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UT\DataScienceBootCamp\Assignments\Unit 1 Assignment - KickStart My Chart\"/>
    </mc:Choice>
  </mc:AlternateContent>
  <xr:revisionPtr revIDLastSave="0" documentId="10_ncr:100000_{FBF84960-6128-43A5-9726-04EE1930CE42}" xr6:coauthVersionLast="31" xr6:coauthVersionMax="31" xr10:uidLastSave="{00000000-0000-0000-0000-000000000000}"/>
  <bookViews>
    <workbookView xWindow="0" yWindow="0" windowWidth="15330" windowHeight="4275" activeTab="4" xr2:uid="{00000000-000D-0000-FFFF-FFFF00000000}"/>
  </bookViews>
  <sheets>
    <sheet name="DataSet" sheetId="1" r:id="rId1"/>
    <sheet name="Outcomes by Parent Category" sheetId="3" r:id="rId2"/>
    <sheet name="Outcomes by Sub Category" sheetId="4" r:id="rId3"/>
    <sheet name="Outcomes by Month Created" sheetId="5" r:id="rId4"/>
    <sheet name="Outcomes by Goal Slices" sheetId="6" r:id="rId5"/>
  </sheets>
  <definedNames>
    <definedName name="_xlnm._FilterDatabase" localSheetId="0" hidden="1">DataSet!$A$1:$T$4115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4" i="6"/>
  <c r="D5" i="6"/>
  <c r="D6" i="6"/>
  <c r="D7" i="6"/>
  <c r="D8" i="6"/>
  <c r="D9" i="6"/>
  <c r="D10" i="6"/>
  <c r="D11" i="6"/>
  <c r="D12" i="6"/>
  <c r="D3" i="6"/>
  <c r="D2" i="6"/>
  <c r="C13" i="6"/>
  <c r="C4" i="6"/>
  <c r="C5" i="6"/>
  <c r="C6" i="6"/>
  <c r="C7" i="6"/>
  <c r="C8" i="6"/>
  <c r="C9" i="6"/>
  <c r="C10" i="6"/>
  <c r="C11" i="6"/>
  <c r="C12" i="6"/>
  <c r="C3" i="6"/>
  <c r="C2" i="6"/>
  <c r="B13" i="6"/>
  <c r="B4" i="6"/>
  <c r="B5" i="6"/>
  <c r="B6" i="6"/>
  <c r="B7" i="6"/>
  <c r="B8" i="6"/>
  <c r="E8" i="6" s="1"/>
  <c r="B9" i="6"/>
  <c r="E9" i="6" s="1"/>
  <c r="B10" i="6"/>
  <c r="B11" i="6"/>
  <c r="B12" i="6"/>
  <c r="B3" i="6"/>
  <c r="B2" i="6"/>
  <c r="E10" i="6" l="1"/>
  <c r="H10" i="6" s="1"/>
  <c r="E7" i="6"/>
  <c r="H7" i="6" s="1"/>
  <c r="G9" i="6"/>
  <c r="G8" i="6"/>
  <c r="H9" i="6"/>
  <c r="H8" i="6"/>
  <c r="E2" i="6"/>
  <c r="F2" i="6" s="1"/>
  <c r="E6" i="6"/>
  <c r="F6" i="6" s="1"/>
  <c r="F10" i="6"/>
  <c r="E13" i="6"/>
  <c r="F13" i="6" s="1"/>
  <c r="E5" i="6"/>
  <c r="F5" i="6" s="1"/>
  <c r="F9" i="6"/>
  <c r="E12" i="6"/>
  <c r="F12" i="6" s="1"/>
  <c r="E4" i="6"/>
  <c r="F4" i="6" s="1"/>
  <c r="F8" i="6"/>
  <c r="E11" i="6"/>
  <c r="F11" i="6" s="1"/>
  <c r="E3" i="6"/>
  <c r="G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6" l="1"/>
  <c r="G5" i="6"/>
  <c r="F7" i="6"/>
  <c r="H2" i="6"/>
  <c r="G2" i="6"/>
  <c r="G7" i="6"/>
  <c r="H13" i="6"/>
  <c r="G13" i="6"/>
  <c r="G4" i="6"/>
  <c r="H4" i="6"/>
  <c r="F3" i="6"/>
  <c r="G11" i="6"/>
  <c r="G6" i="6"/>
  <c r="H12" i="6"/>
  <c r="H6" i="6"/>
  <c r="G12" i="6"/>
  <c r="H11" i="6"/>
  <c r="H5" i="6"/>
  <c r="H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D'Cruz, Dexter (AssetMark)</author>
  </authors>
  <commentList>
    <comment ref="B3" authorId="0" shapeId="0" xr:uid="{040CB9A2-4F04-43D0-9DAC-4977D2640C3F}">
      <text>
        <r>
          <rPr>
            <b/>
            <sz val="9"/>
            <color indexed="81"/>
            <rFont val="Tahoma"/>
            <charset val="1"/>
          </rPr>
          <t xml:space="preserve">D'Cruz, Dexter (AssetMark):
</t>
        </r>
        <r>
          <rPr>
            <sz val="9"/>
            <color indexed="81"/>
            <rFont val="Tahoma"/>
            <family val="2"/>
          </rPr>
          <t xml:space="preserve">The sweet spot seems to be the goal that is less than $5000 but more than $1000, and the data authenticates this, of the 4064 projects (ignoring the ones that are live) 1412, about 35% of them were in this bracket and 932 (66%) of them were successful.  It also makes up for the highest percentage (43%) of all (2185) successful projects from all brackets.
</t>
        </r>
      </text>
    </comment>
  </commentList>
</comments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<sst xmlns="http://schemas.openxmlformats.org/spreadsheetml/2006/main" count="24823" uniqueCount="8403">
  <si>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</si>
  <si>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</si>
  <si>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</si>
  <si>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</si>
  <si>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</si>
  <si>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</si>
  <si>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</si>
  <si>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</si>
  <si>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</si>
  <si>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</si>
  <si>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</si>
  <si>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</si>
  <si>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</si>
  <si>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</si>
  <si>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</si>
  <si>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</si>
  <si>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</si>
  <si>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</si>
  <si>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</si>
  <si>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</si>
  <si>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</si>
  <si>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</si>
  <si>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</si>
  <si>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</si>
  <si>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</si>
  <si>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</si>
  <si>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</si>
  <si>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</si>
  <si>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</si>
  <si>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</si>
  <si>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</si>
  <si>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</si>
  <si>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</si>
  <si>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</si>
  <si>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</si>
  <si>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</si>
  <si>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</si>
  <si>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</si>
  <si>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</si>
  <si>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</si>
  <si>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</si>
  <si>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</si>
  <si>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</si>
  <si>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</si>
  <si>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</si>
  <si>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</si>
  <si>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</si>
  <si>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</si>
  <si>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</si>
  <si>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</si>
  <si>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</si>
  <si>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</si>
  <si>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</si>
  <si>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</si>
  <si>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</si>
  <si>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</si>
  <si>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</si>
  <si>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</si>
  <si>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</si>
  <si>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</si>
  <si>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</si>
  <si>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</si>
  <si>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</si>
  <si>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</si>
  <si>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</si>
  <si>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</si>
  <si>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</si>
  <si>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</si>
  <si>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</si>
  <si>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</si>
  <si>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</si>
  <si>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</si>
  <si>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</si>
  <si>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</si>
  <si>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</si>
  <si>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</si>
  <si>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</si>
  <si>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</si>
  <si>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</si>
  <si>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</si>
  <si>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</si>
  <si>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</si>
  <si>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</si>
  <si>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</si>
  <si>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</si>
  <si>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</si>
  <si>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</si>
  <si>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</si>
  <si>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</si>
  <si>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</si>
  <si>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</si>
  <si>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</si>
  <si>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</si>
  <si>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</si>
  <si>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</si>
  <si>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</si>
  <si>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</si>
  <si>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</si>
  <si>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</si>
  <si>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</si>
  <si>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</si>
  <si>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</si>
  <si>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</si>
  <si>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</si>
  <si>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</si>
  <si>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</si>
  <si>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</si>
  <si>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</si>
  <si>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</si>
  <si>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</si>
  <si>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</si>
  <si>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</si>
  <si>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</si>
  <si>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</si>
  <si>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</si>
  <si>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</si>
  <si>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</si>
  <si>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</si>
  <si>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</si>
  <si>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</si>
  <si>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</si>
  <si>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</si>
  <si>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</si>
  <si>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</si>
  <si>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</si>
  <si>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</si>
  <si>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</si>
  <si>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</si>
  <si>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</si>
  <si>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</si>
  <si>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</si>
  <si>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</si>
  <si>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</si>
  <si>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</si>
  <si>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</si>
  <si>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</si>
  <si>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</si>
  <si>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</si>
  <si>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</si>
  <si>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</si>
  <si>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</si>
  <si>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</si>
  <si>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</si>
  <si>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</si>
  <si>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</si>
  <si>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</si>
  <si>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</si>
  <si>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</si>
  <si>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</si>
  <si>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</si>
  <si>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</si>
  <si>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</si>
  <si>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</si>
  <si>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</si>
  <si>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</si>
  <si>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</si>
  <si>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</si>
  <si>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</si>
  <si>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</si>
  <si>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</si>
  <si>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</si>
  <si>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</si>
  <si>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</si>
  <si>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</si>
  <si>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</si>
  <si>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</si>
  <si>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</si>
  <si>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</si>
  <si>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</si>
  <si>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</si>
  <si>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</si>
  <si>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</si>
  <si>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</si>
  <si>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</si>
  <si>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</si>
  <si>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</si>
  <si>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</si>
  <si>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</si>
  <si>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</si>
  <si>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</si>
  <si>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</si>
  <si>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</si>
  <si>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</si>
  <si>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</si>
  <si>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</si>
  <si>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</si>
  <si>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</si>
  <si>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</si>
  <si>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</si>
  <si>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</si>
  <si>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</si>
  <si>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</si>
  <si>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</si>
  <si>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</si>
  <si>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</si>
  <si>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</si>
  <si>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</si>
  <si>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</si>
  <si>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</si>
  <si>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</si>
  <si>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</si>
  <si>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</si>
  <si>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</si>
  <si>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</si>
  <si>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</si>
  <si>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</si>
  <si>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</si>
  <si>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</si>
  <si>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</si>
  <si>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</si>
  <si>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</si>
  <si>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</si>
  <si>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</si>
  <si>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</si>
  <si>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</si>
  <si>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</si>
  <si>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</si>
  <si>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</si>
  <si>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</si>
  <si>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</si>
  <si>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</si>
  <si>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</si>
  <si>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</si>
  <si>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</si>
  <si>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</si>
  <si>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</si>
  <si>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</si>
  <si>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</si>
  <si>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</si>
  <si>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</si>
  <si>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</si>
  <si>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</si>
  <si>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</si>
  <si>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</si>
  <si>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</si>
  <si>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</si>
  <si>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</si>
  <si>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</si>
  <si>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</si>
  <si>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</si>
  <si>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</si>
  <si>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</si>
  <si>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</si>
  <si>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</si>
  <si>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</si>
  <si>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</si>
  <si>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</si>
  <si>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</si>
  <si>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</si>
  <si>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</si>
  <si>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</si>
  <si>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</si>
  <si>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</si>
  <si>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</si>
  <si>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</si>
  <si>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</si>
  <si>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</si>
  <si>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</si>
  <si>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</si>
  <si>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</si>
  <si>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</si>
  <si>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</si>
  <si>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</si>
  <si>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</si>
  <si>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</si>
  <si>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</si>
  <si>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</si>
  <si>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</si>
  <si>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</si>
  <si>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</si>
  <si>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</si>
  <si>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</si>
  <si>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</si>
  <si>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</si>
  <si>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</si>
  <si>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</si>
  <si>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</si>
  <si>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</si>
  <si>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</si>
  <si>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</si>
  <si>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</si>
  <si>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</si>
  <si>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</si>
  <si>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</si>
  <si>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</si>
  <si>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</si>
  <si>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</si>
  <si>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</si>
  <si>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</si>
  <si>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</si>
  <si>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</si>
  <si>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</si>
  <si>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</si>
  <si>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</si>
  <si>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</si>
  <si>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</si>
  <si>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</si>
  <si>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</si>
  <si>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</si>
  <si>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</si>
  <si>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</si>
  <si>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</si>
  <si>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</si>
  <si>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</si>
  <si>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</si>
  <si>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</si>
  <si>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</si>
  <si>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</si>
  <si>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</si>
  <si>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</si>
  <si>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</si>
  <si>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</si>
  <si>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</si>
  <si>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</si>
  <si>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</si>
  <si>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</si>
  <si>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</si>
  <si>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</si>
  <si>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</si>
  <si>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</si>
  <si>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</si>
  <si>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</si>
  <si>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</si>
  <si>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</si>
  <si>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</si>
  <si>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</si>
  <si>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</si>
  <si>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</si>
  <si>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</si>
  <si>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</si>
  <si>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</si>
  <si>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</si>
  <si>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</si>
  <si>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</si>
  <si>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</si>
  <si>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</si>
  <si>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</si>
  <si>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</si>
  <si>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</si>
  <si>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</si>
  <si>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</si>
  <si>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</si>
  <si>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</si>
  <si>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</si>
  <si>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</si>
  <si>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</si>
  <si>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</si>
  <si>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</si>
  <si>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</si>
  <si>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</si>
  <si>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</si>
  <si>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</si>
  <si>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</si>
  <si>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</si>
  <si>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</si>
  <si>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</si>
  <si>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</si>
  <si>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</si>
  <si>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</si>
  <si>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</si>
  <si>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</si>
  <si>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</si>
  <si>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</si>
  <si>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</si>
  <si>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</si>
  <si>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</si>
  <si>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</si>
  <si>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</si>
  <si>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</si>
  <si>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</si>
  <si>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</si>
  <si>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</si>
  <si>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</si>
  <si>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</si>
  <si>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</si>
  <si>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</si>
  <si>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</si>
  <si>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</si>
  <si>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</si>
  <si>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</si>
  <si>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</si>
  <si>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</si>
  <si>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</si>
  <si>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</si>
  <si>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</si>
  <si>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</si>
  <si>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</si>
  <si>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</si>
  <si>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</si>
  <si>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</si>
  <si>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</si>
  <si>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</si>
  <si>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</si>
  <si>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</si>
  <si>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</si>
  <si>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</si>
  <si>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</si>
  <si>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</si>
  <si>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</si>
  <si>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</si>
  <si>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</si>
  <si>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</si>
  <si>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</si>
  <si>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</si>
  <si>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</si>
  <si>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</si>
  <si>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</si>
  <si>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</si>
  <si>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</si>
  <si>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</si>
  <si>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</si>
  <si>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</si>
  <si>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</si>
  <si>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</si>
  <si>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</si>
  <si>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</si>
  <si>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</si>
  <si>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</si>
  <si>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</si>
  <si>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</si>
  <si>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</si>
  <si>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</si>
  <si>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</si>
  <si>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</si>
  <si>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</si>
  <si>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</si>
  <si>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</si>
  <si>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</si>
  <si>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</si>
  <si>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</si>
  <si>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</si>
  <si>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</si>
  <si>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</si>
  <si>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</si>
  <si>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</si>
  <si>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</si>
  <si>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</si>
  <si>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</si>
  <si>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</si>
  <si>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</si>
  <si>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</si>
  <si>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</si>
  <si>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</si>
  <si>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</si>
  <si>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</si>
  <si>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</si>
  <si>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</si>
  <si>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</si>
  <si>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</si>
  <si>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</si>
  <si>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</si>
  <si>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</si>
  <si>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</si>
  <si>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</si>
  <si>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</si>
  <si>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</si>
  <si>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</si>
  <si>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</si>
  <si>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</si>
  <si>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</si>
  <si>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</si>
  <si>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</si>
  <si>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</si>
  <si>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</si>
  <si>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</si>
  <si>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</si>
  <si>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</si>
  <si>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</si>
  <si>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</si>
  <si>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</si>
  <si>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</si>
  <si>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</si>
  <si>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</si>
  <si>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</si>
  <si>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</si>
  <si>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</si>
  <si>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</si>
  <si>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</si>
  <si>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</si>
  <si>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</si>
  <si>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</si>
  <si>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</si>
  <si>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</si>
  <si>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</si>
  <si>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</si>
  <si>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</si>
  <si>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</si>
  <si>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</si>
  <si>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</si>
  <si>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</si>
  <si>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</si>
  <si>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</si>
  <si>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</si>
  <si>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</si>
  <si>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</si>
  <si>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</si>
  <si>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</si>
  <si>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</si>
  <si>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</si>
  <si>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</si>
  <si>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</si>
  <si>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</si>
  <si>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</si>
  <si>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</si>
  <si>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</si>
  <si>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</si>
  <si>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</si>
  <si>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</si>
  <si>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</si>
  <si>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</si>
  <si>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</si>
  <si>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</si>
  <si>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</si>
  <si>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</si>
  <si>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</si>
  <si>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</si>
  <si>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</si>
  <si>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</si>
  <si>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</si>
  <si>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</si>
  <si>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</si>
  <si>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</si>
  <si>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</si>
  <si>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</si>
  <si>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</si>
  <si>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</si>
  <si>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</si>
  <si>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</si>
  <si>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</si>
  <si>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</si>
  <si>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</si>
  <si>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</si>
  <si>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</si>
  <si>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</si>
  <si>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</si>
  <si>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</si>
  <si>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</si>
  <si>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</si>
  <si>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</si>
  <si>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</si>
  <si>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</si>
  <si>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</si>
  <si>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</si>
  <si>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</si>
  <si>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</si>
  <si>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</si>
  <si>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</si>
  <si>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</si>
  <si>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</si>
  <si>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</si>
  <si>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</si>
  <si>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</si>
  <si>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</si>
  <si>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</si>
  <si>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</si>
  <si>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</si>
  <si>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</si>
  <si>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</si>
  <si>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</si>
  <si>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</si>
  <si>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</si>
  <si>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</si>
  <si>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</si>
  <si>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</si>
  <si>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</si>
  <si>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</si>
  <si>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</si>
  <si>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</si>
  <si>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</si>
  <si>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</si>
  <si>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</si>
  <si>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</si>
  <si>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</si>
  <si>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</si>
  <si>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</si>
  <si>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</si>
  <si>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</si>
  <si>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</si>
  <si>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</si>
  <si>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</si>
  <si>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</si>
  <si>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</si>
  <si>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</si>
  <si>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</si>
  <si>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</si>
  <si>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</si>
  <si>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</si>
  <si>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</si>
  <si>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</si>
  <si>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</si>
  <si>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</si>
  <si>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</si>
  <si>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</si>
  <si>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</si>
  <si>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</si>
  <si>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</si>
  <si>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</si>
  <si>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</si>
  <si>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</si>
  <si>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</si>
  <si>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</si>
  <si>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</si>
  <si>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</si>
  <si>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</si>
  <si>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</si>
  <si>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</si>
  <si>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</si>
  <si>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</si>
  <si>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</si>
  <si>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</si>
  <si>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</si>
  <si>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</si>
  <si>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</si>
  <si>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</si>
  <si>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</si>
  <si>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</si>
  <si>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</si>
  <si>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</si>
  <si>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</si>
  <si>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</si>
  <si>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</si>
  <si>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</si>
  <si>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</si>
  <si>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</si>
  <si>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</si>
  <si>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</si>
  <si>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</si>
  <si>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</si>
  <si>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</si>
  <si>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</si>
  <si>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</si>
  <si>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</si>
  <si>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</si>
  <si>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</si>
  <si>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</si>
  <si>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</si>
  <si>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</si>
  <si>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</si>
  <si>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</si>
  <si>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</si>
  <si>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</si>
  <si>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</si>
  <si>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</si>
  <si>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</si>
  <si>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</si>
  <si>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</si>
  <si>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</si>
  <si>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</si>
  <si>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</si>
  <si>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</si>
  <si>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</si>
  <si>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</si>
  <si>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</si>
  <si>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</si>
  <si>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</si>
  <si>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</si>
  <si>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</si>
  <si>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</si>
  <si>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</si>
  <si>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</si>
  <si>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</si>
  <si>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</si>
  <si>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</si>
  <si>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</si>
  <si>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</si>
  <si>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</si>
  <si>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</si>
  <si>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</si>
  <si>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</si>
  <si>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</si>
  <si>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</si>
  <si>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</si>
  <si>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</si>
  <si>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</si>
  <si>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</si>
  <si>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</si>
  <si>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</si>
  <si>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</si>
  <si>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</si>
  <si>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</si>
  <si>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</si>
  <si>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</si>
  <si>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</si>
  <si>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</si>
  <si>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</si>
  <si>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</si>
  <si>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</si>
  <si>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</si>
  <si>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</si>
  <si>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</si>
  <si>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</si>
  <si>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</si>
  <si>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</si>
  <si>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</si>
  <si>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</si>
  <si>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</si>
  <si>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</si>
  <si>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</si>
  <si>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</si>
  <si>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</si>
  <si>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</si>
  <si>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</si>
  <si>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</si>
  <si>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</si>
  <si>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</si>
  <si>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</si>
  <si>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</si>
  <si>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</si>
  <si>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</si>
  <si>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</si>
  <si>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</si>
  <si>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</si>
  <si>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</si>
  <si>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</si>
  <si>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</si>
  <si>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</si>
  <si>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</si>
  <si>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</si>
  <si>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</si>
  <si>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</si>
  <si>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</si>
  <si>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</si>
  <si>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</si>
  <si>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</si>
  <si>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</si>
  <si>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</si>
  <si>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</si>
  <si>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</si>
  <si>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</si>
  <si>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</si>
  <si>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</si>
  <si>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</si>
  <si>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</si>
  <si>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</si>
  <si>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</si>
  <si>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</si>
  <si>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</si>
  <si>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</si>
  <si>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</si>
  <si>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</si>
  <si>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</si>
  <si>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</si>
  <si>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</si>
  <si>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</si>
  <si>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</si>
  <si>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</si>
  <si>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</si>
  <si>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</si>
  <si>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</si>
  <si>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</si>
  <si>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</si>
  <si>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</si>
  <si>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</si>
  <si>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</si>
  <si>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</si>
  <si>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</si>
  <si>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</si>
  <si>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</si>
  <si>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</si>
  <si>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</si>
  <si>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</si>
  <si>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</si>
  <si>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</si>
  <si>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</si>
  <si>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</si>
  <si>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</si>
  <si>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</si>
  <si>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</si>
  <si>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</si>
  <si>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</si>
  <si>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</si>
  <si>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</si>
  <si>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</si>
  <si>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</si>
  <si>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</si>
  <si>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</si>
  <si>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</si>
  <si>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</si>
  <si>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</si>
  <si>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</si>
  <si>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</si>
  <si>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</si>
  <si>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</si>
  <si>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</si>
  <si>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</si>
  <si>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</si>
  <si>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</si>
  <si>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</si>
  <si>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</si>
  <si>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</si>
  <si>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</si>
  <si>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</si>
  <si>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</si>
  <si>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</si>
  <si>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</si>
  <si>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</si>
  <si>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</si>
  <si>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</si>
  <si>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</si>
  <si>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</si>
  <si>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</si>
  <si>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</si>
  <si>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</si>
  <si>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</si>
  <si>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</si>
  <si>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</si>
  <si>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</si>
  <si>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</si>
  <si>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</si>
  <si>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</si>
  <si>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</si>
  <si>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</si>
  <si>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</si>
  <si>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</si>
  <si>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</si>
  <si>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</si>
  <si>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</si>
  <si>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</si>
  <si>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</si>
  <si>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</si>
  <si>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</si>
  <si>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</si>
  <si>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</si>
  <si>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</si>
  <si>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</si>
  <si>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</si>
  <si>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</si>
  <si>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</si>
  <si>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</si>
  <si>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</si>
  <si>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</si>
  <si>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</si>
  <si>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</si>
  <si>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</si>
  <si>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</si>
  <si>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</si>
  <si>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</si>
  <si>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</si>
  <si>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</si>
  <si>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</si>
  <si>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</si>
  <si>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</si>
  <si>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</si>
  <si>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</si>
  <si>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</si>
  <si>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</si>
  <si>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</si>
  <si>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</si>
  <si>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</si>
  <si>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</si>
  <si>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</si>
  <si>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</si>
  <si>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</si>
  <si>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</si>
  <si>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</si>
  <si>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</si>
  <si>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</si>
  <si>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</si>
  <si>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</si>
  <si>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</si>
  <si>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</si>
  <si>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</si>
  <si>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</si>
  <si>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</si>
  <si>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</si>
  <si>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</si>
  <si>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</si>
  <si>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</si>
  <si>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</si>
  <si>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</si>
  <si>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</si>
  <si>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</si>
  <si>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</si>
  <si>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</si>
  <si>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</si>
  <si>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</si>
  <si>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</si>
  <si>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</si>
  <si>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</si>
  <si>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</si>
  <si>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</si>
  <si>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</si>
  <si>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</si>
  <si>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</si>
  <si>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</si>
  <si>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</si>
  <si>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</si>
  <si>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</si>
  <si>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</si>
  <si>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</si>
  <si>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</si>
  <si>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</si>
  <si>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</si>
  <si>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</si>
  <si>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</si>
  <si>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</si>
  <si>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</si>
  <si>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</si>
  <si>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</si>
  <si>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</si>
  <si>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</si>
  <si>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</si>
  <si>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</si>
  <si>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</si>
  <si>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</si>
  <si>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</si>
  <si>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</si>
  <si>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</si>
  <si>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</si>
  <si>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</si>
  <si>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</si>
  <si>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</si>
  <si>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</si>
  <si>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</si>
  <si>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</si>
  <si>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</si>
  <si>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</si>
  <si>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</si>
  <si>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</si>
  <si>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</si>
  <si>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</si>
  <si>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</si>
  <si>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</si>
  <si>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</si>
  <si>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</si>
  <si>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</si>
  <si>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</si>
  <si>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</si>
  <si>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</si>
  <si>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</si>
  <si>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</si>
  <si>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</si>
  <si>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</si>
  <si>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</si>
  <si>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</si>
  <si>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</si>
  <si>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</si>
  <si>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</si>
  <si>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</si>
  <si>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</si>
  <si>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</si>
  <si>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</si>
  <si>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</si>
  <si>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</si>
  <si>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</si>
  <si>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</si>
  <si>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</si>
  <si>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</si>
  <si>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</si>
  <si>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</si>
  <si>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</si>
  <si>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</si>
  <si>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</si>
  <si>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</si>
  <si>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</si>
  <si>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</si>
  <si>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</si>
  <si>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</si>
  <si>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</si>
  <si>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</si>
  <si>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</si>
  <si>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</si>
  <si>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</si>
  <si>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</si>
  <si>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</si>
  <si>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</si>
  <si>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</si>
  <si>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</si>
  <si>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</si>
  <si>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</si>
  <si>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</si>
  <si>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</si>
  <si>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</si>
  <si>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</si>
  <si>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</si>
  <si>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</si>
  <si>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</si>
  <si>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</si>
  <si>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</si>
  <si>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</si>
  <si>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</si>
  <si>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</si>
  <si>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</si>
  <si>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</si>
  <si>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</si>
  <si>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</si>
  <si>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</si>
  <si>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</si>
  <si>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</si>
  <si>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</si>
  <si>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</si>
  <si>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</si>
  <si>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</si>
  <si>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</si>
  <si>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</si>
  <si>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</si>
  <si>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</si>
  <si>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</si>
  <si>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</si>
  <si>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</si>
  <si>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</si>
  <si>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</si>
  <si>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</si>
  <si>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</si>
  <si>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</si>
  <si>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</si>
  <si>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</si>
  <si>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</si>
  <si>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</si>
  <si>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</si>
  <si>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</si>
  <si>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</si>
  <si>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</si>
  <si>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</si>
  <si>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</si>
  <si>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</si>
  <si>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</si>
  <si>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</si>
  <si>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</si>
  <si>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</si>
  <si>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</si>
  <si>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</si>
  <si>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</si>
  <si>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</si>
  <si>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</si>
  <si>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</si>
  <si>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</si>
  <si>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</si>
  <si>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</si>
  <si>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</si>
  <si>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</si>
  <si>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</si>
  <si>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</si>
  <si>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</si>
  <si>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</si>
  <si>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</si>
  <si>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</si>
  <si>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</si>
  <si>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</si>
  <si>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</si>
  <si>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</si>
  <si>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</si>
  <si>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</si>
  <si>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</si>
  <si>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</si>
  <si>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</si>
  <si>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</si>
  <si>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</si>
  <si>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</si>
  <si>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</si>
  <si>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</si>
  <si>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</si>
  <si>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</si>
  <si>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</si>
  <si>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</si>
  <si>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</si>
  <si>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</si>
  <si>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</si>
  <si>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</si>
  <si>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</si>
  <si>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</si>
  <si>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</si>
  <si>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</si>
  <si>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</si>
  <si>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</si>
  <si>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</si>
  <si>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</si>
  <si>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</si>
  <si>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</si>
  <si>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</si>
  <si>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</si>
  <si>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</si>
  <si>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</si>
  <si>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</si>
  <si>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</si>
  <si>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</si>
  <si>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</si>
  <si>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</si>
  <si>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</si>
  <si>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</si>
  <si>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</si>
  <si>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</si>
  <si>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</si>
  <si>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</si>
  <si>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</si>
  <si>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</si>
  <si>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</si>
  <si>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</si>
  <si>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</si>
  <si>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</si>
  <si>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</si>
  <si>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</si>
  <si>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</si>
  <si>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</si>
  <si>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</si>
  <si>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</si>
  <si>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</si>
  <si>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</si>
  <si>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</si>
  <si>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</si>
  <si>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</si>
  <si>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</si>
  <si>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</si>
  <si>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</si>
  <si>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</si>
  <si>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</si>
  <si>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</si>
  <si>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</si>
  <si>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</si>
  <si>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</si>
  <si>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</si>
  <si>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</si>
  <si>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</si>
  <si>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</si>
  <si>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</si>
  <si>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</si>
  <si>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</si>
  <si>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</si>
  <si>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</si>
  <si>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</si>
  <si>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</si>
  <si>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</si>
  <si>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</si>
  <si>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</si>
  <si>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</si>
  <si>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</si>
  <si>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</si>
  <si>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</si>
  <si>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</si>
  <si>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</si>
  <si>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</si>
  <si>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</si>
  <si>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</si>
  <si>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</si>
  <si>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</si>
  <si>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</si>
  <si>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</si>
  <si>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</si>
  <si>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</si>
  <si>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</si>
  <si>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</si>
  <si>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</si>
  <si>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</si>
  <si>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</si>
  <si>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</si>
  <si>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</si>
  <si>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</si>
  <si>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</si>
  <si>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</si>
  <si>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</si>
  <si>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</si>
  <si>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</si>
  <si>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</si>
  <si>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</si>
  <si>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</si>
  <si>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</si>
  <si>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</si>
  <si>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</si>
  <si>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</si>
  <si>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</si>
  <si>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</si>
  <si>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</si>
  <si>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</si>
  <si>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</si>
  <si>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</si>
  <si>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</si>
  <si>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</si>
  <si>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</si>
  <si>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</si>
  <si>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</si>
  <si>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</si>
  <si>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</si>
  <si>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</si>
  <si>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</si>
  <si>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</si>
  <si>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</si>
  <si>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</si>
  <si>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</si>
  <si>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</si>
  <si>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</si>
  <si>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</si>
  <si>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</si>
  <si>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</si>
  <si>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</si>
  <si>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</si>
  <si>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</si>
  <si>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</si>
  <si>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</si>
  <si>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</si>
  <si>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</si>
  <si>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</si>
  <si>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</si>
  <si>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</si>
  <si>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</si>
  <si>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</si>
  <si>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</si>
  <si>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</si>
  <si>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</si>
  <si>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</si>
  <si>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</si>
  <si>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</si>
  <si>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</si>
  <si>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</si>
  <si>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</si>
  <si>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</si>
  <si>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</si>
  <si>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</si>
  <si>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</si>
  <si>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</si>
  <si>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</si>
  <si>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</si>
  <si>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</si>
  <si>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</si>
  <si>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</si>
  <si>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</si>
  <si>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</si>
  <si>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</si>
  <si>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</si>
  <si>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</si>
  <si>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</si>
  <si>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</si>
  <si>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</si>
  <si>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</si>
  <si>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</si>
  <si>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</si>
  <si>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</si>
  <si>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</si>
  <si>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</si>
  <si>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</si>
  <si>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</si>
  <si>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</si>
  <si>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</si>
  <si>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</si>
  <si>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</si>
  <si>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</si>
  <si>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</si>
  <si>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</si>
  <si>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</si>
  <si>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</si>
  <si>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</si>
  <si>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</si>
  <si>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</si>
  <si>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</si>
  <si>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</si>
  <si>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</si>
  <si>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</si>
  <si>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</si>
  <si>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</si>
  <si>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</si>
  <si>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</si>
  <si>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</si>
  <si>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</si>
  <si>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</si>
  <si>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</si>
  <si>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</si>
  <si>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</si>
  <si>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</si>
  <si>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</si>
  <si>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</si>
  <si>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</si>
  <si>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</si>
  <si>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</si>
  <si>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</si>
  <si>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</si>
  <si>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</si>
  <si>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</si>
  <si>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</si>
  <si>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</si>
  <si>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</si>
  <si>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</si>
  <si>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</si>
  <si>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</si>
  <si>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</si>
  <si>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</si>
  <si>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</si>
  <si>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</si>
  <si>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</si>
  <si>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</si>
  <si>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</si>
  <si>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</si>
  <si>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</si>
  <si>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</si>
  <si>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</si>
  <si>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</si>
  <si>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</si>
  <si>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</si>
  <si>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</si>
  <si>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</si>
  <si>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</si>
  <si>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</si>
  <si>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</si>
  <si>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</si>
  <si>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</si>
  <si>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</si>
  <si>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</si>
  <si>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</si>
  <si>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</si>
  <si>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</si>
  <si>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</si>
  <si>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</si>
  <si>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</si>
  <si>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</si>
  <si>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</si>
  <si>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</si>
  <si>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</si>
  <si>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</si>
  <si>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</si>
  <si>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</si>
  <si>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</si>
  <si>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</si>
  <si>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</si>
  <si>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</si>
  <si>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</si>
  <si>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</si>
  <si>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</si>
  <si>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</si>
  <si>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</si>
  <si>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</si>
  <si>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</si>
  <si>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</si>
  <si>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</si>
  <si>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</si>
  <si>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</si>
  <si>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</si>
  <si>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</si>
  <si>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</si>
  <si>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</si>
  <si>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</si>
  <si>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</si>
  <si>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</si>
  <si>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</si>
  <si>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</si>
  <si>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</si>
  <si>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</si>
  <si>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</si>
  <si>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</si>
  <si>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</si>
  <si>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</si>
  <si>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</si>
  <si>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</si>
  <si>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</si>
  <si>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</si>
  <si>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</si>
  <si>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</si>
  <si>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</si>
  <si>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</si>
  <si>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</si>
  <si>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</si>
  <si>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</si>
  <si>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</si>
  <si>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</si>
  <si>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</si>
  <si>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</si>
  <si>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</si>
  <si>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</si>
  <si>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</si>
  <si>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</si>
  <si>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</si>
  <si>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</si>
  <si>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</si>
  <si>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</si>
  <si>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</si>
  <si>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</si>
  <si>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</si>
  <si>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</si>
  <si>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</si>
  <si>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</si>
  <si>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</si>
  <si>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</si>
  <si>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</si>
  <si>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</si>
  <si>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</si>
  <si>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</si>
  <si>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</si>
  <si>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</si>
  <si>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</si>
  <si>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</si>
  <si>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</si>
  <si>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</si>
  <si>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</si>
  <si>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</si>
  <si>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</si>
  <si>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</si>
  <si>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</si>
  <si>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</si>
  <si>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</si>
  <si>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</si>
  <si>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</si>
  <si>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</si>
  <si>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</si>
  <si>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</si>
  <si>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</si>
  <si>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</si>
  <si>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</si>
  <si>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</si>
  <si>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</si>
  <si>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</si>
  <si>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</si>
  <si>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</si>
  <si>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</si>
  <si>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</si>
  <si>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</si>
  <si>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</si>
  <si>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</si>
  <si>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</si>
  <si>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</si>
  <si>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</si>
  <si>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</si>
  <si>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</si>
  <si>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</si>
  <si>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</si>
  <si>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</si>
  <si>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</si>
  <si>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</si>
  <si>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</si>
  <si>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</si>
  <si>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</si>
  <si>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</si>
  <si>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</si>
  <si>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</si>
  <si>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</si>
  <si>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</si>
  <si>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</si>
  <si>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</si>
  <si>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</si>
  <si>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</si>
  <si>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</si>
  <si>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</si>
  <si>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</si>
  <si>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</si>
  <si>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</si>
  <si>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</si>
  <si>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</si>
  <si>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</si>
  <si>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</si>
  <si>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</si>
  <si>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</si>
  <si>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</si>
  <si>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</si>
  <si>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</si>
  <si>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</si>
  <si>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</si>
  <si>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</si>
  <si>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</si>
  <si>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</si>
  <si>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</si>
  <si>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</si>
  <si>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</si>
  <si>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</si>
  <si>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</si>
  <si>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</si>
  <si>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</si>
  <si>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</si>
  <si>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</si>
  <si>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</si>
  <si>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</si>
  <si>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</si>
  <si>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</si>
  <si>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</si>
  <si>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</si>
  <si>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</si>
  <si>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</si>
  <si>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</si>
  <si>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</si>
  <si>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</si>
  <si>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</si>
  <si>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</si>
  <si>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</si>
  <si>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</si>
  <si>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</si>
  <si>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</si>
  <si>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</si>
  <si>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</si>
  <si>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</si>
  <si>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</si>
  <si>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</si>
  <si>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</si>
  <si>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</si>
  <si>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</si>
  <si>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</si>
  <si>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</si>
  <si>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</si>
  <si>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</si>
  <si>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</si>
  <si>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</si>
  <si>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</si>
  <si>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</si>
  <si>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</si>
  <si>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</si>
  <si>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</si>
  <si>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</si>
  <si>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</si>
  <si>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</si>
  <si>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</si>
  <si>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</si>
  <si>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</si>
  <si>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</si>
  <si>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</si>
  <si>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</si>
  <si>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</si>
  <si>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</si>
  <si>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</si>
  <si>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</si>
  <si>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</si>
  <si>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</si>
  <si>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</si>
  <si>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</si>
  <si>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</si>
  <si>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</si>
  <si>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</si>
  <si>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</si>
  <si>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</si>
  <si>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</si>
  <si>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</si>
  <si>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</si>
  <si>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</si>
  <si>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</si>
  <si>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</si>
  <si>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</si>
  <si>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</si>
  <si>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</si>
  <si>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</si>
  <si>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</si>
  <si>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</si>
  <si>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</si>
  <si>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</si>
  <si>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</si>
  <si>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</si>
  <si>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</si>
  <si>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</si>
  <si>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</si>
  <si>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</si>
  <si>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</si>
  <si>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</si>
  <si>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</si>
  <si>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</si>
  <si>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</si>
  <si>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</si>
  <si>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</si>
  <si>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</si>
  <si>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</si>
  <si>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</si>
  <si>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</si>
  <si>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</si>
  <si>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</si>
  <si>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</si>
  <si>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</si>
  <si>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</si>
  <si>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</si>
  <si>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</si>
  <si>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</si>
  <si>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</si>
  <si>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</si>
  <si>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</si>
  <si>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</si>
  <si>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</si>
  <si>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</si>
  <si>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</si>
  <si>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</si>
  <si>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</si>
  <si>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</si>
  <si>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</si>
  <si>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</si>
  <si>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</si>
  <si>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</si>
  <si>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</si>
  <si>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</si>
  <si>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</si>
  <si>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</si>
  <si>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</si>
  <si>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</si>
  <si>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</si>
  <si>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</si>
  <si>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</si>
  <si>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</si>
  <si>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</si>
  <si>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</si>
  <si>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</si>
  <si>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</si>
  <si>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</si>
  <si>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</si>
  <si>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</si>
  <si>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</si>
  <si>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</si>
  <si>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</si>
  <si>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</si>
  <si>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</si>
  <si>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</si>
  <si>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</si>
  <si>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</si>
  <si>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</si>
  <si>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</si>
  <si>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</si>
  <si>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</si>
  <si>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</si>
  <si>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</si>
  <si>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</si>
  <si>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</si>
  <si>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</si>
  <si>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</si>
  <si>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</si>
  <si>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</si>
  <si>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</si>
  <si>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</si>
  <si>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</si>
  <si>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</si>
  <si>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</si>
  <si>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</si>
  <si>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</si>
  <si>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</si>
  <si>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</si>
  <si>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</si>
  <si>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</si>
  <si>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</si>
  <si>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</si>
  <si>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</si>
  <si>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</si>
  <si>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</si>
  <si>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</si>
  <si>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</si>
  <si>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</si>
  <si>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</si>
  <si>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</si>
  <si>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</si>
  <si>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</si>
  <si>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</si>
  <si>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</si>
  <si>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</si>
  <si>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</si>
  <si>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</si>
  <si>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</si>
  <si>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</si>
  <si>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</si>
  <si>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</si>
  <si>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</si>
  <si>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</si>
  <si>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</si>
  <si>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</si>
  <si>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</si>
  <si>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</si>
  <si>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</si>
  <si>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</si>
  <si>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</si>
  <si>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</si>
  <si>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</si>
  <si>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</si>
  <si>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</si>
  <si>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</si>
  <si>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</si>
  <si>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</si>
  <si>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</si>
  <si>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</si>
  <si>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</si>
  <si>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</si>
  <si>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</si>
  <si>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</si>
  <si>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</si>
  <si>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</si>
  <si>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</si>
  <si>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</si>
  <si>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</si>
  <si>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</si>
  <si>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</si>
  <si>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</si>
  <si>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</si>
  <si>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</si>
  <si>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</si>
  <si>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</si>
  <si>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</si>
  <si>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</si>
  <si>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</si>
  <si>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</si>
  <si>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</si>
  <si>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</si>
  <si>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</si>
  <si>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</si>
  <si>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</si>
  <si>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</si>
  <si>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</si>
  <si>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</si>
  <si>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</si>
  <si>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</si>
  <si>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</si>
  <si>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</si>
  <si>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</si>
  <si>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</si>
  <si>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</si>
  <si>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</si>
  <si>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</si>
  <si>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</si>
  <si>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</si>
  <si>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</si>
  <si>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</si>
  <si>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</si>
  <si>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</si>
  <si>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</si>
  <si>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</si>
  <si>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</si>
  <si>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</si>
  <si>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</si>
  <si>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</si>
  <si>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</si>
  <si>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</si>
  <si>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</si>
  <si>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</si>
  <si>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</si>
  <si>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</si>
  <si>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</si>
  <si>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</si>
  <si>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</si>
  <si>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</si>
  <si>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</si>
  <si>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</si>
  <si>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</si>
  <si>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</si>
  <si>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</si>
  <si>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</si>
  <si>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</si>
  <si>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</si>
  <si>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</si>
  <si>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</si>
  <si>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</si>
  <si>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</si>
  <si>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</si>
  <si>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</si>
  <si>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</si>
  <si>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</si>
  <si>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</si>
  <si>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</si>
  <si>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</si>
  <si>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</si>
  <si>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</si>
  <si>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</si>
  <si>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</si>
  <si>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</si>
  <si>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</si>
  <si>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</si>
  <si>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</si>
  <si>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</si>
  <si>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</si>
  <si>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</si>
  <si>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</si>
  <si>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</si>
  <si>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</si>
  <si>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</si>
  <si>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</si>
  <si>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</si>
  <si>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</si>
  <si>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</si>
  <si>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</si>
  <si>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</si>
  <si>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</si>
  <si>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</si>
  <si>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</si>
  <si>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</si>
  <si>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</si>
  <si>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</si>
  <si>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</si>
  <si>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</si>
  <si>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</si>
  <si>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</si>
  <si>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</si>
  <si>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</si>
  <si>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</si>
  <si>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</si>
  <si>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</si>
  <si>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</si>
  <si>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</si>
  <si>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</si>
  <si>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</si>
  <si>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</si>
  <si>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</si>
  <si>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</si>
  <si>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</si>
  <si>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</si>
  <si>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</si>
  <si>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</si>
  <si>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</si>
  <si>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</si>
  <si>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</si>
  <si>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</si>
  <si>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</si>
  <si>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</si>
  <si>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</si>
  <si>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</si>
  <si>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</si>
  <si>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</si>
  <si>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</si>
  <si>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</si>
  <si>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</si>
  <si>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</si>
  <si>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</si>
  <si>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</si>
  <si>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</si>
  <si>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</si>
  <si>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</si>
  <si>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</si>
  <si>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</si>
  <si>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</si>
  <si>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</si>
  <si>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</si>
  <si>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</si>
  <si>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</si>
  <si>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</si>
  <si>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</si>
  <si>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</si>
  <si>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</si>
  <si>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</si>
  <si>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</si>
  <si>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</si>
  <si>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</si>
  <si>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</si>
  <si>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</si>
  <si>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</si>
  <si>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</si>
  <si>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</si>
  <si>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</si>
  <si>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</si>
  <si>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</si>
  <si>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</si>
  <si>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</si>
  <si>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</si>
  <si>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</si>
  <si>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</si>
  <si>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</si>
  <si>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</si>
  <si>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</si>
  <si>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</si>
  <si>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</si>
  <si>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</si>
  <si>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</si>
  <si>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</si>
  <si>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</si>
  <si>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</si>
  <si>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</si>
  <si>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</si>
  <si>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</si>
  <si>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</si>
  <si>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</si>
  <si>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</si>
  <si>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</si>
  <si>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</si>
  <si>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</si>
  <si>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</si>
  <si>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</si>
  <si>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</si>
  <si>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</si>
  <si>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</si>
  <si>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</si>
  <si>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</si>
  <si>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</si>
  <si>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</si>
  <si>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</si>
  <si>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</si>
  <si>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</si>
  <si>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</si>
  <si>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</si>
  <si>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</si>
  <si>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</si>
  <si>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</si>
  <si>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</si>
  <si>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</si>
  <si>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</si>
  <si>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</si>
  <si>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</si>
  <si>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</si>
  <si>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</si>
  <si>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</si>
  <si>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</si>
  <si>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</si>
  <si>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</si>
  <si>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</si>
  <si>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</si>
  <si>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</si>
  <si>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</si>
  <si>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</si>
  <si>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</si>
  <si>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</si>
  <si>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</si>
  <si>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</si>
  <si>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</si>
  <si>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</si>
  <si>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</si>
  <si>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</si>
  <si>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</si>
  <si>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</si>
  <si>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</si>
  <si>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</si>
  <si>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</si>
  <si>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</si>
  <si>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</si>
  <si>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</si>
  <si>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</si>
  <si>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</si>
  <si>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</si>
  <si>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</si>
  <si>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</si>
  <si>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</si>
  <si>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</si>
  <si>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</si>
  <si>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</si>
  <si>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</si>
  <si>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</si>
  <si>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</si>
  <si>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</si>
  <si>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</si>
  <si>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</si>
  <si>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</si>
  <si>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</si>
  <si>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</si>
  <si>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</si>
  <si>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</si>
  <si>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</si>
  <si>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</si>
  <si>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</si>
  <si>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</si>
  <si>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</si>
  <si>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</si>
  <si>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</si>
  <si>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</si>
  <si>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</si>
  <si>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</si>
  <si>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</si>
  <si>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</si>
  <si>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</si>
  <si>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</si>
  <si>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</si>
  <si>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</si>
  <si>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</si>
  <si>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</si>
  <si>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</si>
  <si>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</si>
  <si>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</si>
  <si>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</si>
  <si>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</si>
  <si>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</si>
  <si>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</si>
  <si>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</si>
  <si>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</si>
  <si>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</si>
  <si>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</si>
  <si>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</si>
  <si>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</si>
  <si>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</si>
  <si>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</si>
  <si>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</si>
  <si>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</si>
  <si>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</si>
  <si>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</si>
  <si>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</si>
  <si>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</si>
  <si>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</si>
  <si>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</si>
  <si>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</si>
  <si>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</si>
  <si>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</si>
  <si>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</si>
  <si>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</si>
  <si>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</si>
  <si>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</si>
  <si>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</si>
  <si>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</si>
  <si>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</si>
  <si>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</si>
  <si>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</si>
  <si>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</si>
  <si>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</si>
  <si>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</si>
  <si>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</si>
  <si>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</si>
  <si>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</si>
  <si>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</si>
  <si>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</si>
  <si>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</si>
  <si>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</si>
  <si>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</si>
  <si>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</si>
  <si>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</si>
  <si>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</si>
  <si>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</si>
  <si>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</si>
  <si>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</si>
  <si>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</si>
  <si>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</si>
  <si>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</si>
  <si>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</si>
  <si>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</si>
  <si>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</si>
  <si>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</si>
  <si>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</si>
  <si>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</si>
  <si>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</si>
  <si>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</si>
  <si>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</si>
  <si>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</si>
  <si>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</si>
  <si>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</si>
  <si>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</si>
  <si>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</si>
  <si>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</si>
  <si>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</si>
  <si>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</si>
  <si>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</si>
  <si>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</si>
  <si>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</si>
  <si>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</si>
  <si>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</si>
  <si>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</si>
  <si>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</si>
  <si>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</si>
  <si>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</si>
  <si>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</si>
  <si>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</si>
  <si>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</si>
  <si>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</si>
  <si>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</si>
  <si>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</si>
  <si>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</si>
  <si>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</si>
  <si>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</si>
  <si>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</si>
  <si>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</si>
  <si>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</si>
  <si>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</si>
  <si>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</si>
  <si>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</si>
  <si>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</si>
  <si>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</si>
  <si>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</si>
  <si>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</si>
  <si>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</si>
  <si>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</si>
  <si>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</si>
  <si>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</si>
  <si>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</si>
  <si>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</si>
  <si>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</si>
  <si>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</si>
  <si>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</si>
  <si>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</si>
  <si>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</si>
  <si>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</si>
  <si>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</si>
  <si>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</si>
  <si>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</si>
  <si>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</si>
  <si>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</si>
  <si>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</si>
  <si>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</si>
  <si>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</si>
  <si>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</si>
  <si>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</si>
  <si>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</si>
  <si>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</si>
  <si>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</si>
  <si>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</si>
  <si>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</si>
  <si>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</si>
  <si>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</si>
  <si>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</si>
  <si>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</si>
  <si>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</si>
  <si>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</si>
  <si>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</si>
  <si>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</si>
  <si>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</si>
  <si>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</si>
  <si>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</si>
  <si>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</si>
  <si>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</si>
  <si>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</si>
  <si>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</si>
  <si>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</si>
  <si>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</si>
  <si>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</si>
  <si>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</si>
  <si>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</si>
  <si>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</si>
  <si>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</si>
  <si>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</si>
  <si>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</si>
  <si>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</si>
  <si>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</si>
  <si>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</si>
  <si>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</si>
  <si>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</si>
  <si>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</si>
  <si>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</si>
  <si>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</si>
  <si>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</si>
  <si>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</si>
  <si>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</si>
  <si>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</si>
  <si>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</si>
  <si>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</si>
  <si>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</si>
  <si>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</si>
  <si>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</si>
  <si>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</si>
  <si>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</si>
  <si>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</si>
  <si>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</si>
  <si>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</si>
  <si>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</si>
  <si>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</si>
  <si>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</si>
  <si>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</si>
  <si>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</si>
  <si>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</si>
  <si>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</si>
  <si>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</si>
  <si>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</si>
  <si>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</si>
  <si>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</si>
  <si>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</si>
  <si>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</si>
  <si>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</si>
  <si>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</si>
  <si>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</si>
  <si>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</si>
  <si>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</si>
  <si>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</si>
  <si>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</si>
  <si>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</si>
  <si>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</si>
  <si>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</si>
  <si>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</si>
  <si>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</si>
  <si>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</si>
  <si>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</si>
  <si>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</si>
  <si>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</si>
  <si>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</si>
  <si>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</si>
  <si>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</si>
  <si>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</si>
  <si>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</si>
  <si>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</si>
  <si>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</si>
  <si>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</si>
  <si>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</si>
  <si>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</si>
  <si>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</si>
  <si>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</si>
  <si>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</si>
  <si>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</si>
  <si>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</si>
  <si>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</si>
  <si>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</si>
  <si>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</si>
  <si>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</si>
  <si>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</si>
  <si>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</si>
  <si>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</si>
  <si>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</si>
  <si>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</si>
  <si>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</si>
  <si>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</si>
  <si>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</si>
  <si>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</si>
  <si>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</si>
  <si>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</si>
  <si>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</si>
  <si>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</si>
  <si>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</si>
  <si>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</si>
  <si>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</si>
  <si>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</si>
  <si>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</si>
  <si>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</si>
  <si>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</si>
  <si>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</si>
  <si>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</si>
  <si>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</si>
  <si>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</si>
  <si>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</si>
  <si>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</si>
  <si>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</si>
  <si>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</si>
  <si>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</si>
  <si>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</si>
  <si>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</si>
  <si>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</si>
  <si>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</si>
  <si>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</si>
  <si>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</si>
  <si>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</si>
  <si>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</si>
  <si>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</si>
  <si>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</si>
  <si>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</si>
  <si>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</si>
  <si>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</si>
  <si>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</si>
  <si>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</si>
  <si>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</si>
  <si>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</si>
  <si>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</si>
  <si>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</si>
  <si>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</si>
  <si>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</si>
  <si>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</si>
  <si>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</si>
  <si>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</si>
  <si>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</si>
  <si>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</si>
  <si>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</si>
  <si>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</si>
  <si>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</si>
  <si>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</si>
  <si>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</si>
  <si>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</si>
  <si>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</si>
  <si>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</si>
  <si>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</si>
  <si>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</si>
  <si>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</si>
  <si>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</si>
  <si>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</si>
  <si>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</si>
  <si>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</si>
  <si>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</si>
  <si>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</si>
  <si>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</si>
  <si>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</si>
  <si>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</si>
  <si>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</si>
  <si>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</si>
  <si>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</si>
  <si>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</si>
  <si>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</si>
  <si>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</si>
  <si>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</si>
  <si>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</si>
  <si>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</si>
  <si>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</si>
  <si>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</si>
  <si>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</si>
  <si>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</si>
  <si>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</si>
  <si>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</si>
  <si>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</si>
  <si>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</si>
  <si>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</si>
  <si>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</si>
  <si>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</si>
  <si>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</si>
  <si>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</si>
  <si>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</si>
  <si>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</si>
  <si>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</si>
  <si>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</si>
  <si>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</si>
  <si>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</si>
  <si>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</si>
  <si>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</si>
  <si>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</si>
  <si>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</si>
  <si>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</si>
  <si>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</si>
  <si>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</si>
  <si>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</si>
  <si>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</si>
  <si>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</si>
  <si>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</si>
  <si>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</si>
  <si>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</si>
  <si>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</si>
  <si>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</si>
  <si>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</si>
  <si>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</si>
  <si>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</si>
  <si>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</si>
  <si>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</si>
  <si>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</si>
  <si>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</si>
  <si>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</si>
  <si>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</si>
  <si>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</si>
  <si>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</si>
  <si>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</si>
  <si>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</si>
  <si>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</si>
  <si>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</si>
  <si>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</si>
  <si>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</si>
  <si>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</si>
  <si>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</si>
  <si>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</si>
  <si>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</si>
  <si>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</si>
  <si>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</si>
  <si>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</si>
  <si>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</si>
  <si>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</si>
  <si>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</si>
  <si>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</si>
  <si>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</si>
  <si>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</si>
  <si>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</si>
  <si>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</si>
  <si>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</si>
  <si>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</si>
  <si>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</si>
  <si>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</si>
  <si>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</si>
  <si>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</si>
  <si>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</si>
  <si>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</si>
  <si>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</si>
  <si>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</si>
  <si>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</si>
  <si>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</si>
  <si>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</si>
  <si>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</si>
  <si>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</si>
  <si>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</si>
  <si>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</si>
  <si>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</si>
  <si>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</si>
  <si>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</si>
  <si>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</si>
  <si>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</si>
  <si>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</si>
  <si>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</si>
  <si>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</si>
  <si>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</si>
  <si>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</si>
  <si>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</si>
  <si>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</si>
  <si>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</si>
  <si>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</si>
  <si>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</si>
  <si>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</si>
  <si>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</si>
  <si>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</si>
  <si>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</si>
  <si>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</si>
  <si>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</si>
  <si>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</si>
  <si>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</si>
  <si>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</si>
  <si>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</si>
  <si>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</si>
  <si>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</si>
  <si>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</si>
  <si>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</si>
  <si>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</si>
  <si>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</si>
  <si>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</si>
  <si>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</si>
  <si>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</si>
  <si>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</si>
  <si>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</si>
  <si>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</si>
  <si>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</si>
  <si>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</si>
  <si>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</si>
  <si>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</si>
  <si>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</si>
  <si>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</si>
  <si>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</si>
  <si>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</si>
  <si>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</si>
  <si>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</si>
  <si>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</si>
  <si>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</si>
  <si>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</si>
  <si>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</si>
  <si>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</si>
  <si>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</si>
  <si>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</si>
  <si>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</si>
  <si>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</si>
  <si>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</si>
  <si>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</si>
  <si>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</si>
  <si>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</si>
  <si>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</si>
  <si>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</si>
  <si>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</si>
  <si>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</si>
  <si>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</si>
  <si>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</si>
  <si>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</si>
  <si>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</si>
  <si>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</si>
  <si>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</si>
  <si>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</si>
  <si>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</si>
  <si>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</si>
  <si>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</si>
  <si>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</si>
  <si>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</si>
  <si>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</si>
  <si>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</si>
  <si>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</si>
  <si>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</si>
  <si>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</si>
  <si>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</si>
  <si>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</si>
  <si>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</si>
  <si>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</si>
  <si>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</si>
  <si>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</si>
  <si>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</si>
  <si>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</si>
  <si>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</si>
  <si>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</si>
  <si>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</si>
  <si>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</si>
  <si>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</si>
  <si>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</si>
  <si>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</si>
  <si>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</si>
  <si>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</si>
  <si>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</si>
  <si>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</si>
  <si>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</si>
  <si>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</si>
  <si>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</si>
  <si>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</si>
  <si>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</si>
  <si>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</si>
  <si>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</si>
  <si>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</si>
  <si>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</si>
  <si>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</si>
  <si>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</si>
  <si>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</si>
  <si>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</si>
  <si>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</si>
  <si>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</si>
  <si>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</si>
  <si>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</si>
  <si>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</si>
  <si>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</si>
  <si>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</si>
  <si>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</si>
  <si>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</si>
  <si>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</si>
  <si>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</si>
  <si>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</si>
  <si>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</si>
  <si>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</si>
  <si>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</si>
  <si>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</si>
  <si>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</si>
  <si>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</si>
  <si>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</si>
  <si>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</si>
  <si>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</si>
  <si>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</si>
  <si>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</si>
  <si>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</si>
  <si>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</si>
  <si>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</si>
  <si>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</si>
  <si>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</si>
  <si>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</si>
  <si>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</si>
  <si>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</si>
  <si>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</si>
  <si>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</si>
  <si>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</si>
  <si>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</si>
  <si>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</si>
  <si>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</si>
  <si>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</si>
  <si>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</si>
  <si>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</si>
  <si>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</si>
  <si>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</si>
  <si>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</si>
  <si>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</si>
  <si>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</si>
  <si>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</si>
  <si>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</si>
  <si>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</si>
  <si>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</si>
  <si>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</si>
  <si>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</si>
  <si>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</si>
  <si>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</si>
  <si>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</si>
  <si>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</si>
  <si>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</si>
  <si>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</si>
  <si>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</si>
  <si>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</si>
  <si>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</si>
  <si>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</si>
  <si>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</si>
  <si>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</si>
  <si>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</si>
  <si>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</si>
  <si>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</si>
  <si>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</si>
  <si>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</si>
  <si>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</si>
  <si>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</si>
  <si>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</si>
  <si>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</si>
  <si>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</si>
  <si>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</si>
  <si>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</si>
  <si>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</si>
  <si>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</si>
  <si>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</si>
  <si>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</si>
  <si>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</si>
  <si>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</si>
  <si>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</si>
  <si>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</si>
  <si>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</si>
  <si>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</si>
  <si>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</si>
  <si>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</si>
  <si>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</si>
  <si>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</si>
  <si>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</si>
  <si>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</si>
  <si>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</si>
  <si>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</si>
  <si>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</si>
  <si>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</si>
  <si>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</si>
  <si>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</si>
  <si>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</si>
  <si>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</si>
  <si>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</si>
  <si>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</si>
  <si>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</si>
  <si>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</si>
  <si>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</si>
  <si>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</si>
  <si>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</si>
  <si>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</si>
  <si>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</si>
  <si>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</si>
  <si>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</si>
  <si>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</si>
  <si>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</si>
  <si>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</si>
  <si>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</si>
  <si>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</si>
  <si>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</si>
  <si>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</si>
  <si>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</si>
  <si>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</si>
  <si>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</si>
  <si>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</si>
  <si>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</si>
  <si>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</si>
  <si>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</si>
  <si>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</si>
  <si>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</si>
  <si>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</si>
  <si>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</si>
  <si>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</si>
  <si>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</si>
  <si>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</si>
  <si>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</si>
  <si>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</si>
  <si>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</si>
  <si>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</si>
  <si>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</si>
  <si>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</si>
  <si>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</si>
  <si>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</si>
  <si>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</si>
  <si>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</si>
  <si>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</si>
  <si>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</si>
  <si>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</si>
  <si>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</si>
  <si>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</si>
  <si>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</si>
  <si>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</si>
  <si>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</si>
  <si>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</si>
  <si>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</si>
  <si>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</si>
  <si>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</si>
  <si>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</si>
  <si>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</si>
  <si>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</si>
  <si>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</si>
  <si>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</si>
  <si>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</si>
  <si>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</si>
  <si>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</si>
  <si>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</si>
  <si>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</si>
  <si>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</si>
  <si>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</si>
  <si>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</si>
  <si>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</si>
  <si>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</si>
  <si>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</si>
  <si>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</si>
  <si>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</si>
  <si>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</si>
  <si>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</si>
  <si>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</si>
  <si>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</si>
  <si>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</si>
  <si>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</si>
  <si>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</si>
  <si>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</si>
  <si>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</si>
  <si>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</si>
  <si>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</si>
  <si>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</si>
  <si>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</si>
  <si>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</si>
  <si>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</si>
  <si>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</si>
  <si>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</si>
  <si>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</si>
  <si>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</si>
  <si>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</si>
  <si>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</si>
  <si>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</si>
  <si>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</si>
  <si>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</si>
  <si>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</si>
  <si>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</si>
  <si>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</si>
  <si>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</si>
  <si>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</si>
  <si>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</si>
  <si>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</si>
  <si>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</si>
  <si>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</si>
  <si>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</si>
  <si>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</si>
  <si>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</si>
  <si>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</si>
  <si>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</si>
  <si>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</si>
  <si>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</si>
  <si>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</si>
  <si>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</si>
  <si>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</si>
  <si>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</si>
  <si>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</si>
  <si>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</si>
  <si>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</si>
  <si>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</si>
  <si>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</si>
  <si>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</si>
  <si>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</si>
  <si>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</si>
  <si>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</si>
  <si>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</si>
  <si>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</si>
  <si>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</si>
  <si>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</si>
  <si>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</si>
  <si>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</si>
  <si>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</si>
  <si>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</si>
  <si>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</si>
  <si>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</si>
  <si>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</si>
  <si>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</si>
  <si>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</si>
  <si>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</si>
  <si>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</si>
  <si>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</si>
  <si>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</si>
  <si>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</si>
  <si>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</si>
  <si>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</si>
  <si>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</si>
  <si>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</si>
  <si>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</si>
  <si>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</si>
  <si>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</si>
  <si>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</si>
  <si>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</si>
  <si>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</si>
  <si>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</si>
  <si>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</si>
  <si>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</si>
  <si>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</si>
  <si>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</si>
  <si>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</si>
  <si>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</si>
  <si>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</si>
  <si>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</si>
  <si>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</si>
  <si>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</si>
  <si>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</si>
  <si>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</si>
  <si>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</si>
  <si>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</si>
  <si>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</si>
  <si>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</si>
  <si>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</si>
  <si>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</si>
  <si>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</si>
  <si>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</si>
  <si>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</si>
  <si>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</si>
  <si>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</si>
  <si>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</si>
  <si>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</si>
  <si>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</si>
  <si>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</si>
  <si>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</si>
  <si>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</si>
  <si>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</si>
  <si>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</si>
  <si>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</si>
  <si>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</si>
  <si>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</si>
  <si>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</si>
  <si>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</si>
  <si>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</si>
  <si>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</si>
  <si>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</si>
  <si>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</si>
  <si>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</si>
  <si>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</si>
  <si>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</si>
  <si>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</si>
  <si>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</si>
  <si>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</si>
  <si>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</si>
  <si>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</si>
  <si>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</si>
  <si>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</si>
  <si>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</si>
  <si>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</si>
  <si>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</si>
  <si>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</si>
  <si>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</si>
  <si>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</si>
  <si>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</si>
  <si>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</si>
  <si>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</si>
  <si>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</si>
  <si>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</si>
  <si>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</si>
  <si>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</si>
  <si>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</si>
  <si>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</si>
  <si>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</si>
  <si>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</si>
  <si>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</si>
  <si>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</si>
  <si>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</si>
  <si>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</si>
  <si>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</si>
  <si>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</si>
  <si>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</si>
  <si>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</si>
  <si>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</si>
  <si>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</si>
  <si>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</si>
  <si>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</si>
  <si>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</si>
  <si>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</si>
  <si>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</si>
  <si>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</si>
  <si>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</si>
  <si>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</si>
  <si>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</si>
  <si>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</si>
  <si>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</si>
  <si>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</si>
  <si>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</si>
  <si>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</si>
  <si>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</si>
  <si>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</si>
  <si>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</si>
  <si>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</si>
  <si>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</si>
  <si>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</si>
  <si>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</si>
  <si>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</si>
  <si>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</si>
  <si>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</si>
  <si>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</si>
  <si>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</si>
  <si>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</si>
  <si>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</si>
  <si>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</si>
  <si>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</si>
  <si>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</si>
  <si>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</si>
  <si>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</si>
  <si>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</si>
  <si>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</si>
  <si>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</si>
  <si>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</si>
  <si>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</si>
  <si>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</si>
  <si>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</si>
  <si>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</si>
  <si>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</si>
  <si>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</si>
  <si>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</si>
  <si>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</si>
  <si>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</si>
  <si>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</si>
  <si>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</si>
  <si>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</si>
  <si>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</si>
  <si>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</si>
  <si>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</si>
  <si>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</si>
  <si>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</si>
  <si>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</si>
  <si>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</si>
  <si>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</si>
  <si>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</si>
  <si>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</si>
  <si>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</si>
  <si>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</si>
  <si>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</si>
  <si>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</si>
  <si>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</si>
  <si>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</si>
  <si>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</si>
  <si>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</si>
  <si>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</si>
  <si>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</si>
  <si>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</si>
  <si>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</si>
  <si>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</si>
  <si>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</si>
  <si>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</si>
  <si>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</si>
  <si>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</si>
  <si>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</si>
  <si>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</si>
  <si>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</si>
  <si>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</si>
  <si>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</si>
  <si>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</si>
  <si>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</si>
  <si>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</si>
  <si>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</si>
  <si>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</si>
  <si>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</si>
  <si>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</si>
  <si>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</si>
  <si>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</si>
  <si>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</si>
  <si>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</si>
  <si>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</si>
  <si>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</si>
  <si>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</si>
  <si>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</si>
  <si>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</si>
  <si>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</si>
  <si>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</si>
  <si>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</si>
  <si>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</si>
  <si>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</si>
  <si>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</si>
  <si>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</si>
  <si>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</si>
  <si>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</si>
  <si>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</si>
  <si>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</si>
  <si>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</si>
  <si>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</si>
  <si>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</si>
  <si>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</si>
  <si>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</si>
  <si>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</si>
  <si>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</si>
  <si>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</si>
  <si>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</si>
  <si>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</si>
  <si>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</si>
  <si>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</si>
  <si>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</si>
  <si>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</si>
  <si>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</si>
  <si>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</si>
  <si>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</si>
  <si>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</si>
  <si>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</si>
  <si>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</si>
  <si>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</si>
  <si>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</si>
  <si>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</si>
  <si>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</si>
  <si>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</si>
  <si>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</si>
  <si>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</si>
  <si>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</si>
  <si>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</si>
  <si>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</si>
  <si>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</si>
  <si>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</si>
  <si>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</si>
  <si>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</si>
  <si>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</si>
  <si>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</si>
  <si>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</si>
  <si>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</si>
  <si>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</si>
  <si>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</si>
  <si>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</si>
  <si>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</si>
  <si>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</si>
  <si>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</si>
  <si>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</si>
  <si>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</si>
  <si>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</si>
  <si>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</si>
  <si>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</si>
  <si>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</si>
  <si>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</si>
  <si>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</si>
  <si>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</si>
  <si>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</si>
  <si>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</si>
  <si>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</si>
  <si>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</si>
  <si>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</si>
  <si>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</si>
  <si>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</si>
  <si>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</si>
  <si>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</si>
  <si>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</si>
  <si>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</si>
  <si>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</si>
  <si>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</si>
  <si>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</si>
  <si>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</si>
  <si>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</si>
  <si>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</si>
  <si>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</si>
  <si>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</si>
  <si>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</si>
  <si>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</si>
  <si>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</si>
  <si>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</si>
  <si>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</si>
  <si>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</si>
  <si>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</si>
  <si>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</si>
  <si>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</si>
  <si>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</si>
  <si>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</si>
  <si>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</si>
  <si>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</si>
  <si>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</si>
  <si>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</si>
  <si>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</si>
  <si>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</si>
  <si>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</si>
  <si>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</si>
  <si>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</si>
  <si>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</si>
  <si>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</si>
  <si>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</si>
  <si>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</si>
  <si>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</si>
  <si>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</si>
  <si>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</si>
  <si>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</si>
  <si>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</si>
  <si>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</si>
  <si>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</si>
  <si>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</si>
  <si>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</si>
  <si>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</si>
  <si>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</si>
  <si>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</si>
  <si>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</si>
  <si>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</si>
  <si>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</si>
  <si>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</si>
  <si>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</si>
  <si>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</si>
  <si>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</si>
  <si>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</si>
  <si>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</si>
  <si>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</si>
  <si>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</si>
  <si>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</si>
  <si>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</si>
  <si>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</si>
  <si>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</si>
  <si>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</si>
  <si>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</si>
  <si>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</si>
  <si>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</si>
  <si>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</si>
  <si>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</si>
  <si>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</si>
  <si>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</si>
  <si>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</si>
  <si>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</si>
  <si>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</si>
  <si>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</si>
  <si>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</si>
  <si>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</si>
  <si>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</si>
  <si>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</si>
  <si>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</si>
  <si>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</si>
  <si>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</si>
  <si>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</si>
  <si>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</si>
  <si>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</si>
  <si>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</si>
  <si>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</si>
  <si>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</si>
  <si>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</si>
  <si>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</si>
  <si>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</si>
  <si>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</si>
  <si>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</si>
  <si>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</si>
  <si>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</si>
  <si>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</si>
  <si>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</si>
  <si>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</si>
  <si>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</si>
  <si>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</si>
  <si>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</si>
  <si>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</si>
  <si>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</si>
  <si>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</si>
  <si>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</si>
  <si>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</si>
  <si>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</si>
  <si>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</si>
  <si>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</si>
  <si>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</si>
  <si>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</si>
  <si>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</si>
  <si>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</si>
  <si>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</si>
  <si>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</si>
  <si>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</si>
  <si>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</si>
  <si>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</si>
  <si>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</si>
  <si>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</si>
  <si>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</si>
  <si>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</si>
  <si>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</si>
  <si>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</si>
  <si>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</si>
  <si>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</si>
  <si>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</si>
  <si>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</si>
  <si>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</si>
  <si>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</si>
  <si>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</si>
  <si>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</si>
  <si>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</si>
  <si>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</si>
  <si>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</si>
  <si>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</si>
  <si>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</si>
  <si>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</si>
  <si>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</si>
  <si>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</si>
  <si>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</si>
  <si>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</si>
  <si>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</si>
  <si>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</si>
  <si>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</si>
  <si>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</si>
  <si>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</si>
  <si>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</si>
  <si>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</si>
  <si>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</si>
  <si>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</si>
  <si>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</si>
  <si>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</si>
  <si>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</si>
  <si>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</si>
  <si>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</si>
  <si>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</si>
  <si>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</si>
  <si>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</si>
  <si>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</si>
  <si>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</si>
  <si>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</si>
  <si>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</si>
  <si>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</si>
  <si>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</si>
  <si>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</si>
  <si>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</si>
  <si>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</si>
  <si>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</si>
  <si>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</si>
  <si>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</si>
  <si>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</si>
  <si>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</si>
  <si>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</si>
  <si>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</si>
  <si>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</si>
  <si>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</si>
  <si>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</si>
  <si>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</si>
  <si>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</si>
  <si>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</si>
  <si>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</si>
  <si>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</si>
  <si>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</si>
  <si>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</si>
  <si>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</si>
  <si>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</si>
  <si>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</si>
  <si>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</si>
  <si>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</si>
  <si>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</si>
  <si>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</si>
  <si>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</si>
  <si>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</si>
  <si>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</si>
  <si>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</si>
  <si>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</si>
  <si>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</si>
  <si>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</si>
  <si>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</si>
  <si>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</si>
  <si>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</si>
  <si>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</si>
  <si>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</si>
  <si>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</si>
  <si>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</si>
  <si>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</si>
  <si>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</si>
  <si>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</si>
  <si>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</si>
  <si>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</si>
  <si>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</si>
  <si>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</si>
  <si>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</si>
  <si>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</si>
  <si>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</si>
  <si>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</si>
  <si>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</si>
  <si>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</si>
  <si>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</si>
  <si>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</si>
  <si>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</si>
  <si>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</si>
  <si>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</si>
  <si>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</si>
  <si>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</si>
  <si>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</si>
  <si>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</si>
  <si>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</si>
  <si>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</si>
  <si>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</si>
  <si>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</si>
  <si>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</si>
  <si>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</si>
  <si>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</si>
  <si>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</si>
  <si>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</si>
  <si>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</si>
  <si>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</si>
  <si>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</si>
  <si>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</si>
  <si>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</si>
  <si>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</si>
  <si>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</si>
  <si>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</si>
  <si>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</si>
  <si>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</si>
  <si>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</si>
  <si>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</si>
  <si>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</si>
  <si>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</si>
  <si>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</si>
  <si>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</si>
  <si>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</si>
  <si>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</si>
  <si>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</si>
  <si>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</si>
  <si>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</si>
  <si>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</si>
  <si>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</si>
  <si>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</si>
  <si>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</si>
  <si>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</si>
  <si>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</si>
  <si>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</si>
  <si>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</si>
  <si>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</si>
  <si>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</si>
  <si>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</si>
  <si>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</si>
  <si>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</si>
  <si>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</si>
  <si>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</si>
  <si>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</si>
  <si>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</si>
  <si>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</si>
  <si>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</si>
  <si>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</si>
  <si>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</si>
  <si>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</si>
  <si>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</si>
  <si>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</si>
  <si>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</si>
  <si>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</si>
  <si>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</si>
  <si>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</si>
  <si>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</si>
  <si>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</si>
  <si>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</si>
  <si>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</si>
  <si>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</si>
  <si>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</si>
  <si>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</si>
  <si>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</si>
  <si>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</si>
  <si>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</si>
  <si>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</si>
  <si>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</si>
  <si>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</si>
  <si>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</si>
  <si>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</si>
  <si>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</si>
  <si>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</si>
  <si>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</si>
  <si>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</si>
  <si>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</si>
  <si>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</si>
  <si>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</si>
  <si>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</si>
  <si>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</si>
  <si>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</si>
  <si>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</si>
  <si>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</si>
  <si>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</si>
  <si>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</si>
  <si>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</si>
  <si>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</si>
  <si>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</si>
  <si>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</si>
  <si>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</si>
  <si>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</si>
  <si>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</si>
  <si>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</si>
  <si>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</si>
  <si>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</si>
  <si>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</si>
  <si>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</si>
  <si>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</si>
  <si>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</si>
  <si>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</si>
  <si>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</si>
  <si>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</si>
  <si>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</si>
  <si>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</si>
  <si>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</si>
  <si>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</si>
  <si>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</si>
  <si>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</si>
  <si>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</si>
  <si>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</si>
  <si>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</si>
  <si>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</si>
  <si>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</si>
  <si>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</si>
  <si>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</si>
  <si>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</si>
  <si>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</si>
  <si>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</si>
  <si>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</si>
  <si>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</si>
  <si>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</si>
  <si>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</si>
  <si>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</si>
  <si>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</si>
  <si>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</si>
  <si>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</si>
  <si>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</si>
  <si>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</si>
  <si>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</si>
  <si>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</si>
  <si>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</si>
  <si>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</si>
  <si>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</si>
  <si>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</si>
  <si>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</si>
  <si>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</si>
  <si>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</si>
  <si>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</si>
  <si>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</si>
  <si>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</si>
  <si>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</si>
  <si>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</si>
  <si>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</si>
  <si>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</si>
  <si>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</si>
  <si>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</si>
  <si>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</si>
  <si>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</si>
  <si>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</si>
  <si>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</si>
  <si>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</si>
  <si>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</si>
  <si>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</si>
  <si>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</si>
  <si>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</si>
  <si>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</si>
  <si>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</si>
  <si>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</si>
  <si>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</si>
  <si>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</si>
  <si>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</si>
  <si>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</si>
  <si>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</si>
  <si>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</si>
  <si>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</si>
  <si>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</si>
  <si>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</si>
  <si>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</si>
  <si>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</si>
  <si>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</si>
  <si>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</si>
  <si>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</si>
  <si>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</si>
  <si>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</si>
  <si>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</si>
  <si>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</si>
  <si>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</si>
  <si>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</si>
  <si>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</si>
  <si>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</si>
  <si>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</si>
  <si>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</si>
  <si>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</si>
  <si>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</si>
  <si>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</si>
  <si>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</si>
  <si>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</si>
  <si>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</si>
  <si>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</si>
  <si>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</si>
  <si>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</si>
  <si>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</si>
  <si>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</si>
  <si>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</si>
  <si>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</si>
  <si>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</si>
  <si>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</si>
  <si>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</si>
  <si>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</si>
  <si>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</si>
  <si>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</si>
  <si>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</si>
  <si>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</si>
  <si>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</si>
  <si>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</si>
  <si>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</si>
  <si>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</si>
  <si>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</si>
  <si>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</si>
  <si>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</si>
  <si>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</si>
  <si>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</si>
  <si>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</si>
  <si>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</si>
  <si>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</si>
  <si>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</si>
  <si>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</si>
  <si>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</si>
  <si>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</si>
  <si>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</si>
  <si>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</si>
  <si>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</si>
  <si>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</si>
  <si>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</si>
  <si>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</si>
  <si>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</si>
  <si>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</si>
  <si>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</si>
  <si>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</si>
  <si>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</si>
  <si>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</si>
  <si>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</si>
  <si>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</si>
  <si>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</si>
  <si>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</si>
  <si>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</si>
  <si>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</si>
  <si>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</si>
  <si>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</si>
  <si>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</si>
  <si>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</si>
  <si>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</si>
  <si>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</si>
  <si>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</si>
  <si>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</si>
  <si>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</si>
  <si>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</si>
  <si>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</si>
  <si>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</si>
  <si>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</si>
  <si>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</si>
  <si>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</si>
  <si>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</si>
  <si>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</si>
  <si>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</si>
  <si>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</si>
  <si>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</si>
  <si>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</si>
  <si>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</si>
  <si>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</si>
  <si>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</si>
  <si>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</si>
  <si>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</si>
  <si>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</si>
  <si>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</si>
  <si>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</si>
  <si>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</si>
  <si>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</si>
  <si>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</si>
  <si>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</si>
  <si>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</si>
  <si>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</si>
  <si>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</si>
  <si>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</si>
  <si>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</si>
  <si>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</si>
  <si>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</si>
  <si>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</si>
  <si>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</si>
  <si>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</si>
  <si>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</si>
  <si>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</si>
  <si>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</si>
  <si>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</si>
  <si>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</si>
  <si>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</si>
  <si>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</si>
  <si>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</si>
  <si>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</si>
  <si>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</si>
  <si>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</si>
  <si>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</si>
  <si>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</si>
  <si>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</si>
  <si>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</si>
  <si>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</si>
  <si>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</si>
  <si>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</si>
  <si>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</si>
  <si>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</si>
  <si>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</si>
  <si>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</si>
  <si>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</si>
  <si>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</si>
  <si>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</si>
  <si>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</si>
  <si>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</si>
  <si>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</si>
  <si>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</si>
  <si>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</si>
  <si>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</si>
  <si>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</si>
  <si>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</si>
  <si>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</si>
  <si>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</si>
  <si>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</si>
  <si>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</si>
  <si>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</si>
  <si>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</si>
  <si>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</si>
  <si>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</si>
  <si>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</si>
  <si>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</si>
  <si>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</si>
  <si>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</si>
  <si>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</si>
  <si>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</si>
  <si>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</si>
  <si>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</si>
  <si>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</si>
  <si>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</si>
  <si>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</si>
  <si>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</si>
  <si>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</si>
  <si>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</si>
  <si>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</si>
  <si>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</si>
  <si>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</si>
  <si>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</si>
  <si>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</si>
  <si>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</si>
  <si>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</si>
  <si>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</si>
  <si>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</si>
  <si>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</si>
  <si>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</si>
  <si>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</si>
  <si>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</si>
  <si>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</si>
  <si>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</si>
  <si>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</si>
  <si>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</si>
  <si>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</si>
  <si>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</si>
  <si>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</si>
  <si>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</si>
  <si>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</si>
  <si>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</si>
  <si>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</si>
  <si>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</si>
  <si>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</si>
  <si>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</si>
  <si>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</si>
  <si>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</si>
  <si>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</si>
  <si>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</si>
  <si>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</si>
  <si>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</si>
  <si>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</si>
  <si>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</si>
  <si>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</si>
  <si>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</si>
  <si>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</si>
  <si>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</si>
  <si>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</si>
  <si>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</si>
  <si>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</si>
  <si>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</si>
  <si>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</si>
  <si>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</si>
  <si>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</si>
  <si>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</si>
  <si>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</si>
  <si>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</si>
  <si>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</si>
  <si>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</si>
  <si>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</si>
  <si>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</si>
  <si>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</si>
  <si>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</si>
  <si>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</si>
  <si>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</si>
  <si>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</si>
  <si>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</si>
  <si>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</si>
  <si>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</si>
  <si>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</si>
  <si>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</si>
  <si>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</si>
  <si>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</si>
  <si>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</si>
  <si>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</si>
  <si>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</si>
  <si>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</si>
  <si>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</si>
  <si>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</si>
  <si>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</si>
  <si>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</si>
  <si>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</si>
  <si>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</si>
  <si>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</si>
  <si>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</si>
  <si>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</si>
  <si>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</si>
  <si>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</si>
  <si>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</si>
  <si>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</si>
  <si>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</si>
  <si>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</si>
  <si>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</si>
  <si>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</si>
  <si>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</si>
  <si>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</si>
  <si>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</si>
  <si>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</si>
  <si>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</si>
  <si>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</si>
  <si>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</si>
  <si>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</si>
  <si>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</si>
  <si>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</si>
  <si>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</si>
  <si>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</si>
  <si>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</si>
  <si>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</si>
  <si>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</si>
  <si>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</si>
  <si>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</si>
  <si>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</si>
  <si>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</si>
  <si>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</si>
  <si>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</si>
  <si>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</si>
  <si>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</si>
  <si>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</si>
  <si>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</si>
  <si>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</si>
  <si>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</si>
  <si>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</si>
  <si>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</si>
  <si>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</si>
  <si>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</si>
  <si>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</si>
  <si>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</si>
  <si>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</si>
  <si>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</si>
  <si>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</si>
  <si>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</si>
  <si>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</si>
  <si>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</si>
  <si>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</si>
  <si>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</si>
  <si>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</si>
  <si>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</si>
  <si>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</si>
  <si>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</si>
  <si>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</si>
  <si>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</si>
  <si>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</si>
  <si>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</si>
  <si>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</si>
  <si>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</si>
  <si>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</si>
  <si>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</si>
  <si>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</si>
  <si>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</si>
  <si>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</si>
  <si>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</si>
  <si>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</si>
  <si>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</si>
  <si>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</si>
  <si>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</si>
  <si>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</si>
  <si>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</si>
  <si>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</si>
  <si>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</si>
  <si>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</si>
  <si>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</si>
  <si>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</si>
  <si>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</si>
  <si>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</si>
  <si>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</si>
  <si>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</si>
  <si>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</si>
  <si>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</si>
  <si>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</si>
  <si>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</si>
  <si>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</si>
  <si>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</si>
  <si>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</si>
  <si>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</si>
  <si>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</si>
  <si>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</si>
  <si>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</si>
  <si>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</si>
  <si>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</si>
  <si>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</si>
  <si>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</si>
  <si>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</si>
  <si>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</si>
  <si>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</si>
  <si>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</si>
  <si>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</si>
  <si>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</si>
  <si>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</si>
  <si>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</si>
  <si>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</si>
  <si>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</si>
  <si>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</si>
  <si>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</si>
  <si>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</si>
  <si>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</si>
  <si>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</si>
  <si>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</si>
  <si>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</si>
  <si>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</si>
  <si>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</si>
  <si>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</si>
  <si>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</si>
  <si>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</si>
  <si>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</si>
  <si>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</si>
  <si>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</si>
  <si>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</si>
  <si>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</si>
  <si>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</si>
  <si>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</si>
  <si>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</si>
  <si>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</si>
  <si>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</si>
  <si>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</si>
  <si>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</si>
  <si>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</si>
  <si>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</si>
  <si>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</si>
  <si>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</si>
  <si>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</si>
  <si>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</si>
  <si>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</si>
  <si>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</si>
  <si>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</si>
  <si>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</si>
  <si>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</si>
  <si>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</si>
  <si>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</si>
  <si>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</si>
  <si>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</si>
  <si>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</si>
  <si>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</si>
  <si>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</si>
  <si>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</si>
  <si>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</si>
  <si>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</si>
  <si>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</si>
  <si>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</si>
  <si>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</si>
  <si>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</si>
  <si>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</si>
  <si>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</si>
  <si>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</si>
  <si>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</si>
  <si>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</si>
  <si>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</si>
  <si>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</si>
  <si>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</si>
  <si>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</si>
  <si>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</si>
  <si>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</si>
  <si>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</si>
  <si>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</si>
  <si>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</si>
  <si>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</si>
  <si>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</si>
  <si>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</si>
  <si>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</si>
  <si>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</si>
  <si>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</si>
  <si>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</si>
  <si>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</si>
  <si>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</si>
  <si>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</si>
  <si>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</si>
  <si>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</si>
  <si>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</si>
  <si>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</si>
  <si>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</si>
  <si>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</si>
  <si>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</si>
  <si>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</si>
  <si>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</si>
  <si>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</si>
  <si>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</si>
  <si>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</si>
  <si>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</si>
  <si>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</si>
  <si>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</si>
  <si>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</si>
  <si>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</si>
  <si>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</si>
  <si>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</si>
  <si>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</si>
  <si>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</si>
  <si>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</si>
  <si>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</si>
  <si>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</si>
  <si>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</si>
  <si>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</si>
  <si>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</si>
  <si>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</si>
  <si>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</si>
  <si>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</si>
  <si>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</si>
  <si>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</si>
  <si>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</si>
  <si>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</si>
  <si>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</si>
  <si>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</si>
  <si>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</si>
  <si>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</si>
  <si>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</si>
  <si>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</si>
  <si>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</si>
  <si>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</si>
  <si>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</si>
  <si>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</si>
  <si>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</si>
  <si>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</si>
  <si>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</si>
  <si>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</si>
  <si>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</si>
  <si>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</si>
  <si>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</si>
  <si>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</si>
  <si>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</si>
  <si>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</si>
  <si>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</si>
  <si>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</si>
  <si>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</si>
  <si>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</si>
  <si>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</si>
  <si>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</si>
  <si>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</si>
  <si>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</si>
  <si>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</si>
  <si>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</si>
  <si>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</si>
  <si>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</si>
  <si>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</si>
  <si>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</si>
  <si>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</si>
  <si>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</si>
  <si>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</si>
  <si>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</si>
  <si>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</si>
  <si>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</si>
  <si>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</si>
  <si>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</si>
  <si>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</si>
  <si>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</si>
  <si>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</si>
  <si>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</si>
  <si>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</si>
  <si>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</si>
  <si>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</si>
  <si>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</si>
  <si>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</si>
  <si>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</si>
  <si>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</si>
  <si>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</si>
  <si>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</si>
  <si>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</si>
  <si>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</si>
  <si>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</si>
  <si>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</si>
  <si>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</si>
  <si>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</si>
  <si>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</si>
  <si>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</si>
  <si>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</si>
  <si>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</si>
  <si>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</si>
  <si>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</si>
  <si>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</si>
  <si>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</si>
  <si>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</si>
  <si>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</si>
  <si>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</si>
  <si>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</si>
  <si>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</si>
  <si>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</si>
  <si>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</si>
  <si>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</si>
  <si>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</si>
  <si>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</si>
  <si>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</si>
  <si>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</si>
  <si>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</si>
  <si>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</si>
  <si>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</si>
  <si>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</si>
  <si>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</si>
  <si>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</si>
  <si>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</si>
  <si>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</si>
  <si>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</si>
  <si>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</si>
  <si>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</si>
  <si>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</si>
  <si>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</si>
  <si>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</si>
  <si>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</si>
  <si>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</si>
  <si>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</si>
  <si>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</si>
  <si>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</si>
  <si>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</si>
  <si>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</si>
  <si>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</si>
  <si>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</si>
  <si>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</si>
  <si>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</si>
  <si>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</si>
  <si>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</si>
  <si>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</si>
  <si>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</si>
  <si>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</si>
  <si>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</si>
  <si>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</si>
  <si>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</si>
  <si>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</si>
  <si>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</si>
  <si>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</si>
  <si>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</si>
  <si>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</si>
  <si>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</si>
  <si>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</si>
  <si>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</si>
  <si>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</si>
  <si>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</si>
  <si>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</si>
  <si>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</si>
  <si>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</si>
  <si>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</si>
  <si>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</si>
  <si>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</si>
  <si>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</si>
  <si>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</si>
  <si>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</si>
  <si>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</si>
  <si>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</si>
  <si>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</si>
  <si>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</si>
  <si>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</si>
  <si>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</si>
  <si>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</si>
  <si>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</si>
  <si>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</si>
  <si>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</si>
  <si>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</si>
  <si>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</si>
  <si>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</si>
  <si>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</si>
  <si>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</si>
  <si>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</si>
  <si>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</si>
  <si>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</si>
  <si>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</si>
  <si>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</si>
  <si>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</si>
  <si>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</si>
  <si>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</si>
  <si>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</si>
  <si>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</si>
  <si>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</si>
  <si>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</si>
  <si>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</si>
  <si>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</si>
  <si>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</si>
  <si>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</si>
  <si>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</si>
  <si>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</si>
  <si>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</si>
  <si>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</si>
  <si>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</si>
  <si>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</si>
  <si>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</si>
  <si>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</si>
  <si>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</si>
  <si>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</si>
  <si>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</si>
  <si>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</si>
  <si>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</si>
  <si>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</si>
  <si>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</si>
  <si>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</si>
  <si>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</si>
  <si>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</si>
  <si>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</si>
  <si>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</si>
  <si>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</si>
  <si>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</si>
  <si>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</si>
  <si>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</si>
  <si>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</si>
  <si>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</si>
  <si>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</si>
  <si>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</si>
  <si>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</si>
  <si>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</si>
  <si>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</si>
  <si>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</si>
  <si>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</si>
  <si>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</si>
  <si>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</si>
  <si>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</si>
  <si>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</si>
  <si>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</si>
  <si>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</si>
  <si>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</si>
  <si>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</si>
  <si>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</si>
  <si>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</si>
  <si>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</si>
  <si>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</si>
  <si>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</si>
  <si>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</si>
  <si>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</si>
  <si>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</si>
  <si>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</si>
  <si>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</si>
  <si>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</si>
  <si>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</si>
  <si>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</si>
  <si>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</si>
  <si>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</si>
  <si>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</si>
  <si>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</si>
  <si>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</si>
  <si>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</si>
  <si>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</si>
  <si>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</si>
  <si>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</si>
  <si>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</si>
  <si>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</si>
  <si>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</si>
  <si>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</si>
  <si>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</si>
  <si>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</si>
  <si>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</si>
  <si>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</si>
  <si>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</si>
  <si>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</si>
  <si>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</si>
  <si>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</si>
  <si>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</si>
  <si>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</si>
  <si>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</si>
  <si>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</si>
  <si>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</si>
  <si>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</si>
  <si>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</si>
  <si>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</si>
  <si>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</si>
  <si>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</si>
  <si>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</si>
  <si>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</si>
  <si>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</si>
  <si>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</si>
  <si>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</si>
  <si>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</si>
  <si>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</si>
  <si>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</si>
  <si>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</si>
  <si>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</si>
  <si>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</si>
  <si>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</si>
  <si>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</si>
  <si>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</si>
  <si>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</si>
  <si>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</si>
  <si>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</si>
  <si>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</si>
  <si>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</si>
  <si>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</si>
  <si>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</si>
  <si>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</si>
  <si>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</si>
  <si>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</si>
  <si>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</si>
  <si>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</si>
  <si>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</si>
  <si>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</si>
  <si>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</si>
  <si>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</si>
  <si>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</si>
  <si>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</si>
  <si>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</si>
  <si>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</si>
  <si>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</si>
  <si>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</si>
  <si>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</si>
  <si>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</si>
  <si>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</si>
  <si>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</si>
  <si>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</si>
  <si>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</si>
  <si>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</si>
  <si>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</si>
  <si>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</si>
  <si>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</si>
  <si>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</si>
  <si>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</si>
  <si>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</si>
  <si>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</si>
  <si>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</si>
  <si>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</si>
  <si>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</si>
  <si>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</si>
  <si>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</si>
  <si>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</si>
  <si>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</si>
  <si>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</si>
  <si>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</si>
  <si>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</si>
  <si>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</si>
  <si>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</si>
  <si>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</si>
  <si>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</si>
  <si>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</si>
  <si>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</si>
  <si>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</si>
  <si>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</si>
  <si>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</si>
  <si>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</si>
  <si>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</si>
  <si>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</si>
  <si>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</si>
  <si>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</si>
  <si>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</si>
  <si>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</si>
  <si>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</si>
  <si>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</si>
  <si>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</si>
  <si>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</si>
  <si>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</si>
  <si>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</si>
  <si>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</si>
  <si>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</si>
  <si>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</si>
  <si>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</si>
  <si>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</si>
  <si>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</si>
  <si>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</si>
  <si>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</si>
  <si>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</si>
  <si>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</si>
  <si>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</si>
  <si>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</si>
  <si>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</si>
  <si>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</si>
  <si>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</si>
  <si>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</si>
  <si>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</si>
  <si>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</si>
  <si>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</si>
  <si>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</si>
  <si>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</si>
  <si>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</si>
  <si>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</si>
  <si>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</si>
  <si>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</si>
  <si>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</si>
  <si>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</si>
  <si>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</si>
  <si>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</si>
  <si>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</si>
  <si>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</si>
  <si>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</si>
  <si>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</si>
  <si>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</si>
  <si>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</si>
  <si>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</si>
  <si>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</si>
  <si>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</si>
  <si>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</si>
  <si>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</si>
  <si>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</si>
  <si>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</si>
  <si>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</si>
  <si>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</si>
  <si>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</si>
  <si>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</si>
  <si>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</si>
  <si>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</si>
  <si>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</si>
  <si>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</si>
  <si>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</si>
  <si>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</si>
  <si>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</si>
  <si>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</si>
  <si>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</si>
  <si>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</si>
  <si>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</si>
  <si>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</si>
  <si>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</si>
  <si>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</si>
  <si>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</si>
  <si>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</si>
  <si>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</si>
  <si>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</si>
  <si>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</si>
  <si>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</si>
  <si>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</si>
  <si>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</si>
  <si>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</si>
  <si>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</si>
  <si>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</si>
  <si>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</si>
  <si>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</si>
  <si>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</si>
  <si>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</si>
  <si>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</si>
  <si>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</si>
  <si>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</si>
  <si>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</si>
  <si>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</si>
  <si>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</si>
  <si>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</si>
  <si>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</si>
  <si>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</si>
  <si>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</si>
  <si>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</si>
  <si>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</si>
  <si>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</si>
  <si>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</si>
  <si>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</si>
  <si>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</si>
  <si>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</si>
  <si>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</si>
  <si>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</si>
  <si>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</si>
  <si>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</si>
  <si>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</si>
  <si>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</si>
  <si>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</si>
  <si>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</si>
  <si>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</si>
  <si>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</si>
  <si>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</si>
  <si>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</si>
  <si>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</si>
  <si>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</si>
  <si>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</si>
  <si>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</si>
  <si>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</si>
  <si>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</si>
  <si>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</si>
  <si>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</si>
  <si>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</si>
  <si>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</si>
  <si>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</si>
  <si>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</si>
  <si>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</si>
  <si>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</si>
  <si>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</si>
  <si>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</si>
  <si>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</si>
  <si>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</si>
  <si>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</si>
  <si>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</si>
  <si>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</si>
  <si>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</si>
  <si>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</si>
  <si>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</si>
  <si>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</si>
  <si>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</si>
  <si>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</si>
  <si>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</si>
  <si>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</si>
  <si>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</si>
  <si>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</si>
  <si>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</si>
  <si>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</si>
  <si>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</si>
  <si>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</si>
  <si>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</si>
  <si>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</si>
  <si>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</si>
  <si>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</si>
  <si>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</si>
  <si>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</si>
  <si>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</si>
  <si>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</si>
  <si>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</si>
  <si>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</si>
  <si>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</si>
  <si>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</si>
  <si>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</si>
  <si>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</si>
  <si>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</si>
  <si>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</si>
  <si>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</si>
  <si>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</si>
  <si>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</si>
  <si>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</si>
  <si>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</si>
  <si>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</si>
  <si>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</si>
  <si>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</si>
  <si>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</si>
  <si>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</si>
  <si>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</si>
  <si>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</si>
  <si>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</si>
  <si>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</si>
  <si>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</si>
  <si>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</si>
  <si>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</si>
  <si>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</si>
  <si>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</si>
  <si>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</si>
  <si>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</si>
  <si>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</si>
  <si>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</si>
  <si>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</si>
  <si>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</si>
  <si>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</si>
  <si>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</si>
  <si>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</si>
  <si>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</si>
  <si>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</si>
  <si>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</si>
  <si>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</si>
  <si>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</si>
  <si>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</si>
  <si>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</si>
  <si>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</si>
  <si>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</si>
  <si>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</si>
  <si>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</si>
  <si>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</si>
  <si>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</si>
  <si>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</si>
  <si>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</si>
  <si>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</si>
  <si>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</si>
  <si>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</si>
  <si>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</si>
  <si>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</si>
  <si>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</si>
  <si>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</si>
  <si>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</si>
  <si>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</si>
  <si>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</si>
  <si>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</si>
  <si>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</si>
  <si>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</si>
  <si>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</si>
  <si>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</si>
  <si>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</si>
  <si>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</si>
  <si>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</si>
  <si>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</si>
  <si>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</si>
  <si>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</si>
  <si>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</si>
  <si>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</si>
  <si>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</si>
  <si>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</si>
  <si>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</si>
  <si>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</si>
  <si>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</si>
  <si>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</si>
  <si>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</si>
  <si>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</si>
  <si>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</si>
  <si>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</si>
  <si>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</si>
  <si>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</si>
  <si>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</si>
  <si>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</si>
  <si>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</si>
  <si>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</si>
  <si>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</si>
  <si>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</si>
  <si>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</si>
  <si>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</si>
  <si>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</si>
  <si>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</si>
  <si>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</si>
  <si>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</si>
  <si>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</si>
  <si>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</si>
  <si>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</si>
  <si>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</si>
  <si>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</si>
  <si>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</si>
  <si>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</si>
  <si>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</si>
  <si>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</si>
  <si>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</si>
  <si>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</si>
  <si>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</si>
  <si>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</si>
  <si>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</si>
  <si>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</si>
  <si>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</si>
  <si>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</si>
  <si>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</si>
  <si>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</si>
  <si>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</si>
  <si>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</si>
  <si>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</si>
  <si>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</si>
  <si>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</si>
  <si>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</si>
  <si>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</si>
  <si>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</si>
  <si>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</si>
  <si>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</si>
  <si>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</si>
  <si>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</si>
  <si>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</si>
  <si>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</si>
  <si>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</si>
  <si>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</si>
  <si>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</si>
  <si>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</si>
  <si>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</si>
  <si>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</si>
  <si>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</si>
  <si>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</si>
  <si>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</si>
  <si>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</si>
  <si>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</si>
  <si>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</si>
  <si>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</si>
  <si>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</si>
  <si>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</si>
  <si>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</si>
  <si>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</si>
  <si>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</si>
  <si>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</si>
  <si>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</si>
  <si>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</si>
  <si>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</si>
  <si>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</si>
  <si>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</si>
  <si>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</si>
  <si>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</si>
  <si>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</si>
  <si>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</si>
  <si>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</si>
  <si>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</si>
  <si>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</si>
  <si>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</si>
  <si>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</si>
  <si>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</si>
  <si>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</si>
  <si>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</si>
  <si>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</si>
  <si>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</si>
  <si>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</si>
  <si>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</si>
  <si>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</si>
  <si>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</si>
  <si>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</si>
  <si>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</si>
  <si>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</si>
  <si>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</si>
  <si>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</si>
  <si>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</si>
  <si>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</si>
  <si>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</si>
  <si>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</si>
  <si>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</si>
  <si>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</si>
  <si>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</si>
  <si>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</si>
  <si>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</si>
  <si>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</si>
  <si>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</si>
  <si>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</si>
  <si>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</si>
  <si>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</si>
  <si>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</si>
  <si>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</si>
  <si>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</si>
  <si>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</si>
  <si>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</si>
  <si>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</si>
  <si>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</si>
  <si>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</si>
  <si>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</si>
  <si>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</si>
  <si>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</si>
  <si>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</si>
  <si>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</si>
  <si>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</si>
  <si>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</si>
  <si>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</si>
  <si>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</si>
  <si>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</si>
  <si>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</si>
  <si>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</si>
  <si>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</si>
  <si>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</si>
  <si>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</si>
  <si>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</si>
  <si>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</si>
  <si>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</si>
  <si>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</si>
  <si>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</si>
  <si>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</si>
  <si>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</si>
  <si>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</si>
  <si>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</si>
  <si>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</si>
  <si>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</si>
  <si>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</si>
  <si>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</si>
  <si>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</si>
  <si>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</si>
  <si>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</si>
  <si>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</si>
  <si>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</si>
  <si>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</si>
  <si>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</si>
  <si>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</si>
  <si>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</si>
  <si>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</si>
  <si>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</si>
  <si>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</si>
  <si>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</si>
  <si>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</si>
  <si>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</si>
  <si>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</si>
  <si>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</si>
  <si>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</si>
  <si>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</si>
  <si>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</si>
  <si>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</si>
  <si>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</si>
  <si>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</si>
  <si>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</si>
  <si>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</si>
  <si>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</si>
  <si>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</si>
  <si>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</si>
  <si>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</si>
  <si>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</si>
  <si>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</si>
  <si>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</si>
  <si>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</si>
  <si>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</si>
  <si>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</si>
  <si>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</si>
  <si>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</si>
  <si>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</si>
  <si>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</si>
  <si>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</si>
  <si>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</si>
  <si>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</si>
  <si>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</si>
  <si>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</si>
  <si>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</si>
  <si>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</si>
  <si>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</si>
  <si>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</si>
  <si>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</si>
  <si>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</si>
  <si>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</si>
  <si>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</si>
  <si>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</si>
  <si>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</si>
  <si>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</si>
  <si>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</si>
  <si>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</si>
  <si>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</si>
  <si>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</si>
  <si>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</si>
  <si>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</si>
  <si>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</si>
  <si>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</si>
  <si>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</si>
  <si>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</si>
  <si>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</si>
  <si>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</si>
  <si>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</si>
  <si>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</si>
  <si>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</si>
  <si>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</si>
  <si>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</si>
  <si>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</si>
  <si>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</si>
  <si>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</si>
  <si>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</si>
  <si>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</si>
  <si>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</si>
  <si>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</si>
  <si>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</si>
  <si>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</si>
  <si>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</si>
  <si>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</si>
  <si>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</si>
  <si>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</si>
  <si>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</si>
  <si>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</si>
  <si>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</si>
  <si>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</si>
  <si>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</si>
  <si>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</si>
  <si>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</si>
  <si>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</si>
  <si>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</si>
  <si>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</si>
  <si>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</si>
  <si>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</si>
  <si>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</si>
  <si>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</si>
  <si>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</si>
  <si>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</si>
  <si>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</si>
  <si>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</si>
  <si>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</si>
  <si>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</si>
  <si>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</si>
  <si>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</si>
  <si>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</si>
  <si>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</si>
  <si>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</si>
  <si>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</si>
  <si>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</si>
  <si>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</si>
  <si>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</si>
  <si>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</si>
  <si>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</si>
  <si>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</si>
  <si>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</si>
  <si>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</si>
  <si>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</si>
  <si>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</si>
  <si>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</si>
  <si>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</si>
  <si>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</si>
  <si>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</si>
  <si>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</si>
  <si>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</si>
  <si>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</si>
  <si>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</si>
  <si>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</si>
  <si>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</si>
  <si>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</si>
  <si>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</si>
  <si>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</si>
  <si>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</si>
  <si>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</si>
  <si>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</si>
  <si>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</si>
  <si>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</si>
  <si>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</si>
  <si>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</si>
  <si>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</si>
  <si>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</si>
  <si>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</si>
  <si>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</si>
  <si>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</si>
  <si>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</si>
  <si>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</si>
  <si>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</si>
  <si>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</si>
  <si>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</si>
  <si>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</si>
  <si>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</si>
  <si>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</si>
  <si>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</si>
  <si>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</si>
  <si>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</si>
  <si>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</si>
  <si>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</si>
  <si>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</si>
  <si>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</si>
  <si>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</si>
  <si>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</si>
  <si>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</si>
  <si>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</si>
  <si>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</si>
  <si>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</si>
  <si>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</si>
  <si>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</si>
  <si>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</si>
  <si>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</si>
  <si>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</si>
  <si>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</si>
  <si>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</si>
  <si>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</si>
  <si>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</si>
  <si>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</si>
  <si>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</si>
  <si>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</si>
  <si>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</si>
  <si>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</si>
  <si>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</si>
  <si>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</si>
  <si>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</si>
  <si>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</si>
  <si>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</si>
  <si>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</si>
  <si>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</si>
  <si>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</si>
  <si>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</si>
  <si>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</si>
  <si>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</si>
  <si>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</si>
  <si>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</si>
  <si>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</si>
  <si>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</si>
  <si>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</si>
  <si>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</si>
  <si>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</si>
  <si>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</si>
  <si>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</si>
  <si>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</si>
  <si>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</si>
  <si>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</si>
  <si>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</si>
  <si>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</si>
  <si>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</si>
  <si>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</si>
  <si>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</si>
  <si>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</si>
  <si>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</si>
  <si>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</si>
  <si>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</si>
  <si>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</si>
  <si>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</si>
  <si>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</si>
  <si>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</si>
  <si>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</si>
  <si>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</si>
  <si>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</si>
  <si>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</si>
  <si>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</si>
  <si>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</si>
  <si>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</si>
  <si>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</si>
  <si>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</si>
  <si>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</si>
  <si>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</si>
  <si>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</si>
  <si>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</si>
  <si>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</si>
  <si>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</si>
  <si>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</si>
  <si>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</si>
  <si>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</si>
  <si>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</si>
  <si>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</si>
  <si>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</si>
  <si>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</si>
  <si>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</si>
  <si>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</si>
  <si>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</si>
  <si>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</si>
  <si>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</si>
  <si>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</si>
  <si>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</si>
  <si>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</si>
  <si>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</si>
  <si>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</si>
  <si>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</si>
  <si>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</si>
  <si>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</si>
  <si>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</si>
  <si>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</si>
  <si>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</si>
  <si>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</si>
  <si>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</si>
  <si>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</si>
  <si>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</si>
  <si>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</si>
  <si>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</si>
  <si>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</si>
  <si>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</si>
  <si>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</si>
  <si>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</si>
  <si>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</si>
  <si>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</si>
  <si>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</si>
  <si>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</si>
  <si>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</si>
  <si>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</si>
  <si>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</si>
  <si>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</si>
  <si>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</si>
  <si>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</si>
  <si>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</si>
  <si>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</si>
  <si>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</si>
  <si>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</si>
  <si>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</si>
  <si>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</si>
  <si>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</si>
  <si>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</si>
  <si>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</si>
  <si>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</si>
  <si>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</si>
  <si>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</si>
  <si>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</si>
  <si>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</si>
  <si>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</si>
  <si>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</si>
  <si>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</si>
  <si>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</si>
  <si>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</si>
  <si>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</si>
  <si>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</si>
  <si>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</si>
  <si>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</si>
  <si>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</si>
  <si>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</si>
  <si>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</si>
  <si>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</si>
  <si>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</si>
  <si>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</si>
  <si>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</si>
  <si>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</si>
  <si>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</si>
  <si>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</si>
  <si>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</si>
  <si>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</si>
  <si>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</si>
  <si>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</si>
  <si>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</si>
  <si>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</si>
  <si>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</si>
  <si>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</si>
  <si>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</si>
  <si>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</si>
  <si>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</si>
  <si>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</si>
  <si>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</si>
  <si>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</si>
  <si>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</si>
  <si>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</si>
  <si>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</si>
  <si>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</si>
  <si>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</si>
  <si>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</si>
  <si>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</si>
  <si>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</si>
  <si>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</si>
  <si>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</si>
  <si>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</si>
  <si>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</si>
  <si>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</si>
  <si>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</si>
  <si>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</si>
  <si>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</si>
  <si>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</si>
  <si>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</si>
  <si>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</si>
  <si>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</si>
  <si>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</si>
  <si>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</si>
  <si>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</si>
  <si>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</si>
  <si>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</si>
  <si>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</si>
  <si>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</si>
  <si>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</si>
  <si>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</si>
  <si>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</si>
  <si>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</si>
  <si>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</si>
  <si>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</si>
  <si>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</si>
  <si>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</si>
  <si>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</si>
  <si>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</si>
  <si>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</si>
  <si>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</si>
  <si>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</si>
  <si>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</si>
  <si>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</si>
  <si>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</si>
  <si>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</si>
  <si>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</si>
  <si>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</si>
  <si>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</si>
  <si>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</si>
  <si>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</si>
  <si>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</si>
  <si>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</si>
  <si>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</si>
  <si>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</si>
  <si>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</si>
  <si>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</si>
  <si>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</si>
  <si>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</si>
  <si>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</si>
  <si>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</si>
  <si>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</si>
  <si>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</si>
  <si>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</si>
  <si>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</si>
  <si>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</si>
  <si>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</si>
  <si>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</si>
  <si>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</si>
  <si>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</si>
  <si>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</si>
  <si>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</si>
  <si>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</si>
  <si>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</si>
  <si>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</si>
  <si>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</si>
  <si>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</si>
  <si>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</si>
  <si>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</si>
  <si>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</si>
  <si>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</si>
  <si>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</si>
  <si>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</si>
  <si>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</si>
  <si>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</si>
  <si>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</si>
  <si>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</si>
  <si>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</si>
  <si>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</si>
  <si>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</si>
  <si>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</si>
  <si>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</si>
  <si>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</si>
  <si>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</si>
  <si>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</si>
  <si>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</si>
  <si>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</si>
  <si>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</si>
  <si>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</si>
  <si>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</si>
  <si>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</si>
  <si>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</si>
  <si>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</si>
  <si>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</si>
  <si>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</si>
  <si>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</si>
  <si>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</si>
  <si>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</si>
  <si>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</si>
  <si>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</si>
  <si>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</si>
  <si>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</si>
  <si>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</si>
  <si>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</si>
  <si>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</si>
  <si>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</si>
  <si>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</si>
  <si>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</si>
  <si>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</si>
  <si>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</si>
  <si>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</si>
  <si>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</si>
  <si>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</si>
  <si>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</si>
  <si>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</si>
  <si>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</si>
  <si>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</si>
  <si>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</si>
  <si>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</si>
  <si>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</si>
  <si>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</si>
  <si>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</si>
  <si>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</si>
  <si>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</si>
  <si>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</si>
  <si>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</si>
  <si>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</si>
  <si>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</si>
  <si>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</si>
  <si>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</si>
  <si>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</si>
  <si>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</si>
  <si>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</si>
  <si>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</si>
  <si>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</si>
  <si>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</si>
  <si>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</si>
  <si>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</si>
  <si>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</si>
  <si>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</si>
  <si>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</si>
  <si>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</si>
  <si>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</si>
  <si>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</si>
  <si>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</si>
  <si>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</si>
  <si>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</si>
  <si>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</si>
  <si>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</si>
  <si>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</si>
  <si>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</si>
  <si>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</si>
  <si>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</si>
  <si>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</si>
  <si>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</si>
  <si>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</si>
  <si>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</si>
  <si>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</si>
  <si>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</si>
  <si>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</si>
  <si>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</si>
  <si>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</si>
  <si>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</si>
  <si>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</si>
  <si>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</si>
  <si>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</si>
  <si>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</si>
  <si>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</si>
  <si>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</si>
  <si>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</si>
  <si>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</si>
  <si>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</si>
  <si>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</si>
  <si>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</si>
  <si>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</si>
  <si>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</si>
  <si>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</si>
  <si>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</si>
  <si>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</si>
  <si>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</si>
  <si>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</si>
  <si>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</si>
  <si>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</si>
  <si>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</si>
  <si>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</si>
  <si>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</si>
  <si>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</si>
  <si>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</si>
  <si>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</si>
  <si>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</si>
  <si>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</si>
  <si>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</si>
  <si>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</si>
  <si>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</si>
  <si>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</si>
  <si>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</si>
  <si>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</si>
  <si>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</si>
  <si>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</si>
  <si>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</si>
  <si>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</si>
  <si>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</si>
  <si>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</si>
  <si>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</si>
  <si>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</si>
  <si>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</si>
  <si>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</si>
  <si>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</si>
  <si>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</si>
  <si>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</si>
  <si>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</si>
  <si>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</si>
  <si>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</si>
  <si>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</si>
  <si>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</si>
  <si>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</si>
  <si>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</si>
  <si>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</si>
  <si>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</si>
  <si>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</si>
  <si>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</si>
  <si>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</si>
  <si>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</si>
  <si>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</si>
  <si>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</si>
  <si>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</si>
  <si>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</si>
  <si>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</si>
  <si>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</si>
  <si>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</si>
  <si>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</si>
  <si>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</si>
  <si>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</si>
  <si>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</si>
  <si>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</si>
  <si>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</si>
  <si>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</si>
  <si>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</si>
  <si>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</si>
  <si>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</si>
  <si>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</si>
  <si>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</si>
  <si>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</si>
  <si>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</si>
  <si>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</si>
  <si>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</si>
  <si>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</si>
  <si>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</si>
  <si>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</si>
  <si>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</si>
  <si>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</si>
  <si>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</si>
  <si>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</si>
  <si>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</si>
  <si>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</si>
  <si>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</si>
  <si>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</si>
  <si>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</si>
  <si>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</si>
  <si>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</si>
  <si>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</si>
  <si>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</si>
  <si>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</si>
  <si>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</si>
  <si>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</si>
  <si>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</si>
  <si>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</si>
  <si>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</si>
  <si>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</si>
  <si>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</si>
  <si>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</si>
  <si>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</si>
  <si>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</si>
  <si>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</si>
  <si>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</si>
  <si>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</si>
  <si>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</si>
  <si>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</si>
  <si>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</si>
  <si>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</si>
  <si>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</si>
  <si>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</si>
  <si>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</si>
  <si>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</si>
  <si>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</si>
  <si>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</si>
  <si>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</si>
  <si>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</si>
  <si>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</si>
  <si>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</si>
  <si>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</si>
  <si>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</si>
  <si>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</si>
  <si>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</si>
  <si>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</si>
  <si>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</si>
  <si>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</si>
  <si>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</si>
  <si>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</si>
  <si>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</si>
  <si>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</si>
  <si>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</si>
  <si>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</si>
  <si>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</si>
  <si>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</si>
  <si>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</si>
  <si>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</si>
  <si>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</si>
  <si>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</si>
  <si>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</si>
  <si>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</si>
  <si>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</si>
  <si>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</si>
  <si>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</si>
  <si>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</si>
  <si>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</si>
  <si>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</si>
  <si>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</si>
  <si>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</si>
  <si>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</si>
  <si>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</si>
  <si>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</si>
  <si>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</si>
  <si>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</si>
  <si>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</si>
  <si>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</si>
  <si>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</si>
  <si>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</si>
  <si>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</si>
  <si>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</si>
  <si>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</si>
  <si>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</si>
  <si>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</si>
  <si>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</si>
  <si>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</si>
  <si>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</si>
  <si>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</si>
  <si>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</si>
  <si>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</si>
  <si>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</si>
  <si>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</si>
  <si>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</si>
  <si>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</si>
  <si>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</si>
  <si>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</si>
  <si>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</si>
  <si>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</si>
  <si>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</si>
  <si>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</si>
  <si>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</si>
  <si>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</si>
  <si>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</si>
  <si>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</si>
  <si>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</si>
  <si>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</si>
  <si>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</si>
  <si>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</si>
  <si>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</si>
  <si>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</si>
  <si>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</si>
  <si>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</si>
  <si>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</si>
  <si>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</si>
  <si>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</si>
  <si>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</si>
  <si>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</si>
  <si>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</si>
  <si>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</si>
  <si>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</si>
  <si>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</si>
  <si>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</si>
  <si>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</si>
  <si>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</si>
  <si>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</si>
  <si>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</si>
  <si>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</si>
  <si>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</si>
  <si>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</si>
  <si>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</si>
  <si>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</si>
  <si>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</si>
  <si>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</si>
  <si>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</si>
  <si>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</si>
  <si>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</si>
  <si>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</si>
  <si>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</si>
  <si>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</si>
  <si>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</si>
  <si>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</si>
  <si>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</si>
  <si>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</si>
  <si>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</si>
  <si>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</si>
  <si>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</si>
  <si>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</si>
  <si>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</si>
  <si>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</si>
  <si>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</si>
  <si>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</si>
  <si>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</si>
  <si>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</si>
  <si>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</si>
  <si>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</si>
  <si>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</si>
  <si>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</si>
  <si>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</si>
  <si>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</si>
  <si>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</si>
  <si>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</si>
  <si>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</si>
  <si>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</si>
  <si>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</si>
  <si>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</si>
  <si>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</si>
  <si>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</si>
  <si>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</si>
  <si>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</si>
  <si>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</si>
  <si>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</si>
  <si>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</si>
  <si>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</si>
  <si>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</si>
  <si>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</si>
  <si>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</si>
  <si>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</si>
  <si>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</si>
  <si>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</si>
  <si>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</si>
  <si>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</si>
  <si>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</si>
  <si>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</si>
  <si>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</si>
  <si>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</si>
  <si>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</si>
  <si>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</si>
  <si>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</si>
  <si>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</si>
  <si>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</si>
  <si>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</si>
  <si>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</si>
  <si>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</si>
  <si>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</si>
  <si>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</si>
  <si>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</si>
  <si>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</si>
  <si>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</si>
  <si>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</si>
  <si>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</si>
  <si>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</si>
  <si>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</si>
  <si>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</si>
  <si>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</si>
  <si>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</si>
  <si>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</si>
  <si>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</si>
  <si>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</si>
  <si>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</si>
  <si>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</si>
  <si>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</si>
  <si>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</si>
  <si>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</si>
  <si>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</si>
  <si>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</si>
  <si>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</si>
  <si>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</si>
  <si>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</si>
  <si>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</si>
  <si>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</si>
  <si>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</si>
  <si>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</si>
  <si>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</si>
  <si>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</si>
  <si>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</si>
  <si>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</si>
  <si>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</si>
  <si>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</si>
  <si>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</si>
  <si>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</si>
  <si>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</si>
  <si>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</si>
  <si>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</si>
  <si>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</si>
  <si>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</si>
  <si>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</si>
  <si>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</si>
  <si>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</si>
  <si>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</si>
  <si>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</si>
  <si>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</si>
  <si>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</si>
  <si>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</si>
  <si>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</si>
  <si>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</si>
  <si>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</si>
  <si>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</si>
  <si>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</si>
  <si>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</si>
  <si>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</si>
  <si>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</si>
  <si>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</si>
  <si>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</si>
  <si>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</si>
  <si>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</si>
  <si>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</si>
  <si>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</si>
  <si>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</si>
  <si>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</si>
  <si>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</si>
  <si>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</si>
  <si>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</si>
  <si>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</si>
  <si>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</si>
  <si>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</si>
  <si>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</si>
  <si>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</si>
  <si>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</si>
  <si>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</si>
  <si>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</si>
  <si>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</si>
  <si>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</si>
  <si>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</si>
  <si>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</si>
  <si>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</si>
  <si>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</si>
  <si>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</si>
  <si>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</si>
  <si>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</si>
  <si>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</si>
  <si>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</si>
  <si>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</si>
  <si>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</si>
  <si>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</si>
  <si>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</si>
  <si>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</si>
  <si>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</si>
  <si>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</si>
  <si>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</si>
  <si>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</si>
  <si>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</si>
  <si>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</si>
  <si>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</si>
  <si>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</si>
  <si>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</si>
  <si>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</si>
  <si>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</si>
  <si>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</si>
  <si>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</si>
  <si>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</si>
  <si>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</si>
  <si>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</si>
  <si>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</si>
  <si>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</si>
  <si>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</si>
  <si>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</si>
  <si>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</si>
  <si>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</si>
  <si>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</si>
  <si>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</si>
  <si>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</si>
  <si>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</si>
  <si>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</si>
  <si>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</si>
  <si>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</si>
  <si>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</si>
  <si>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</si>
  <si>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</si>
  <si>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</si>
  <si>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</si>
  <si>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</si>
  <si>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</si>
  <si>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</si>
  <si>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</si>
  <si>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</si>
  <si>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</si>
  <si>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</si>
  <si>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</si>
  <si>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</si>
  <si>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</si>
  <si>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</si>
  <si>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</si>
  <si>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</si>
  <si>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</si>
  <si>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</si>
  <si>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</si>
  <si>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</si>
  <si>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</si>
  <si>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</si>
  <si>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</si>
  <si>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</si>
  <si>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</si>
  <si>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</si>
  <si>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</si>
  <si>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</si>
  <si>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</si>
  <si>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</si>
  <si>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</si>
  <si>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</si>
  <si>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</si>
  <si>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</si>
  <si>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</si>
  <si>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</si>
  <si>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</si>
  <si>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</si>
  <si>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</si>
  <si>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</si>
  <si>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</si>
  <si>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</si>
  <si>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</si>
  <si>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</si>
  <si>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</si>
  <si>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</si>
  <si>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</si>
  <si>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</si>
  <si>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</si>
  <si>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</si>
  <si>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</si>
  <si>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</si>
  <si>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</si>
  <si>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</si>
  <si>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</si>
  <si>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</si>
  <si>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</si>
  <si>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</si>
  <si>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</si>
  <si>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</si>
  <si>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</si>
  <si>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</si>
  <si>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</si>
  <si>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</si>
  <si>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</si>
  <si>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</si>
  <si>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</si>
  <si>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</si>
  <si>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</si>
  <si>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</si>
  <si>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</si>
  <si>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</si>
  <si>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</si>
  <si>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</si>
  <si>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</si>
  <si>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</si>
  <si>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</si>
  <si>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</si>
  <si>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</si>
  <si>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</si>
  <si>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</si>
  <si>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</si>
  <si>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</si>
  <si>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</si>
  <si>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</si>
  <si>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</si>
  <si>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</si>
  <si>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</si>
  <si>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</si>
  <si>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</si>
  <si>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</si>
  <si>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</si>
  <si>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</si>
  <si>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</si>
  <si>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</si>
  <si>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</si>
  <si>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</si>
  <si>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</si>
  <si>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</si>
  <si>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</si>
  <si>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</si>
  <si>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</si>
  <si>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</si>
  <si>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</si>
  <si>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</si>
  <si>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</si>
  <si>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</si>
  <si>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</si>
  <si>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</si>
  <si>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</si>
  <si>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</si>
  <si>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</si>
  <si>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</si>
  <si>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</si>
  <si>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</si>
  <si>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</si>
  <si>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</si>
  <si>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</si>
  <si>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</si>
  <si>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</si>
  <si>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</si>
  <si>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</si>
  <si>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</si>
  <si>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</si>
  <si>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</si>
  <si>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</si>
  <si>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</si>
  <si>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</si>
  <si>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</si>
  <si>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</si>
  <si>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</si>
  <si>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</si>
  <si>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</si>
  <si>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</si>
  <si>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</si>
  <si>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</si>
  <si>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</si>
  <si>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</si>
  <si>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</si>
  <si>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</si>
  <si>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</si>
  <si>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</si>
  <si>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</si>
  <si>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</si>
  <si>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</si>
  <si>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</si>
  <si>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</si>
  <si>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</si>
  <si>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</si>
  <si>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</si>
  <si>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</si>
  <si>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</si>
  <si>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</si>
  <si>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</si>
  <si>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</si>
  <si>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</si>
  <si>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</si>
  <si>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</si>
  <si>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</si>
  <si>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</si>
  <si>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</si>
  <si>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</si>
  <si>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</si>
  <si>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</si>
  <si>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</si>
  <si>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</si>
  <si>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</si>
  <si>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</si>
  <si>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</si>
  <si>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</si>
  <si>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</si>
  <si>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</si>
  <si>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</si>
  <si>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</si>
  <si>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</si>
  <si>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</si>
  <si>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</si>
  <si>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</si>
  <si>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</si>
  <si>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</si>
  <si>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</si>
  <si>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</si>
  <si>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</si>
  <si>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</si>
  <si>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</si>
  <si>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</si>
  <si>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</si>
  <si>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</si>
  <si>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</si>
  <si>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</si>
  <si>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</si>
  <si>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</si>
  <si>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</si>
  <si>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</si>
  <si>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</si>
  <si>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</si>
  <si>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</si>
  <si>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</si>
  <si>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</si>
  <si>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</si>
  <si>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</si>
  <si>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</si>
  <si>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</si>
  <si>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</si>
  <si>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</si>
  <si>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</si>
  <si>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</si>
  <si>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</si>
  <si>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</si>
  <si>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</si>
  <si>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</si>
  <si>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</si>
  <si>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</si>
  <si>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</si>
  <si>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</si>
  <si>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</si>
  <si>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</si>
  <si>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</si>
  <si>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</si>
  <si>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</si>
  <si>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</si>
  <si>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</si>
  <si>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</si>
  <si>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</si>
  <si>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</si>
  <si>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</si>
  <si>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</si>
  <si>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</si>
  <si>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</si>
  <si>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</si>
  <si>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</si>
  <si>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</si>
  <si>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</si>
  <si>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</si>
  <si>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</si>
  <si>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</si>
  <si>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</si>
  <si>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</si>
  <si>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</si>
  <si>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</si>
  <si>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</si>
  <si>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</si>
  <si>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</si>
  <si>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</si>
  <si>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</si>
  <si>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</si>
  <si>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</si>
  <si>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</si>
  <si>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</si>
  <si>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</si>
  <si>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</si>
  <si>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</si>
  <si>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</si>
  <si>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</si>
  <si>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</si>
  <si>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</si>
  <si>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</si>
  <si>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</si>
  <si>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</si>
  <si>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</si>
  <si>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</si>
  <si>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</si>
  <si>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</si>
  <si>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</si>
  <si>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</si>
  <si>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</si>
  <si>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</si>
  <si>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</si>
  <si>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</si>
  <si>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</si>
  <si>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</si>
  <si>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</si>
  <si>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</si>
  <si>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</si>
  <si>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</si>
  <si>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</si>
  <si>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</si>
  <si>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</si>
  <si>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</si>
  <si>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</si>
  <si>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</si>
  <si>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</si>
  <si>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</si>
  <si>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</si>
  <si>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</si>
  <si>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</si>
  <si>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</si>
  <si>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</si>
  <si>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</si>
  <si>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</si>
  <si>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</si>
  <si>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</si>
  <si>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</si>
  <si>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</si>
  <si>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</si>
  <si>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</si>
  <si>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</si>
  <si>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</si>
  <si>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</si>
  <si>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</si>
  <si>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</si>
  <si>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</si>
  <si>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</si>
  <si>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</si>
  <si>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</si>
  <si>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</si>
  <si>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</si>
  <si>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</si>
  <si>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</si>
  <si>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</si>
  <si>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</si>
  <si>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</si>
  <si>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</si>
  <si>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</si>
  <si>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</si>
  <si>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</si>
  <si>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</si>
  <si>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</si>
  <si>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</si>
  <si>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</si>
  <si>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</si>
  <si>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</si>
  <si>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</si>
  <si>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</si>
  <si>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</si>
  <si>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</si>
  <si>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</si>
  <si>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</si>
  <si>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</si>
  <si>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</si>
  <si>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</si>
  <si>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</si>
  <si>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</si>
  <si>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</si>
  <si>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</si>
  <si>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</si>
  <si>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</si>
  <si>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</si>
  <si>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</si>
  <si>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</si>
  <si>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</si>
  <si>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</si>
  <si>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</si>
  <si>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</si>
  <si>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</si>
  <si>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</si>
  <si>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</si>
  <si>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</si>
  <si>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</si>
  <si>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</si>
  <si>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</si>
  <si>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</si>
  <si>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</si>
  <si>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</si>
  <si>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</si>
  <si>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</si>
  <si>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</si>
  <si>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</si>
  <si>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</si>
  <si>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</si>
  <si>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</si>
  <si>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</si>
  <si>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</si>
  <si>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</si>
  <si>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</si>
  <si>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</si>
  <si>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</si>
  <si>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</si>
  <si>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</si>
  <si>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</si>
  <si>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</si>
  <si>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</si>
  <si>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</si>
  <si>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</si>
  <si>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</si>
  <si>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</si>
  <si>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</si>
  <si>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</si>
  <si>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</si>
  <si>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</si>
  <si>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</si>
  <si>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</si>
  <si>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</si>
  <si>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</si>
  <si>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</si>
  <si>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</si>
  <si>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</si>
  <si>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</si>
  <si>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</si>
  <si>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</si>
  <si>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</si>
  <si>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</si>
  <si>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</si>
  <si>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</si>
  <si>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</si>
  <si>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</si>
  <si>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</si>
  <si>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</si>
  <si>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</si>
  <si>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</si>
  <si>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</si>
  <si>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</si>
  <si>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</si>
  <si>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</si>
  <si>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</si>
  <si>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</si>
  <si>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</si>
  <si>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</si>
  <si>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</si>
  <si>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</si>
  <si>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</si>
  <si>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</si>
  <si>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</si>
  <si>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</si>
  <si>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</si>
  <si>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</si>
  <si>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</si>
  <si>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</si>
  <si>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</si>
  <si>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</si>
  <si>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</si>
  <si>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</si>
  <si>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</si>
  <si>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</si>
  <si>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</si>
  <si>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</si>
  <si>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</si>
  <si>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</si>
  <si>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</si>
  <si>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</si>
  <si>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</si>
  <si>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</si>
  <si>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</si>
  <si>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</si>
  <si>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</si>
  <si>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</si>
  <si>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</si>
  <si>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</si>
  <si>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</si>
  <si>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</si>
  <si>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</si>
  <si>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</si>
  <si>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</si>
  <si>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</si>
  <si>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</si>
  <si>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</si>
  <si>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</si>
  <si>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</si>
  <si>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</si>
  <si>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</si>
  <si>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</si>
  <si>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</si>
  <si>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</si>
  <si>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</si>
  <si>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</si>
  <si>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</si>
  <si>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</si>
  <si>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</si>
  <si>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</si>
  <si>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</si>
  <si>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</si>
  <si>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</si>
  <si>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</si>
  <si>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</si>
  <si>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</si>
  <si>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</si>
  <si>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</si>
  <si>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</si>
  <si>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</si>
  <si>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</si>
  <si>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</si>
  <si>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</si>
  <si>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</si>
  <si>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</si>
  <si>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</si>
  <si>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</si>
  <si>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</si>
  <si>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</si>
  <si>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</si>
  <si>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</si>
  <si>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</si>
  <si>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</si>
  <si>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</si>
  <si>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</si>
  <si>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</si>
  <si>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</si>
  <si>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</si>
  <si>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</si>
  <si>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</si>
  <si>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</si>
  <si>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</si>
  <si>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</si>
  <si>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</si>
  <si>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</si>
  <si>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</si>
  <si>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</si>
  <si>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</si>
  <si>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</si>
  <si>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</si>
  <si>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</si>
  <si>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</si>
  <si>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</si>
  <si>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</si>
  <si>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</si>
  <si>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</si>
  <si>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</si>
  <si>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</si>
  <si>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</si>
  <si>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</si>
  <si>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</si>
  <si>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</si>
  <si>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</si>
  <si>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</si>
  <si>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</si>
  <si>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</si>
  <si>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</si>
  <si>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</si>
  <si>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</si>
  <si>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</si>
  <si>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</si>
  <si>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</si>
  <si>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</si>
  <si>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</si>
  <si>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</si>
  <si>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</si>
  <si>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</si>
  <si>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</si>
  <si>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</si>
  <si>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</si>
  <si>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</si>
  <si>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</si>
  <si>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</si>
  <si>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</si>
  <si>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</si>
  <si>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</si>
  <si>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</si>
  <si>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</si>
  <si>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</si>
  <si>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</si>
  <si>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</si>
  <si>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</si>
  <si>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</si>
  <si>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</si>
  <si>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</si>
  <si>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</si>
  <si>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</si>
  <si>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</si>
  <si>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</si>
  <si>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</si>
  <si>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</si>
  <si>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</si>
  <si>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</si>
  <si>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</si>
  <si>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</si>
  <si>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</si>
  <si>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</si>
  <si>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</si>
  <si>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</si>
  <si>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</si>
  <si>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</si>
  <si>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</si>
  <si>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</si>
  <si>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</si>
  <si>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</si>
  <si>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</si>
  <si>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</si>
  <si>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</si>
  <si>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</si>
  <si>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</si>
  <si>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</si>
  <si>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</si>
  <si>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</si>
  <si>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</si>
  <si>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</si>
  <si>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</si>
  <si>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</si>
  <si>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</si>
  <si>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</si>
  <si>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</si>
  <si>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</si>
  <si>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</si>
  <si>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</si>
  <si>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</si>
  <si>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</si>
  <si>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</si>
  <si>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</si>
  <si>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</si>
  <si>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</si>
  <si>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</si>
  <si>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</si>
  <si>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</si>
  <si>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</si>
  <si>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</si>
  <si>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</si>
  <si>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</si>
  <si>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</si>
  <si>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</si>
  <si>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</si>
  <si>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</si>
  <si>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</si>
  <si>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</si>
  <si>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</si>
  <si>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</si>
  <si>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</si>
  <si>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</si>
  <si>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</si>
  <si>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</si>
  <si>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</si>
  <si>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</si>
  <si>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</si>
  <si>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</si>
  <si>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</si>
  <si>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</si>
  <si>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</si>
  <si>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</si>
  <si>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</si>
  <si>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</si>
  <si>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</si>
  <si>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</si>
  <si>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</si>
  <si>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</si>
  <si>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</si>
  <si>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</si>
  <si>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</si>
  <si>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</si>
  <si>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</si>
  <si>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</si>
  <si>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</si>
  <si>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</si>
  <si>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</si>
  <si>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</si>
  <si>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</si>
  <si>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</si>
  <si>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</si>
  <si>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</si>
  <si>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</si>
  <si>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</si>
  <si>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</si>
  <si>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</si>
  <si>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</si>
  <si>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</si>
  <si>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</si>
  <si>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</si>
  <si>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</si>
  <si>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</si>
  <si>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</si>
  <si>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</si>
  <si>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</si>
  <si>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</si>
  <si>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</si>
  <si>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</si>
  <si>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</si>
  <si>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</si>
  <si>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</si>
  <si>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</si>
  <si>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</si>
  <si>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</si>
  <si>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</si>
  <si>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</si>
  <si>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</si>
  <si>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</si>
  <si>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</si>
  <si>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</si>
  <si>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</si>
  <si>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</si>
  <si>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</si>
  <si>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</si>
  <si>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</si>
  <si>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</si>
  <si>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</si>
  <si>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</si>
  <si>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</si>
  <si>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</si>
  <si>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</si>
  <si>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</si>
  <si>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</si>
  <si>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</si>
  <si>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</si>
  <si>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</si>
  <si>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</si>
  <si>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</si>
  <si>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</si>
  <si>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</si>
  <si>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</si>
  <si>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</si>
  <si>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</si>
  <si>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</si>
  <si>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</si>
  <si>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</si>
  <si>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</si>
  <si>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</si>
  <si>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</si>
  <si>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</si>
  <si>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</si>
  <si>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</si>
  <si>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</si>
  <si>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</si>
  <si>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</si>
  <si>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</si>
  <si>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</si>
  <si>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</si>
  <si>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</si>
  <si>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</si>
  <si>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</si>
  <si>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</si>
  <si>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</si>
  <si>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</si>
  <si>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</si>
  <si>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</si>
  <si>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</si>
  <si>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</si>
  <si>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</si>
  <si>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</si>
  <si>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</si>
  <si>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</si>
  <si>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</si>
  <si>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</si>
  <si>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</si>
  <si>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</si>
  <si>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</si>
  <si>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</si>
  <si>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</si>
  <si>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</si>
  <si>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</si>
  <si>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</si>
  <si>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</si>
  <si>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</si>
  <si>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</si>
  <si>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</si>
  <si>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</si>
  <si>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</si>
  <si>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</si>
  <si>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</si>
  <si>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</si>
  <si>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</si>
  <si>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</si>
  <si>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</si>
  <si>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</si>
  <si>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</si>
  <si>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</si>
  <si>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</si>
  <si>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</si>
  <si>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</si>
  <si>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</si>
  <si>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</si>
  <si>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</si>
  <si>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</si>
  <si>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</si>
  <si>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</si>
  <si>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</si>
  <si>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</si>
  <si>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</si>
  <si>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</si>
  <si>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</si>
  <si>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</si>
  <si>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</si>
  <si>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</si>
  <si>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</si>
  <si>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</si>
  <si>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</si>
  <si>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</si>
  <si>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</si>
  <si>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</si>
  <si>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</si>
  <si>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</si>
  <si>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</si>
  <si>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</si>
  <si>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</si>
  <si>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</si>
  <si>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</si>
  <si>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</si>
  <si>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</si>
  <si>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</si>
  <si>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</si>
  <si>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</si>
  <si>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</si>
  <si>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</si>
  <si>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</si>
  <si>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</si>
  <si>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</si>
  <si>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</si>
  <si>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</si>
  <si>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</si>
  <si>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</si>
  <si>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</si>
  <si>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</si>
  <si>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</si>
  <si>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</si>
  <si>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</si>
  <si>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</si>
  <si>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</si>
  <si>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</si>
  <si>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</si>
  <si>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</si>
  <si>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</si>
  <si>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</si>
  <si>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</si>
  <si>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</si>
  <si>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</si>
  <si>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</si>
  <si>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</si>
  <si>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</si>
  <si>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</si>
  <si>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</si>
  <si>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</si>
  <si>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</si>
  <si>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</si>
  <si>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</si>
  <si>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</si>
  <si>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</si>
  <si>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</si>
  <si>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</si>
  <si>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</si>
  <si>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</si>
  <si>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</si>
  <si>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</si>
  <si>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</si>
  <si>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</si>
  <si>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</si>
  <si>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</si>
  <si>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</si>
  <si>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</si>
  <si>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</si>
  <si>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</si>
  <si>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</si>
  <si>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</si>
  <si>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</si>
  <si>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</si>
  <si>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</si>
  <si>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</si>
  <si>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</si>
  <si>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</si>
  <si>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</si>
  <si>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</si>
  <si>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</si>
  <si>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</si>
  <si>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</si>
  <si>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</si>
  <si>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</si>
  <si>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</si>
  <si>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</si>
  <si>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</si>
  <si>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</si>
  <si>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</si>
  <si>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</si>
  <si>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</si>
  <si>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</si>
  <si>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</si>
  <si>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</si>
  <si>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</si>
  <si>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</si>
  <si>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</si>
  <si>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</si>
  <si>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</si>
  <si>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</si>
  <si>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</si>
  <si>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</si>
  <si>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</si>
  <si>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</si>
  <si>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</si>
  <si>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</si>
  <si>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</si>
  <si>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</si>
  <si>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</si>
  <si>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</si>
  <si>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</si>
  <si>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</si>
  <si>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</si>
  <si>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</si>
  <si>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</si>
  <si>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</si>
  <si>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</si>
  <si>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</si>
  <si>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</si>
  <si>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</si>
  <si>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</si>
  <si>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</si>
  <si>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</si>
  <si>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</si>
  <si>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</si>
  <si>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</si>
  <si>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</si>
  <si>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</si>
  <si>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</si>
  <si>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</si>
  <si>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</si>
  <si>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</si>
  <si>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</si>
  <si>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</si>
  <si>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</si>
  <si>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</si>
  <si>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</si>
  <si>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</si>
  <si>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</si>
  <si>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</si>
  <si>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</si>
  <si>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</si>
  <si>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</si>
  <si>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</si>
  <si>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</si>
  <si>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</si>
  <si>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</si>
  <si>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</si>
  <si>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</si>
  <si>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</si>
  <si>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</si>
  <si>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</si>
  <si>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</si>
  <si>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</si>
  <si>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</si>
  <si>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</si>
  <si>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</si>
  <si>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</si>
  <si>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</si>
  <si>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</si>
  <si>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</si>
  <si>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</si>
  <si>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</si>
  <si>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</si>
  <si>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</si>
  <si>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</si>
  <si>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</si>
  <si>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</si>
  <si>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</si>
  <si>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</si>
  <si>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</si>
  <si>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</si>
  <si>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</si>
  <si>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</si>
  <si>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</si>
  <si>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</si>
  <si>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</si>
  <si>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</si>
  <si>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</si>
  <si>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</si>
  <si>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</si>
  <si>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</si>
  <si>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</si>
  <si>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</si>
  <si>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</si>
  <si>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</si>
  <si>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</si>
  <si>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</si>
  <si>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</si>
  <si>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</si>
  <si>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</si>
  <si>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</si>
  <si>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</si>
  <si>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</si>
  <si>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</si>
  <si>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</si>
  <si>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</si>
  <si>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</si>
  <si>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</si>
  <si>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</si>
  <si>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</si>
  <si>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</si>
  <si>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</si>
  <si>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</si>
  <si>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</si>
  <si>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</si>
  <si>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</si>
  <si>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</si>
  <si>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</si>
  <si>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</si>
  <si>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</si>
  <si>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</si>
  <si>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</si>
  <si>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</si>
  <si>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</si>
  <si>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</si>
  <si>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</si>
  <si>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</si>
  <si>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</si>
  <si>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</si>
  <si>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</si>
  <si>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</si>
  <si>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</si>
  <si>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</si>
  <si>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</si>
  <si>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</si>
  <si>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</si>
  <si>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</si>
  <si>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</si>
  <si>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</si>
  <si>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</si>
  <si>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</si>
  <si>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</si>
  <si>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</si>
  <si>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</si>
  <si>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</si>
  <si>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</si>
  <si>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</si>
  <si>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</si>
  <si>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</si>
  <si>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</si>
  <si>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</si>
  <si>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</si>
  <si>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</si>
  <si>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</si>
  <si>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</si>
  <si>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</si>
  <si>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</si>
  <si>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</si>
  <si>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</si>
  <si>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</si>
  <si>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</si>
  <si>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</si>
  <si>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</si>
  <si>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</si>
  <si>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</si>
  <si>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</si>
  <si>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</si>
  <si>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</si>
  <si>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</si>
  <si>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</si>
  <si>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</si>
  <si>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</si>
  <si>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</si>
  <si>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</si>
  <si>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</si>
  <si>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</si>
  <si>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</si>
  <si>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</si>
  <si>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</si>
  <si>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</si>
  <si>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</si>
  <si>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</si>
  <si>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</si>
  <si>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</si>
  <si>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</si>
  <si>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</si>
  <si>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</si>
  <si>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</si>
  <si>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</si>
  <si>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</si>
  <si>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</si>
  <si>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</si>
  <si>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</si>
  <si>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</si>
  <si>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</si>
  <si>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</si>
  <si>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</si>
  <si>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</si>
  <si>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</si>
  <si>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</si>
  <si>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</si>
  <si>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</si>
  <si>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</si>
  <si>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</si>
  <si>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</si>
  <si>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</si>
  <si>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</si>
  <si>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</si>
  <si>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</si>
  <si>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</si>
  <si>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</si>
  <si>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</si>
  <si>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</si>
  <si>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</si>
  <si>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</si>
  <si>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</si>
  <si>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</si>
  <si>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</si>
  <si>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</si>
  <si>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</si>
  <si>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</si>
  <si>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</si>
  <si>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</si>
  <si>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</si>
  <si>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</si>
  <si>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</si>
  <si>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</si>
  <si>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</si>
  <si>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</si>
  <si>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</si>
  <si>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</si>
  <si>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</si>
  <si>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</si>
  <si>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</si>
  <si>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</si>
  <si>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</si>
  <si>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</si>
  <si>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</si>
  <si>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</si>
  <si>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</si>
  <si>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</si>
  <si>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</si>
  <si>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</si>
  <si>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</si>
  <si>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</si>
  <si>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</si>
  <si>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</si>
  <si>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</si>
  <si>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</si>
  <si>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</si>
  <si>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</si>
  <si>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</si>
  <si>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</si>
  <si>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</si>
  <si>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</si>
  <si>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</si>
  <si>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</si>
  <si>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</si>
  <si>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</si>
  <si>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</si>
  <si>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</si>
  <si>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</si>
  <si>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</si>
  <si>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</si>
  <si>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</si>
  <si>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</si>
  <si>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</si>
  <si>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</si>
  <si>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</si>
  <si>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</si>
  <si>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</si>
  <si>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</si>
  <si>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</si>
  <si>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</si>
  <si>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</si>
  <si>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</si>
  <si>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</si>
  <si>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</si>
  <si>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</si>
  <si>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</si>
  <si>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</si>
  <si>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</si>
  <si>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</si>
  <si>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</si>
  <si>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</si>
  <si>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</si>
  <si>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</si>
  <si>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</si>
  <si>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</si>
  <si>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</si>
  <si>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</si>
  <si>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</si>
  <si>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</si>
  <si>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</si>
  <si>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</si>
  <si>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</si>
  <si>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</si>
  <si>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</si>
  <si>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</si>
  <si>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</si>
  <si>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</si>
  <si>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</si>
  <si>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</si>
  <si>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</si>
  <si>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</si>
  <si>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</si>
  <si>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</si>
  <si>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</si>
  <si>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</si>
  <si>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</si>
  <si>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</si>
  <si>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</si>
  <si>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</si>
  <si>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</si>
  <si>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</si>
  <si>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</si>
  <si>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</si>
  <si>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</si>
  <si>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</si>
  <si>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</si>
  <si>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</si>
  <si>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</si>
  <si>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</si>
  <si>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</si>
  <si>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</si>
  <si>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</si>
  <si>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</si>
  <si>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</si>
  <si>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</si>
  <si>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</si>
  <si>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</si>
  <si>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</si>
  <si>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</si>
  <si>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</si>
  <si>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</si>
  <si>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</si>
  <si>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</si>
  <si>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</si>
  <si>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</si>
  <si>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</si>
  <si>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</si>
  <si>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</si>
  <si>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</si>
  <si>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</si>
  <si>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</si>
  <si>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</si>
  <si>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</si>
  <si>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</si>
  <si>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</si>
  <si>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</si>
  <si>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</si>
  <si>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</si>
  <si>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</si>
  <si>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</si>
  <si>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</si>
  <si>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</si>
  <si>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</si>
  <si>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</si>
  <si>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</si>
  <si>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</si>
  <si>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</si>
  <si>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</si>
  <si>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</si>
  <si>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</si>
  <si>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</si>
  <si>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</si>
  <si>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</si>
  <si>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</si>
  <si>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</si>
  <si>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</si>
  <si>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</si>
  <si>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</si>
  <si>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</si>
  <si>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</si>
  <si>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</si>
  <si>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</si>
  <si>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</si>
  <si>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</si>
  <si>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</si>
  <si>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</si>
  <si>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</si>
  <si>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</si>
  <si>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</si>
  <si>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</si>
  <si>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</si>
  <si>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</si>
  <si>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</si>
  <si>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</si>
  <si>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</si>
  <si>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</si>
  <si>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</si>
  <si>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</si>
  <si>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</si>
  <si>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</si>
  <si>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</si>
  <si>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</si>
  <si>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</si>
  <si>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</si>
  <si>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</si>
  <si>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</si>
  <si>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</si>
  <si>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</si>
  <si>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</si>
  <si>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</si>
  <si>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</si>
  <si>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</si>
  <si>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</si>
  <si>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</si>
  <si>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</si>
  <si>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</si>
  <si>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</si>
  <si>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</si>
  <si>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</si>
  <si>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</si>
  <si>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</si>
  <si>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</si>
  <si>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</si>
  <si>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</si>
  <si>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</si>
  <si>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</si>
  <si>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</si>
  <si>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</si>
  <si>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</si>
  <si>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</si>
  <si>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</si>
  <si>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</si>
  <si>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</si>
  <si>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</si>
  <si>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</si>
  <si>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</si>
  <si>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</si>
  <si>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</si>
  <si>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</si>
  <si>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</si>
  <si>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</si>
  <si>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</si>
  <si>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</si>
  <si>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</si>
  <si>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</si>
  <si>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</si>
  <si>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</si>
  <si>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</si>
  <si>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</si>
  <si>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</si>
  <si>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</si>
  <si>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</si>
  <si>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</si>
  <si>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</si>
  <si>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</si>
  <si>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</si>
  <si>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</si>
  <si>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</si>
  <si>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</si>
  <si>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</si>
  <si>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</si>
  <si>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</si>
  <si>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</si>
  <si>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</si>
  <si>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</si>
  <si>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</si>
  <si>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</si>
  <si>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</si>
  <si>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</si>
  <si>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</si>
  <si>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</si>
  <si>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</si>
  <si>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</si>
  <si>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</si>
  <si>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</si>
  <si>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</si>
  <si>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</si>
  <si>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</si>
  <si>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</si>
  <si>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</si>
  <si>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</si>
  <si>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</si>
  <si>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</si>
  <si>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</si>
  <si>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</si>
  <si>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</si>
  <si>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</si>
  <si>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</si>
  <si>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</si>
  <si>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</si>
  <si>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</si>
  <si>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</si>
  <si>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</si>
  <si>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</si>
  <si>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</si>
  <si>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</si>
  <si>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</si>
  <si>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</si>
  <si>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</si>
  <si>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</si>
  <si>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</si>
  <si>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</si>
  <si>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</si>
  <si>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</si>
  <si>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</si>
  <si>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</si>
  <si>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</si>
  <si>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</si>
  <si>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</si>
  <si>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</si>
  <si>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</si>
  <si>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</si>
  <si>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</si>
  <si>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</si>
  <si>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</si>
  <si>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</si>
  <si>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</si>
  <si>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</si>
  <si>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</si>
  <si>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</si>
  <si>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</si>
  <si>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</si>
  <si>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</si>
  <si>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</si>
  <si>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</si>
  <si>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</si>
  <si>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</si>
  <si>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</si>
  <si>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</si>
  <si>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</si>
  <si>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</si>
  <si>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</si>
  <si>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</si>
  <si>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</si>
  <si>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</si>
  <si>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</si>
  <si>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</si>
  <si>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</si>
  <si>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</si>
  <si>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</si>
  <si>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</si>
  <si>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</si>
  <si>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</si>
  <si>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</si>
  <si>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</si>
  <si>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</si>
  <si>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</si>
  <si>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</si>
  <si>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</si>
  <si>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</si>
  <si>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</si>
  <si>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</si>
  <si>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</si>
  <si>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</si>
  <si>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</si>
  <si>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</si>
  <si>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</si>
  <si>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</si>
  <si>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</si>
  <si>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</si>
  <si>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</si>
  <si>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</si>
  <si>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</si>
  <si>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</si>
  <si>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</si>
  <si>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</si>
  <si>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</si>
  <si>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</si>
  <si>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</si>
  <si>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</si>
  <si>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</si>
  <si>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</si>
  <si>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</si>
  <si>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</si>
  <si>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</si>
  <si>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</si>
  <si>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</si>
  <si>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</si>
  <si>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</si>
  <si>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</si>
  <si>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</si>
  <si>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</si>
  <si>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</si>
  <si>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</si>
  <si>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</si>
  <si>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</si>
  <si>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</si>
  <si>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</si>
  <si>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</si>
  <si>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</si>
  <si>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</si>
  <si>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</si>
  <si>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</si>
  <si>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</si>
  <si>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</si>
  <si>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</si>
  <si>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</si>
  <si>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</si>
  <si>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</si>
  <si>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</si>
  <si>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</si>
  <si>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</si>
  <si>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</si>
  <si>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</si>
  <si>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</si>
  <si>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</si>
  <si>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</si>
  <si>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</si>
  <si>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</si>
  <si>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</si>
  <si>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</si>
  <si>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</si>
  <si>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</si>
  <si>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</si>
  <si>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</si>
  <si>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</si>
  <si>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</si>
  <si>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</si>
  <si>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</si>
  <si>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</si>
  <si>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</si>
  <si>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</si>
  <si>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</si>
  <si>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</si>
  <si>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</si>
  <si>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</si>
  <si>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</si>
  <si>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</si>
  <si>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</si>
  <si>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</si>
  <si>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</si>
  <si>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</si>
  <si>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</si>
  <si>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</si>
  <si>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</si>
  <si>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</si>
  <si>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</si>
  <si>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</si>
  <si>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</si>
  <si>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</si>
  <si>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</si>
  <si>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</si>
  <si>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</si>
  <si>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</si>
  <si>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</si>
  <si>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</si>
  <si>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</si>
  <si>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</si>
  <si>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</si>
  <si>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</si>
  <si>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</si>
  <si>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</si>
  <si>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</si>
  <si>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</si>
  <si>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</si>
  <si>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</si>
  <si>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</si>
  <si>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</si>
  <si>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</si>
  <si>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</si>
  <si>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</si>
  <si>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</si>
  <si>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</si>
  <si>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</si>
  <si>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</si>
  <si>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</si>
  <si>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</si>
  <si>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</si>
  <si>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</si>
  <si>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</si>
  <si>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</si>
  <si>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</si>
  <si>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</si>
  <si>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</si>
  <si>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</si>
  <si>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</si>
  <si>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</si>
  <si>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</si>
  <si>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</si>
  <si>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</si>
  <si>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</si>
  <si>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</si>
  <si>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</si>
  <si>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</si>
  <si>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</si>
  <si>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</si>
  <si>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</si>
  <si>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</si>
  <si>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</si>
  <si>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</si>
  <si>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</si>
  <si>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</si>
  <si>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</si>
  <si>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</si>
  <si>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</si>
  <si>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</si>
  <si>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</si>
  <si>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</si>
  <si>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</si>
  <si>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</si>
  <si>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</si>
  <si>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</si>
  <si>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</si>
  <si>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</si>
  <si>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</si>
  <si>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</si>
  <si>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</si>
  <si>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</si>
  <si>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</si>
  <si>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</si>
  <si>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</si>
  <si>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</si>
  <si>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</si>
  <si>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</si>
  <si>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</si>
  <si>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</si>
  <si>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</si>
  <si>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</si>
  <si>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</si>
  <si>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</si>
  <si>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</si>
  <si>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</si>
  <si>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</si>
  <si>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</si>
  <si>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</si>
  <si>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</si>
  <si>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</si>
  <si>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</si>
  <si>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</si>
  <si>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</si>
  <si>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</si>
  <si>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</si>
  <si>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</si>
  <si>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</si>
  <si>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</si>
  <si>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</si>
  <si>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</si>
  <si>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</si>
  <si>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</si>
  <si>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</si>
  <si>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</si>
  <si>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</si>
  <si>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</si>
  <si>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</si>
  <si>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</si>
  <si>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</si>
  <si>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</si>
  <si>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</si>
  <si>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</si>
  <si>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</si>
  <si>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</si>
  <si>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</si>
  <si>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</si>
  <si>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</si>
  <si>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</si>
  <si>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</si>
  <si>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</si>
  <si>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</si>
  <si>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</si>
  <si>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</si>
  <si>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</si>
  <si>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</si>
  <si>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</si>
  <si>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</si>
  <si>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</si>
  <si>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</si>
  <si>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</si>
  <si>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</si>
  <si>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</si>
  <si>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</si>
  <si>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</si>
  <si>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</si>
  <si>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</si>
  <si>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</si>
  <si>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</si>
  <si>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</si>
  <si>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</si>
  <si>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</si>
  <si>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</si>
  <si>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</si>
  <si>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</si>
  <si>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</si>
  <si>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</si>
  <si>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</si>
  <si>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</si>
  <si>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</si>
  <si>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</si>
  <si>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</si>
  <si>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</si>
  <si>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</si>
  <si>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</si>
  <si>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</si>
  <si>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</si>
  <si>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</si>
  <si>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</si>
  <si>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</si>
  <si>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</si>
  <si>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</si>
  <si>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</si>
  <si>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</si>
  <si>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</si>
  <si>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</si>
  <si>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</si>
  <si>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</si>
  <si>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</si>
  <si>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</si>
  <si>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</si>
  <si>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</si>
  <si>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</si>
  <si>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</si>
  <si>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</si>
  <si>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</si>
  <si>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</si>
  <si>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</si>
  <si>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</si>
  <si>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</si>
  <si>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</si>
  <si>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</si>
  <si>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</si>
  <si>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</si>
  <si>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</si>
  <si>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</si>
  <si>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</si>
  <si>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</si>
  <si>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</si>
  <si>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</si>
  <si>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</si>
  <si>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</si>
  <si>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</si>
  <si>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</si>
  <si>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</si>
  <si>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</si>
  <si>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</si>
  <si>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</si>
  <si>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</si>
  <si>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</si>
  <si>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</si>
  <si>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</si>
  <si>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</si>
  <si>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</si>
  <si>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</si>
  <si>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</si>
  <si>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</si>
  <si>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</si>
  <si>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</si>
  <si>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</si>
  <si>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</si>
  <si>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</si>
  <si>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</si>
  <si>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</si>
  <si>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</si>
  <si>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</si>
  <si>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</si>
  <si>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</si>
  <si>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</si>
  <si>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</si>
  <si>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</si>
  <si>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</si>
  <si>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</si>
  <si>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</si>
  <si>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</si>
  <si>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</si>
  <si>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</si>
  <si>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</si>
  <si>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</si>
  <si>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</si>
  <si>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</si>
  <si>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</si>
  <si>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</si>
  <si>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</si>
  <si>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</si>
  <si>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</si>
  <si>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</si>
  <si>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</si>
  <si>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</si>
  <si>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</si>
  <si>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</si>
  <si>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</si>
  <si>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</si>
  <si>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</si>
  <si>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</si>
  <si>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</si>
  <si>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</si>
  <si>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</si>
  <si>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</si>
  <si>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</si>
  <si>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</si>
  <si>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</si>
  <si>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</si>
  <si>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</si>
  <si>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</si>
  <si>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</si>
  <si>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</si>
  <si>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</si>
  <si>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</si>
  <si>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</si>
  <si>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</si>
  <si>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</si>
  <si>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</si>
  <si>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</si>
  <si>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</si>
  <si>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</si>
  <si>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</si>
  <si>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</si>
  <si>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</si>
  <si>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</si>
  <si>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</si>
  <si>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</si>
  <si>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</si>
  <si>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</si>
  <si>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</si>
  <si>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</si>
  <si>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</si>
  <si>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</si>
  <si>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</si>
  <si>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</si>
  <si>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</si>
  <si>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</si>
  <si>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</si>
  <si>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</si>
  <si>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</si>
  <si>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</si>
  <si>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</si>
  <si>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</si>
  <si>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</si>
  <si>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</si>
  <si>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</si>
  <si>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</si>
  <si>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</si>
  <si>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</si>
  <si>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</si>
  <si>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</si>
  <si>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</si>
  <si>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</si>
  <si>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</si>
  <si>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</si>
  <si>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</si>
  <si>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</si>
  <si>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</si>
  <si>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</si>
  <si>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</si>
  <si>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</si>
  <si>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</si>
  <si>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</si>
  <si>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</si>
  <si>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</si>
  <si>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</si>
  <si>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</si>
  <si>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</si>
  <si>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</si>
  <si>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</si>
  <si>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</si>
  <si>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</si>
  <si>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</si>
  <si>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</si>
  <si>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</si>
  <si>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</si>
  <si>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</si>
  <si>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</si>
  <si>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</si>
  <si>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</si>
  <si>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</si>
  <si>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</si>
  <si>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</si>
  <si>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</si>
  <si>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</si>
  <si>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</si>
  <si>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</si>
  <si>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</si>
  <si>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</si>
  <si>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</si>
  <si>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</si>
  <si>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</si>
  <si>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</si>
  <si>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</si>
  <si>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</si>
  <si>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</si>
  <si>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</si>
  <si>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</si>
  <si>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</si>
  <si>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</si>
  <si>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</si>
  <si>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</si>
  <si>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</si>
  <si>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</si>
  <si>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</si>
  <si>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</si>
  <si>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</si>
  <si>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</si>
  <si>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</si>
  <si>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</si>
  <si>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</si>
  <si>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</si>
  <si>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</si>
  <si>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</si>
  <si>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</si>
  <si>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</si>
  <si>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</si>
  <si>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</si>
  <si>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</si>
  <si>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</si>
  <si>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</si>
  <si>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</si>
  <si>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</si>
  <si>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</si>
  <si>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</si>
  <si>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</si>
  <si>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</si>
  <si>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</si>
  <si>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</si>
  <si>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</si>
  <si>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</si>
  <si>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</si>
  <si>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</si>
  <si>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</si>
  <si>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</si>
  <si>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</si>
  <si>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</si>
  <si>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</si>
  <si>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</si>
  <si>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</si>
  <si>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</si>
  <si>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</si>
  <si>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</si>
  <si>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</si>
  <si>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</si>
  <si>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</si>
  <si>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</si>
  <si>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</si>
  <si>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</si>
  <si>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</si>
  <si>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</si>
  <si>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</si>
  <si>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</si>
  <si>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</si>
  <si>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</si>
  <si>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</si>
  <si>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</si>
  <si>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</si>
  <si>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</si>
  <si>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</si>
  <si>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</si>
  <si>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</si>
  <si>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</si>
  <si>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</si>
  <si>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</si>
  <si>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</si>
  <si>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</si>
  <si>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</si>
  <si>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</si>
  <si>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</si>
  <si>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</si>
  <si>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</si>
  <si>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</si>
  <si>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</si>
  <si>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</si>
  <si>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</si>
  <si>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</si>
  <si>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</si>
  <si>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</si>
  <si>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</si>
  <si>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</si>
  <si>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</si>
  <si>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</si>
  <si>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</si>
  <si>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</si>
  <si>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</si>
  <si>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</si>
  <si>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</si>
  <si>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</si>
  <si>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</si>
  <si>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</si>
  <si>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</si>
  <si>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</si>
  <si>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</si>
  <si>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</si>
  <si>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</si>
  <si>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</si>
  <si>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</si>
  <si>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</si>
  <si>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</si>
  <si>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</si>
  <si>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</si>
  <si>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</si>
  <si>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</si>
  <si>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</si>
  <si>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</si>
  <si>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</si>
  <si>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</si>
  <si>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</si>
  <si>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</si>
  <si>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</si>
  <si>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</si>
  <si>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</si>
  <si>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</si>
  <si>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</si>
  <si>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</si>
  <si>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</si>
  <si>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</si>
  <si>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</si>
  <si>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</si>
  <si>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</si>
  <si>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</si>
  <si>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</si>
  <si>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</si>
  <si>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</si>
  <si>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</si>
  <si>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</si>
  <si>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</si>
  <si>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</si>
  <si>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</si>
  <si>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</si>
  <si>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</si>
  <si>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</si>
  <si>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</si>
  <si>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</si>
  <si>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</si>
  <si>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</si>
  <si>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</si>
  <si>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</si>
  <si>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</si>
  <si>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</si>
  <si>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</si>
  <si>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</si>
  <si>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</si>
  <si>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</si>
  <si>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</si>
  <si>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</si>
  <si>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</si>
  <si>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</si>
  <si>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</si>
  <si>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</si>
  <si>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</si>
  <si>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</si>
  <si>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</si>
  <si>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</si>
  <si>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</si>
  <si>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</si>
  <si>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</si>
  <si>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</si>
  <si>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</si>
  <si>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</si>
  <si>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</si>
  <si>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</si>
  <si>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</si>
  <si>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</si>
  <si>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</si>
  <si>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</si>
  <si>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</si>
  <si>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</si>
  <si>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</si>
  <si>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</si>
  <si>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</si>
  <si>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</si>
  <si>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</si>
  <si>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</si>
  <si>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</si>
  <si>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</si>
  <si>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</si>
  <si>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</si>
  <si>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</si>
  <si>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</si>
  <si>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</si>
  <si>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</si>
  <si>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</si>
  <si>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</si>
  <si>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</si>
  <si>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</si>
  <si>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</si>
  <si>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</si>
  <si>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</si>
  <si>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</si>
  <si>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</si>
  <si>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</si>
  <si>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</si>
  <si>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</si>
  <si>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</si>
  <si>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</si>
  <si>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</si>
  <si>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</si>
  <si>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</si>
  <si>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</si>
  <si>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</si>
  <si>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</si>
  <si>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</si>
  <si>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</si>
  <si>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</si>
  <si>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</si>
  <si>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</si>
  <si>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</si>
  <si>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</si>
  <si>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</si>
  <si>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</si>
  <si>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</si>
  <si>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</si>
  <si>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</si>
  <si>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</si>
  <si>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</si>
  <si>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</si>
  <si>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</si>
  <si>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</si>
  <si>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</si>
  <si>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</si>
  <si>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</si>
  <si>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</si>
  <si>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</si>
  <si>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</si>
  <si>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</si>
  <si>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</si>
  <si>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</si>
  <si>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</si>
  <si>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</si>
  <si>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</si>
  <si>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</si>
  <si>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</si>
  <si>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</si>
  <si>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</si>
  <si>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</si>
  <si>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</si>
  <si>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</si>
  <si>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</si>
  <si>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</si>
  <si>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</si>
  <si>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</si>
  <si>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</si>
  <si>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</si>
  <si>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</si>
  <si>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</si>
  <si>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</si>
  <si>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</si>
  <si>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</si>
  <si>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</si>
  <si>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</si>
  <si>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</si>
  <si>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</si>
  <si>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</si>
  <si>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</si>
  <si>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</si>
  <si>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</si>
  <si>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</si>
  <si>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</si>
  <si>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</si>
  <si>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</si>
  <si>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</si>
  <si>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</si>
  <si>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</si>
  <si>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</si>
  <si>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</si>
  <si>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</si>
  <si>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</si>
  <si>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</si>
  <si>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</si>
  <si>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</si>
  <si>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</si>
  <si>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</si>
  <si>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</si>
  <si>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</si>
  <si>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</si>
  <si>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</si>
  <si>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</si>
  <si>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</si>
  <si>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</si>
  <si>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</si>
  <si>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</si>
  <si>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</si>
  <si>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</si>
  <si>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</si>
  <si>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</si>
  <si>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</si>
  <si>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</si>
  <si>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</si>
  <si>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</si>
  <si>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</si>
  <si>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</si>
  <si>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</si>
  <si>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</si>
  <si>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</si>
  <si>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</si>
  <si>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</si>
  <si>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</si>
  <si>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</si>
  <si>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</si>
  <si>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</si>
  <si>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</si>
  <si>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</si>
  <si>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</si>
  <si>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</si>
  <si>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</si>
  <si>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</si>
  <si>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</si>
  <si>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</si>
  <si>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</si>
  <si>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</si>
  <si>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</si>
  <si>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</si>
  <si>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</si>
  <si>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</si>
  <si>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</si>
  <si>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</si>
  <si>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</si>
  <si>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</si>
  <si>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</si>
  <si>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</si>
  <si>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</si>
  <si>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</si>
  <si>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</si>
  <si>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</si>
  <si>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</si>
  <si>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</si>
  <si>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</si>
  <si>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</si>
  <si>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</si>
  <si>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</si>
  <si>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</si>
  <si>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</si>
  <si>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</si>
  <si>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</si>
  <si>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</si>
  <si>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</si>
  <si>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</si>
  <si>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</si>
  <si>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</si>
  <si>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</si>
  <si>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</si>
  <si>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</si>
  <si>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</si>
  <si>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</si>
  <si>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</si>
  <si>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</si>
  <si>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</si>
  <si>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</si>
  <si>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</si>
  <si>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</si>
  <si>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</si>
  <si>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</si>
  <si>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</si>
  <si>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</si>
  <si>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</si>
  <si>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</si>
  <si>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</si>
  <si>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</si>
  <si>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</si>
  <si>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</si>
  <si>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</si>
  <si>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</si>
  <si>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</si>
  <si>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</si>
  <si>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</si>
  <si>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</si>
  <si>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</si>
  <si>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</si>
  <si>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</si>
  <si>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</si>
  <si>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</si>
  <si>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</si>
  <si>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</si>
  <si>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</si>
  <si>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</si>
  <si>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</si>
  <si>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</si>
  <si>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</si>
  <si>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</si>
  <si>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</si>
  <si>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</si>
  <si>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</si>
  <si>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</si>
  <si>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</si>
  <si>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</si>
  <si>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</si>
  <si>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</si>
  <si>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</si>
  <si>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</si>
  <si>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</si>
  <si>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</si>
  <si>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</si>
  <si>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</si>
  <si>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</si>
  <si>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</si>
  <si>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</si>
  <si>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</si>
  <si>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</si>
  <si>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</si>
  <si>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</si>
  <si>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</si>
  <si>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</si>
  <si>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</si>
  <si>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</si>
  <si>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</si>
  <si>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</si>
  <si>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</si>
  <si>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</si>
  <si>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</si>
  <si>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</si>
  <si>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</si>
  <si>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</si>
  <si>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</si>
  <si>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</si>
  <si>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</si>
  <si>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</si>
  <si>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</si>
  <si>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</si>
  <si>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</si>
  <si>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</si>
  <si>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</si>
  <si>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</si>
  <si>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</si>
  <si>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</si>
  <si>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</si>
  <si>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</si>
  <si>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</si>
  <si>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</si>
  <si>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</si>
  <si>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</si>
  <si>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</si>
  <si>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</si>
  <si>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</si>
  <si>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</si>
  <si>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</si>
  <si>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</si>
  <si>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</si>
  <si>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</si>
  <si>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</si>
  <si>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</si>
  <si>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</si>
  <si>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</si>
  <si>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</si>
  <si>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</si>
  <si>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</si>
  <si>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</si>
  <si>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</si>
  <si>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</si>
  <si>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</si>
  <si>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</si>
  <si>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</si>
  <si>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</si>
  <si>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</si>
  <si>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</si>
  <si>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</si>
  <si>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</si>
  <si>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</si>
  <si>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</si>
  <si>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</si>
  <si>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</si>
  <si>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</si>
  <si>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</si>
  <si>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</si>
  <si>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</si>
  <si>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</si>
  <si>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</si>
  <si>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</si>
  <si>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</si>
  <si>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</si>
  <si>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</si>
  <si>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</si>
  <si>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</si>
  <si>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</si>
  <si>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</si>
  <si>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</si>
  <si>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</si>
  <si>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</si>
  <si>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</si>
  <si>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</si>
  <si>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</si>
  <si>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</si>
  <si>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</si>
  <si>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</si>
  <si>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</si>
  <si>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</si>
  <si>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</si>
  <si>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</si>
  <si>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</si>
  <si>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</si>
  <si>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</si>
  <si>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</si>
  <si>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</si>
  <si>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</si>
  <si>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</si>
  <si>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</si>
  <si>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</si>
  <si>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</si>
  <si>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</si>
  <si>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</si>
  <si>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</si>
  <si>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</si>
  <si>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</si>
  <si>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</si>
  <si>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</si>
  <si>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</si>
  <si>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</si>
  <si>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</si>
  <si>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</si>
  <si>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</si>
  <si>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</si>
  <si>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</si>
  <si>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</si>
  <si>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</si>
  <si>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</si>
  <si>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</si>
  <si>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</si>
  <si>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</si>
  <si>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</si>
  <si>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</si>
  <si>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</si>
  <si>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</si>
  <si>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</si>
  <si>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</si>
  <si>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</si>
  <si>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</si>
  <si>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</si>
  <si>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</si>
  <si>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</si>
  <si>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</si>
  <si>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</si>
  <si>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</si>
  <si>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</si>
  <si>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</si>
  <si>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</si>
  <si>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</si>
  <si>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</si>
  <si>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</si>
  <si>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</si>
  <si>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</si>
  <si>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</si>
  <si>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</si>
  <si>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</si>
  <si>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</si>
  <si>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</si>
  <si>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</si>
  <si>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</si>
  <si>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</si>
  <si>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</si>
  <si>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</si>
  <si>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</si>
  <si>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</si>
  <si>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</si>
  <si>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</si>
  <si>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</si>
  <si>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</si>
  <si>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</si>
  <si>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</si>
  <si>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</si>
  <si>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</si>
  <si>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</si>
  <si>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</si>
  <si>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</si>
  <si>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</si>
  <si>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</si>
  <si>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</si>
  <si>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</si>
  <si>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</si>
  <si>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</si>
  <si>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</si>
  <si>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</si>
  <si>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</si>
  <si>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</si>
  <si>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</si>
  <si>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</si>
  <si>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</si>
  <si>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</si>
  <si>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</si>
  <si>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</si>
  <si>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</si>
  <si>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</si>
  <si>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</si>
  <si>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</si>
  <si>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</si>
  <si>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</si>
  <si>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</si>
  <si>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</si>
  <si>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</si>
  <si>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</si>
  <si>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</si>
  <si>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</si>
  <si>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</si>
  <si>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</si>
  <si>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</si>
  <si>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</si>
  <si>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</si>
  <si>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</si>
  <si>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</si>
  <si>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</si>
  <si>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</si>
  <si>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</si>
  <si>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</si>
  <si>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</si>
  <si>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</si>
  <si>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</si>
  <si>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</si>
  <si>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</si>
  <si>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</si>
  <si>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</si>
  <si>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</si>
  <si>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</si>
  <si>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</si>
  <si>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</si>
  <si>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</si>
  <si>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</si>
  <si>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</si>
  <si>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</si>
  <si>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</si>
  <si>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</si>
  <si>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</si>
  <si>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</si>
  <si>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</si>
  <si>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</si>
  <si>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</si>
  <si>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</si>
  <si>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</si>
  <si>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</si>
  <si>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</si>
  <si>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</si>
  <si>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</si>
  <si>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</si>
  <si>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</si>
  <si>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</si>
  <si>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</si>
  <si>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</si>
  <si>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</si>
  <si>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</si>
  <si>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</si>
  <si>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</si>
  <si>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</si>
  <si>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</si>
  <si>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</si>
  <si>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</si>
  <si>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</si>
  <si>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</si>
  <si>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</si>
  <si>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</si>
  <si>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</si>
  <si>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</si>
  <si>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</si>
  <si>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</si>
  <si>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</si>
  <si>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</si>
  <si>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</si>
  <si>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</si>
  <si>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</si>
  <si>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</si>
  <si>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</si>
  <si>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</si>
  <si>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</si>
  <si>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</si>
  <si>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</si>
  <si>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</si>
  <si>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</si>
  <si>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</si>
  <si>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</si>
  <si>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</si>
  <si>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</si>
  <si>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</si>
  <si>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</si>
  <si>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</si>
  <si>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</si>
  <si>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</si>
  <si>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</si>
  <si>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</si>
  <si>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</si>
  <si>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</si>
  <si>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</si>
  <si>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</si>
  <si>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</si>
  <si>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</si>
  <si>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</si>
  <si>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</si>
  <si>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</si>
  <si>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</si>
  <si>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</si>
  <si>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</si>
  <si>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</si>
  <si>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</si>
  <si>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</si>
  <si>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</si>
  <si>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</si>
  <si>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</si>
  <si>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</si>
  <si>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</si>
  <si>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</si>
  <si>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</si>
  <si>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</si>
  <si>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</si>
  <si>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</si>
  <si>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</si>
  <si>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</si>
  <si>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</si>
  <si>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</si>
  <si>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</si>
  <si>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</si>
  <si>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</si>
  <si>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</si>
  <si>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</si>
  <si>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</si>
  <si>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</si>
  <si>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</si>
  <si>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</si>
  <si>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</si>
  <si>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</si>
  <si>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</si>
  <si>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</si>
  <si>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</si>
  <si>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</si>
  <si>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</si>
  <si>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</si>
  <si>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</si>
  <si>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</si>
  <si>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</si>
  <si>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</si>
  <si>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</si>
  <si>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</si>
  <si>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</si>
  <si>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</si>
  <si>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</si>
  <si>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</si>
  <si>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</si>
  <si>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</si>
  <si>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</si>
  <si>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</si>
  <si>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</si>
  <si>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</si>
  <si>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</si>
  <si>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</si>
  <si>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</si>
  <si>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</si>
  <si>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</si>
  <si>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</si>
  <si>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</si>
  <si>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</si>
  <si>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</si>
  <si>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</si>
  <si>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</si>
  <si>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</si>
  <si>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</si>
  <si>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</si>
  <si>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</si>
  <si>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</si>
  <si>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</si>
  <si>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</si>
  <si>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</si>
  <si>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</si>
  <si>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</si>
  <si>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</si>
  <si>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</si>
  <si>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</si>
  <si>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</si>
  <si>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</si>
  <si>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</si>
  <si>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</si>
  <si>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</si>
  <si>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</si>
  <si>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</si>
  <si>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</si>
  <si>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</si>
  <si>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</si>
  <si>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</si>
  <si>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</si>
  <si>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</si>
  <si>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</si>
  <si>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</si>
  <si>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</si>
  <si>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</si>
  <si>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</si>
  <si>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</si>
  <si>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</si>
  <si>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</si>
  <si>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</si>
  <si>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</si>
  <si>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</si>
  <si>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</si>
  <si>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</si>
  <si>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</si>
  <si>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</si>
  <si>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</si>
  <si>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</si>
  <si>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</si>
  <si>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</si>
  <si>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</si>
  <si>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</si>
  <si>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</si>
  <si>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</si>
  <si>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</si>
  <si>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</si>
  <si>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</si>
  <si>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</si>
  <si>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</si>
  <si>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</si>
  <si>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</si>
  <si>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</si>
  <si>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</si>
  <si>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</si>
  <si>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</si>
  <si>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</si>
  <si>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</si>
  <si>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</si>
  <si>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</si>
  <si>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</si>
  <si>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</si>
  <si>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</si>
  <si>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</si>
  <si>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</si>
  <si>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</si>
  <si>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</si>
  <si>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</si>
  <si>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</si>
  <si>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</si>
  <si>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</si>
  <si>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</si>
  <si>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</si>
  <si>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</si>
  <si>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</si>
  <si>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</si>
  <si>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</si>
  <si>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</si>
  <si>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</si>
  <si>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</si>
  <si>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</si>
  <si>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</si>
  <si>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</si>
  <si>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</si>
  <si>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</si>
  <si>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</si>
  <si>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</si>
  <si>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</si>
  <si>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</si>
  <si>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</si>
  <si>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</si>
  <si>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</si>
  <si>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</si>
  <si>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</si>
  <si>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</si>
  <si>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</si>
  <si>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</si>
  <si>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</si>
  <si>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</si>
  <si>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</si>
  <si>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</si>
  <si>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</si>
  <si>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</si>
  <si>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</si>
  <si>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</si>
  <si>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</si>
  <si>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</si>
  <si>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</si>
  <si>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</si>
  <si>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</si>
  <si>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</si>
  <si>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</si>
  <si>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</si>
  <si>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</si>
  <si>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</si>
  <si>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</si>
  <si>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</si>
  <si>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</si>
  <si>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</si>
  <si>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</si>
  <si>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</si>
  <si>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</si>
  <si>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</si>
  <si>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</si>
  <si>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</si>
  <si>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</si>
  <si>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</si>
  <si>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</si>
  <si>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</si>
  <si>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</si>
  <si>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</si>
  <si>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</si>
  <si>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</si>
  <si>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</si>
  <si>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</si>
  <si>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</si>
  <si>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</si>
  <si>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</si>
  <si>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</si>
  <si>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</si>
  <si>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</si>
  <si>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</si>
  <si>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</si>
  <si>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</si>
  <si>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</si>
  <si>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</si>
  <si>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</si>
  <si>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</si>
  <si>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</si>
  <si>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</si>
  <si>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</si>
  <si>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</si>
  <si>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</si>
  <si>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</si>
  <si>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</si>
  <si>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</si>
  <si>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</si>
  <si>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</si>
  <si>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</si>
  <si>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</si>
  <si>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</si>
  <si>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</si>
  <si>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</si>
  <si>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</si>
  <si>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</si>
  <si>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</si>
  <si>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</si>
  <si>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</si>
  <si>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</si>
  <si>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</si>
  <si>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</si>
  <si>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</si>
  <si>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</si>
  <si>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</si>
  <si>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</si>
  <si>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</si>
  <si>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</si>
  <si>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</si>
  <si>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</si>
  <si>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</si>
  <si>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</si>
  <si>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</si>
  <si>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</si>
  <si>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</si>
  <si>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</si>
  <si>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</si>
  <si>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</si>
  <si>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</si>
  <si>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</si>
  <si>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</si>
  <si>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</si>
  <si>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</si>
  <si>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</si>
  <si>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</si>
  <si>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</si>
  <si>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</si>
  <si>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</si>
  <si>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</si>
  <si>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</si>
  <si>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</si>
  <si>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</si>
  <si>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</si>
  <si>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</si>
  <si>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</si>
  <si>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</si>
  <si>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</si>
  <si>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</si>
  <si>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</si>
  <si>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</si>
  <si>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</si>
  <si>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</si>
  <si>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</si>
  <si>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</si>
  <si>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</si>
  <si>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</si>
  <si>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</si>
  <si>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</si>
  <si>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</si>
  <si>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</si>
  <si>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</si>
  <si>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</si>
  <si>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</si>
  <si>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</si>
  <si>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</si>
  <si>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</si>
  <si>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</si>
  <si>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</si>
  <si>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</si>
  <si>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</si>
  <si>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</si>
  <si>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</si>
  <si>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</si>
  <si>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</si>
  <si>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</si>
  <si>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</si>
  <si>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</si>
  <si>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</si>
  <si>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</si>
  <si>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</si>
  <si>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</si>
  <si>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</si>
  <si>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</si>
  <si>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</si>
  <si>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</si>
  <si>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</si>
  <si>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</si>
  <si>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</si>
  <si>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</si>
  <si>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</si>
  <si>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</si>
  <si>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</si>
  <si>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</si>
  <si>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</si>
  <si>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</si>
  <si>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</si>
  <si>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</si>
  <si>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</si>
  <si>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</si>
  <si>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</si>
  <si>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</si>
  <si>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</si>
  <si>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</si>
  <si>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</si>
  <si>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</si>
  <si>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</si>
  <si>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</si>
  <si>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</si>
  <si>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</si>
  <si>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</si>
  <si>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</si>
  <si>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</si>
  <si>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</si>
  <si>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</si>
  <si>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</si>
  <si>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</si>
  <si>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</si>
  <si>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</si>
  <si>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</si>
  <si>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</si>
  <si>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</si>
  <si>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</si>
  <si>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</si>
  <si>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</si>
  <si>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</si>
  <si>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</si>
  <si>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</si>
  <si>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</si>
  <si>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</si>
  <si>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</si>
  <si>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</si>
  <si>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</si>
  <si>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</si>
  <si>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</si>
  <si>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</si>
  <si>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</si>
  <si>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</si>
  <si>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</si>
  <si>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</si>
  <si>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</si>
  <si>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</si>
  <si>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</si>
  <si>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</si>
  <si>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</si>
  <si>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</si>
  <si>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</si>
  <si>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</si>
  <si>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</si>
  <si>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</si>
  <si>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</si>
  <si>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</si>
  <si>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</si>
  <si>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</si>
  <si>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</si>
  <si>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</si>
  <si>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</si>
  <si>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</si>
  <si>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</si>
  <si>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</si>
  <si>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</si>
  <si>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</si>
  <si>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</si>
  <si>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</si>
  <si>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</si>
  <si>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</si>
  <si>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</si>
  <si>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</si>
  <si>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</si>
  <si>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</si>
  <si>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</si>
  <si>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</si>
  <si>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</si>
  <si>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</si>
  <si>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</si>
  <si>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</si>
  <si>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</si>
  <si>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</si>
  <si>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</si>
  <si>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</si>
  <si>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</si>
  <si>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</si>
  <si>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</si>
  <si>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</si>
  <si>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</si>
  <si>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</si>
  <si>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</si>
  <si>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</si>
  <si>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</si>
  <si>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</si>
  <si>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</si>
  <si>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</si>
  <si>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</si>
  <si>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</si>
  <si>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</si>
  <si>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</si>
  <si>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</si>
  <si>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</si>
  <si>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</si>
  <si>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</si>
  <si>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</si>
  <si>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</si>
  <si>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</si>
  <si>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</si>
  <si>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</si>
  <si>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</si>
  <si>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</si>
  <si>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</si>
  <si>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</si>
  <si>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</si>
  <si>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</si>
  <si>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</si>
  <si>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</si>
  <si>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</si>
  <si>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</si>
  <si>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</si>
  <si>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</si>
  <si>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</si>
  <si>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</si>
  <si>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</si>
  <si>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</si>
  <si>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</si>
  <si>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</si>
  <si>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</si>
  <si>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</si>
  <si>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</si>
  <si>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</si>
  <si>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</si>
  <si>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</si>
  <si>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</si>
  <si>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</si>
  <si>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</si>
  <si>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</si>
  <si>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</si>
  <si>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</si>
  <si>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</si>
  <si>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</si>
  <si>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</si>
  <si>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</si>
  <si>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</si>
  <si>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</si>
  <si>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</si>
  <si>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</si>
  <si>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</si>
  <si>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</si>
  <si>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</si>
  <si>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</si>
  <si>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</si>
  <si>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</si>
  <si>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</si>
  <si>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</si>
  <si>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</si>
  <si>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</si>
  <si>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</si>
  <si>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</si>
  <si>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</si>
  <si>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</si>
  <si>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</si>
  <si>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</si>
  <si>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</si>
  <si>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</si>
  <si>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</si>
  <si>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</si>
  <si>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</si>
  <si>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</si>
  <si>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</si>
  <si>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</si>
  <si>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</si>
  <si>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</si>
  <si>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</si>
  <si>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</si>
  <si>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</si>
  <si>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</si>
  <si>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</si>
  <si>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</si>
  <si>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</si>
  <si>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</si>
  <si>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</si>
  <si>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</si>
  <si>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 limit</t>
  </si>
  <si>
    <t>upper limit</t>
  </si>
  <si>
    <t>Count of outcome</t>
  </si>
  <si>
    <t>Parent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</si>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</sst>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theme="5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Parent Category!PivotTable2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5-4C5B-BCF2-B8518F8BFACC}"/>
            </c:ext>
          </c:extLst>
        </c:ser>
        <c:ser>
          <c:idx val="1"/>
          <c:order val="1"/>
          <c:tx>
            <c:strRef>
              <c:f>'Outcomes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5-4C5B-BCF2-B8518F8BFACC}"/>
            </c:ext>
          </c:extLst>
        </c:ser>
        <c:ser>
          <c:idx val="2"/>
          <c:order val="2"/>
          <c:tx>
            <c:strRef>
              <c:f>'Outcomes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5-4C5B-BCF2-B8518F8BFACC}"/>
            </c:ext>
          </c:extLst>
        </c:ser>
        <c:ser>
          <c:idx val="3"/>
          <c:order val="3"/>
          <c:tx>
            <c:strRef>
              <c:f>'Outcomes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C5-4C5B-BCF2-B8518F8BF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64271"/>
        <c:axId val="1899480400"/>
      </c:barChart>
      <c:catAx>
        <c:axId val="16936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480400"/>
        <c:crosses val="autoZero"/>
        <c:auto val="1"/>
        <c:lblAlgn val="ctr"/>
        <c:lblOffset val="100"/>
        <c:noMultiLvlLbl val="0"/>
      </c:catAx>
      <c:valAx>
        <c:axId val="18994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Sub Category!PivotTable3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F-4747-AF08-9BA0836A5125}"/>
            </c:ext>
          </c:extLst>
        </c:ser>
        <c:ser>
          <c:idx val="1"/>
          <c:order val="1"/>
          <c:tx>
            <c:strRef>
              <c:f>'Outcomes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F6F-4747-AF08-9BA0836A5125}"/>
              </c:ext>
            </c:extLst>
          </c:dPt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F-4747-AF08-9BA0836A5125}"/>
            </c:ext>
          </c:extLst>
        </c:ser>
        <c:ser>
          <c:idx val="2"/>
          <c:order val="2"/>
          <c:tx>
            <c:strRef>
              <c:f>'Outcomes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F-4747-AF08-9BA0836A5125}"/>
            </c:ext>
          </c:extLst>
        </c:ser>
        <c:ser>
          <c:idx val="3"/>
          <c:order val="3"/>
          <c:tx>
            <c:strRef>
              <c:f>'Outcomes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9-452A-8F90-934ABDB49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594255"/>
        <c:axId val="171396911"/>
      </c:barChart>
      <c:catAx>
        <c:axId val="64459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96911"/>
        <c:crosses val="autoZero"/>
        <c:auto val="1"/>
        <c:lblAlgn val="ctr"/>
        <c:lblOffset val="100"/>
        <c:noMultiLvlLbl val="0"/>
      </c:catAx>
      <c:valAx>
        <c:axId val="1713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9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Month Created!PivotTable4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Created'!$B$6:$B$18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8-4703-A106-ABB546435707}"/>
            </c:ext>
          </c:extLst>
        </c:ser>
        <c:ser>
          <c:idx val="1"/>
          <c:order val="1"/>
          <c:tx>
            <c:strRef>
              <c:f>'Outcomes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8-4703-A106-ABB546435707}"/>
            </c:ext>
          </c:extLst>
        </c:ser>
        <c:ser>
          <c:idx val="2"/>
          <c:order val="2"/>
          <c:tx>
            <c:strRef>
              <c:f>'Outcomes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8-4703-A106-ABB546435707}"/>
            </c:ext>
          </c:extLst>
        </c:ser>
        <c:ser>
          <c:idx val="3"/>
          <c:order val="3"/>
          <c:tx>
            <c:strRef>
              <c:f>'Outcomes by Month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Created'!$E$6:$E$18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C-49E3-85D9-CD38BE4F4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004304"/>
        <c:axId val="697605423"/>
      </c:lineChart>
      <c:catAx>
        <c:axId val="1808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5423"/>
        <c:crosses val="autoZero"/>
        <c:auto val="1"/>
        <c:lblAlgn val="ctr"/>
        <c:lblOffset val="100"/>
        <c:noMultiLvlLbl val="0"/>
      </c:catAx>
      <c:valAx>
        <c:axId val="6976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0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 Slices'!$F$1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5-4236-B2FD-24D7086B5C72}"/>
            </c:ext>
          </c:extLst>
        </c:ser>
        <c:ser>
          <c:idx val="1"/>
          <c:order val="1"/>
          <c:tx>
            <c:strRef>
              <c:f>'Outcomes by Goal Slices'!$G$1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5-4236-B2FD-24D7086B5C72}"/>
            </c:ext>
          </c:extLst>
        </c:ser>
        <c:ser>
          <c:idx val="2"/>
          <c:order val="2"/>
          <c:tx>
            <c:strRef>
              <c:f>'Outcomes by Goal Slices'!$H$1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5-4236-B2FD-24D7086B5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01792"/>
        <c:axId val="194594464"/>
      </c:lineChart>
      <c:catAx>
        <c:axId val="7100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4464"/>
        <c:crosses val="autoZero"/>
        <c:auto val="1"/>
        <c:lblAlgn val="ctr"/>
        <c:lblOffset val="100"/>
        <c:noMultiLvlLbl val="0"/>
      </c:catAx>
      <c:valAx>
        <c:axId val="1945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0</xdr:rowOff>
    </xdr:from>
    <xdr:to>
      <xdr:col>16</xdr:col>
      <xdr:colOff>600075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04344-82D3-4301-96F7-DFBF8A61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22</xdr:col>
      <xdr:colOff>0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C9A9F-8A23-4F9B-A412-66DF26C8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15</xdr:col>
      <xdr:colOff>9525</xdr:colOff>
      <xdr:row>17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898BB-0E1B-4504-9F67-B765B9AB3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9524</xdr:rowOff>
    </xdr:from>
    <xdr:to>
      <xdr:col>8</xdr:col>
      <xdr:colOff>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09073-0931-41A4-82AC-068B52DD7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'Cruz, Dexter (AssetMark)" refreshedDate="43393.589564930553" createdVersion="6" refreshedVersion="6" minRefreshableVersion="3" recordCount="4114" xr:uid="{3FC91CFE-7F91-4A08-8782-98C344ECFE4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'Cruz, Dexter (AssetMark)" refreshedDate="43394.780292708332" createdVersion="6" refreshedVersion="6" minRefreshableVersion="3" recordCount="4114" xr:uid="{415B3C35-CFF0-4C9D-9CAD-B2A82077E16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8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" numFmtId="14">
      <sharedItems containsSemiMixedTypes="0" containsNonDate="0" containsDate="1" containsString="0" minDate="2009-05-16T21:55:13" maxDate="2017-03-15T09:30:07"/>
    </cacheField>
    <cacheField name="Quarters" numFmtId="0" databaseField="0">
      <fieldGroup base="18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x v="0"/>
    <x v="0"/>
    <x v="0"/>
    <x v="0"/>
    <n v="63.917582417582416"/>
    <x v="0"/>
    <x v="0"/>
    <x v="0"/>
    <d v="2015-06-21T18:10:11"/>
  </r>
  <r>
    <n v="1"/>
    <x v="1"/>
    <s v="A Hannibal TV Show Fan Convention and Art Collective"/>
    <n v="10275"/>
    <n v="14653"/>
    <x v="0"/>
    <x v="0"/>
    <x v="0"/>
    <n v="1488464683"/>
    <n v="1485872683"/>
    <x v="0"/>
    <x v="1"/>
    <x v="0"/>
    <x v="0"/>
    <x v="1"/>
    <n v="185.48101265822785"/>
    <x v="0"/>
    <x v="0"/>
    <x v="1"/>
    <d v="2017-01-31T08:24:43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x v="2"/>
    <x v="0"/>
    <x v="0"/>
    <x v="2"/>
    <n v="15"/>
    <x v="0"/>
    <x v="0"/>
    <x v="2"/>
    <d v="2016-02-05T10:51:23"/>
  </r>
  <r>
    <n v="3"/>
    <x v="3"/>
    <s v="We already produced the *very* beginning of this story. Help us to see it through?"/>
    <n v="10000"/>
    <n v="10390"/>
    <x v="0"/>
    <x v="0"/>
    <x v="0"/>
    <n v="1407414107"/>
    <n v="1404822107"/>
    <x v="0"/>
    <x v="3"/>
    <x v="0"/>
    <x v="0"/>
    <x v="3"/>
    <n v="69.266666666666666"/>
    <x v="0"/>
    <x v="0"/>
    <x v="3"/>
    <d v="2014-07-08T06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x v="4"/>
    <x v="0"/>
    <x v="0"/>
    <x v="4"/>
    <n v="190.55028169014085"/>
    <x v="0"/>
    <x v="0"/>
    <x v="4"/>
    <d v="2015-11-19T14:01:19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x v="5"/>
    <x v="0"/>
    <x v="0"/>
    <x v="5"/>
    <n v="93.40425531914893"/>
    <x v="0"/>
    <x v="0"/>
    <x v="5"/>
    <d v="2016-07-12T16:23:27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x v="6"/>
    <x v="0"/>
    <x v="0"/>
    <x v="6"/>
    <n v="146.87931034482759"/>
    <x v="0"/>
    <x v="0"/>
    <x v="6"/>
    <d v="2014-06-03T19:44:1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x v="7"/>
    <x v="0"/>
    <x v="0"/>
    <x v="7"/>
    <n v="159.82456140350877"/>
    <x v="0"/>
    <x v="0"/>
    <x v="7"/>
    <d v="2016-05-25T19:07:47"/>
  </r>
  <r>
    <n v="8"/>
    <x v="8"/>
    <s v="Help us raise the funds to film our pilot episode!"/>
    <n v="3500"/>
    <n v="3501.52"/>
    <x v="0"/>
    <x v="0"/>
    <x v="0"/>
    <n v="1460754000"/>
    <n v="1460155212"/>
    <x v="0"/>
    <x v="8"/>
    <x v="0"/>
    <x v="0"/>
    <x v="8"/>
    <n v="291.79333333333335"/>
    <x v="0"/>
    <x v="0"/>
    <x v="8"/>
    <d v="2016-04-08T16:40:12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x v="9"/>
    <x v="0"/>
    <x v="0"/>
    <x v="9"/>
    <n v="31.499500000000001"/>
    <x v="0"/>
    <x v="0"/>
    <x v="9"/>
    <d v="2016-03-17T20:29:04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x v="10"/>
    <x v="0"/>
    <x v="0"/>
    <x v="10"/>
    <n v="158.68421052631578"/>
    <x v="0"/>
    <x v="0"/>
    <x v="10"/>
    <d v="2014-05-20T19:37:59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x v="11"/>
    <x v="0"/>
    <x v="0"/>
    <x v="11"/>
    <n v="80.333333333333329"/>
    <x v="0"/>
    <x v="0"/>
    <x v="11"/>
    <d v="2016-07-21T12:41:02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x v="12"/>
    <x v="0"/>
    <x v="0"/>
    <x v="12"/>
    <n v="59.961305925030231"/>
    <x v="0"/>
    <x v="0"/>
    <x v="12"/>
    <d v="2014-06-01T11:07:05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x v="0"/>
    <x v="13"/>
    <x v="0"/>
    <x v="0"/>
    <x v="13"/>
    <n v="109.78431372549019"/>
    <x v="0"/>
    <x v="0"/>
    <x v="13"/>
    <d v="2016-05-18T10:15:09"/>
  </r>
  <r>
    <n v="14"/>
    <x v="14"/>
    <s v="A highly charged post apocalyptic sci fi series that pulls no punches!"/>
    <n v="6000"/>
    <n v="6056"/>
    <x v="0"/>
    <x v="2"/>
    <x v="2"/>
    <n v="1405259940"/>
    <n v="1403051888"/>
    <x v="0"/>
    <x v="14"/>
    <x v="0"/>
    <x v="0"/>
    <x v="14"/>
    <n v="147.70731707317074"/>
    <x v="0"/>
    <x v="0"/>
    <x v="14"/>
    <d v="2014-06-17T18:38:08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x v="15"/>
    <x v="0"/>
    <x v="0"/>
    <x v="15"/>
    <n v="21.755102040816325"/>
    <x v="0"/>
    <x v="0"/>
    <x v="15"/>
    <d v="2015-09-09T03:24:18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x v="16"/>
    <x v="0"/>
    <x v="0"/>
    <x v="16"/>
    <n v="171.84285714285716"/>
    <x v="0"/>
    <x v="0"/>
    <x v="16"/>
    <d v="2014-05-01T13:06:51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x v="17"/>
    <x v="0"/>
    <x v="0"/>
    <x v="17"/>
    <n v="41.944444444444443"/>
    <x v="0"/>
    <x v="0"/>
    <x v="17"/>
    <d v="2014-10-05T11:33:42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x v="18"/>
    <x v="0"/>
    <x v="0"/>
    <x v="18"/>
    <n v="93.264122807017543"/>
    <x v="0"/>
    <x v="0"/>
    <x v="18"/>
    <d v="2014-08-18T07:00:56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x v="19"/>
    <x v="0"/>
    <x v="0"/>
    <x v="19"/>
    <n v="56.136363636363633"/>
    <x v="0"/>
    <x v="0"/>
    <x v="19"/>
    <d v="2015-06-20T13:35:34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x v="0"/>
    <x v="20"/>
    <x v="0"/>
    <x v="0"/>
    <x v="20"/>
    <n v="80.16"/>
    <x v="0"/>
    <x v="0"/>
    <x v="20"/>
    <d v="2015-07-15T12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x v="21"/>
    <x v="0"/>
    <x v="0"/>
    <x v="21"/>
    <n v="199.9009900990099"/>
    <x v="0"/>
    <x v="0"/>
    <x v="21"/>
    <d v="2014-08-27T09:03:09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x v="0"/>
    <x v="22"/>
    <x v="0"/>
    <x v="0"/>
    <x v="22"/>
    <n v="51.25"/>
    <x v="0"/>
    <x v="0"/>
    <x v="22"/>
    <d v="2014-12-16T15:52:2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x v="23"/>
    <x v="0"/>
    <x v="0"/>
    <x v="23"/>
    <n v="103.04347826086956"/>
    <x v="0"/>
    <x v="0"/>
    <x v="23"/>
    <d v="2015-04-03T12:41:41"/>
  </r>
  <r>
    <n v="24"/>
    <x v="24"/>
    <s v="STL Up Late is a weekly late night comedy talk show for St. Louis television."/>
    <n v="35000"/>
    <n v="38082.69"/>
    <x v="0"/>
    <x v="0"/>
    <x v="0"/>
    <n v="1442345940"/>
    <n v="1439494863"/>
    <x v="0"/>
    <x v="24"/>
    <x v="0"/>
    <x v="0"/>
    <x v="24"/>
    <n v="66.346149825783982"/>
    <x v="0"/>
    <x v="0"/>
    <x v="24"/>
    <d v="2015-08-13T13:41:03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x v="25"/>
    <x v="0"/>
    <x v="0"/>
    <x v="25"/>
    <n v="57.142857142857146"/>
    <x v="0"/>
    <x v="0"/>
    <x v="25"/>
    <d v="2015-11-09T18:36:01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x v="0"/>
    <x v="10"/>
    <x v="0"/>
    <x v="0"/>
    <x v="26"/>
    <n v="102.10526315789474"/>
    <x v="0"/>
    <x v="0"/>
    <x v="26"/>
    <d v="2014-07-08T06:22:24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x v="3"/>
    <x v="0"/>
    <x v="0"/>
    <x v="27"/>
    <n v="148.96666666666667"/>
    <x v="0"/>
    <x v="0"/>
    <x v="27"/>
    <d v="2014-10-16T21:57:13"/>
  </r>
  <r>
    <n v="28"/>
    <x v="28"/>
    <s v="John and Brian are on a quest to change people's lives and rehabilitate dogs."/>
    <n v="12000"/>
    <n v="12042"/>
    <x v="0"/>
    <x v="0"/>
    <x v="0"/>
    <n v="1450307284"/>
    <n v="1447715284"/>
    <x v="0"/>
    <x v="26"/>
    <x v="0"/>
    <x v="0"/>
    <x v="28"/>
    <n v="169.6056338028169"/>
    <x v="0"/>
    <x v="0"/>
    <x v="28"/>
    <d v="2015-11-16T17:08:04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x v="27"/>
    <x v="0"/>
    <x v="0"/>
    <x v="29"/>
    <n v="31.623931623931625"/>
    <x v="0"/>
    <x v="0"/>
    <x v="29"/>
    <d v="2014-06-22T10:09:28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x v="28"/>
    <x v="0"/>
    <x v="0"/>
    <x v="30"/>
    <n v="76.45264150943396"/>
    <x v="0"/>
    <x v="0"/>
    <x v="30"/>
    <d v="2014-07-22T01:01:55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x v="29"/>
    <x v="0"/>
    <x v="0"/>
    <x v="31"/>
    <n v="13"/>
    <x v="0"/>
    <x v="0"/>
    <x v="31"/>
    <d v="2016-01-07T13:00:34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x v="30"/>
    <x v="0"/>
    <x v="0"/>
    <x v="32"/>
    <n v="320.44943820224717"/>
    <x v="0"/>
    <x v="0"/>
    <x v="32"/>
    <d v="2016-04-01T09:03:37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x v="31"/>
    <x v="0"/>
    <x v="0"/>
    <x v="33"/>
    <n v="83.75"/>
    <x v="0"/>
    <x v="0"/>
    <x v="33"/>
    <d v="2015-10-09T09:51:4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x v="32"/>
    <x v="0"/>
    <x v="0"/>
    <x v="34"/>
    <n v="49.882352941176471"/>
    <x v="0"/>
    <x v="0"/>
    <x v="34"/>
    <d v="2014-07-21T01:43:21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x v="0"/>
    <x v="33"/>
    <x v="0"/>
    <x v="0"/>
    <x v="35"/>
    <n v="59.464285714285715"/>
    <x v="0"/>
    <x v="0"/>
    <x v="35"/>
    <d v="2015-04-04T01:00:14"/>
  </r>
  <r>
    <n v="36"/>
    <x v="36"/>
    <s v="A modern day priest makes an unusual discovery, setting off a chain of events."/>
    <n v="6000"/>
    <n v="8529"/>
    <x v="0"/>
    <x v="0"/>
    <x v="0"/>
    <n v="1428128525"/>
    <n v="1425540125"/>
    <x v="0"/>
    <x v="34"/>
    <x v="0"/>
    <x v="0"/>
    <x v="36"/>
    <n v="193.84090909090909"/>
    <x v="0"/>
    <x v="0"/>
    <x v="36"/>
    <d v="2015-03-05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x v="35"/>
    <x v="0"/>
    <x v="0"/>
    <x v="37"/>
    <n v="159.51383399209487"/>
    <x v="0"/>
    <x v="0"/>
    <x v="37"/>
    <d v="2015-01-28T10:37:59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x v="36"/>
    <x v="0"/>
    <x v="0"/>
    <x v="38"/>
    <n v="41.68181818181818"/>
    <x v="0"/>
    <x v="0"/>
    <x v="38"/>
    <d v="2013-04-10T19:22:2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x v="37"/>
    <x v="0"/>
    <x v="0"/>
    <x v="39"/>
    <n v="150.89861751152074"/>
    <x v="0"/>
    <x v="0"/>
    <x v="39"/>
    <d v="2014-04-24T19:07:48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x v="38"/>
    <x v="0"/>
    <x v="0"/>
    <x v="40"/>
    <n v="126.6875"/>
    <x v="0"/>
    <x v="0"/>
    <x v="40"/>
    <d v="2014-05-29T23:08:08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x v="10"/>
    <x v="0"/>
    <x v="0"/>
    <x v="31"/>
    <n v="105.26315789473684"/>
    <x v="0"/>
    <x v="0"/>
    <x v="41"/>
    <d v="2014-09-05T07:39:14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x v="39"/>
    <x v="0"/>
    <x v="0"/>
    <x v="41"/>
    <n v="117.51479289940828"/>
    <x v="0"/>
    <x v="0"/>
    <x v="42"/>
    <d v="2014-11-28T09:20:26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x v="40"/>
    <x v="0"/>
    <x v="0"/>
    <x v="42"/>
    <n v="117.36121673003802"/>
    <x v="0"/>
    <x v="0"/>
    <x v="43"/>
    <d v="2014-06-12T12:58:06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x v="41"/>
    <x v="0"/>
    <x v="0"/>
    <x v="31"/>
    <n v="133.33333333333334"/>
    <x v="0"/>
    <x v="0"/>
    <x v="44"/>
    <d v="2014-08-22T20:22:17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x v="42"/>
    <x v="0"/>
    <x v="0"/>
    <x v="43"/>
    <n v="98.360655737704917"/>
    <x v="0"/>
    <x v="0"/>
    <x v="45"/>
    <d v="2016-03-28T08:58:27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x v="0"/>
    <x v="43"/>
    <x v="0"/>
    <x v="0"/>
    <x v="44"/>
    <n v="194.44444444444446"/>
    <x v="0"/>
    <x v="0"/>
    <x v="46"/>
    <d v="2015-11-15T17:09:34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x v="16"/>
    <x v="0"/>
    <x v="0"/>
    <x v="45"/>
    <n v="76.865000000000009"/>
    <x v="0"/>
    <x v="0"/>
    <x v="47"/>
    <d v="2014-10-20T13:40:0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x v="44"/>
    <x v="0"/>
    <x v="0"/>
    <x v="46"/>
    <n v="56.815789473684212"/>
    <x v="0"/>
    <x v="0"/>
    <x v="48"/>
    <d v="2015-01-29T06:24:20"/>
  </r>
  <r>
    <n v="49"/>
    <x v="49"/>
    <s v="Driving Jersey is real people telling real stories."/>
    <n v="12000"/>
    <n v="12000"/>
    <x v="0"/>
    <x v="0"/>
    <x v="0"/>
    <n v="1445660045"/>
    <n v="1443068045"/>
    <x v="0"/>
    <x v="45"/>
    <x v="0"/>
    <x v="0"/>
    <x v="31"/>
    <n v="137.93103448275863"/>
    <x v="0"/>
    <x v="0"/>
    <x v="49"/>
    <d v="2015-09-23T22:14:05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x v="19"/>
    <x v="0"/>
    <x v="0"/>
    <x v="31"/>
    <n v="27.272727272727273"/>
    <x v="0"/>
    <x v="0"/>
    <x v="50"/>
    <d v="2014-12-22T12:04:18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x v="46"/>
    <x v="0"/>
    <x v="0"/>
    <x v="47"/>
    <n v="118.33613445378151"/>
    <x v="0"/>
    <x v="0"/>
    <x v="51"/>
    <d v="2015-07-11T16:17:17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x v="47"/>
    <x v="0"/>
    <x v="0"/>
    <x v="48"/>
    <n v="223.48076923076923"/>
    <x v="0"/>
    <x v="0"/>
    <x v="52"/>
    <d v="2014-06-17T10:50:46"/>
  </r>
  <r>
    <n v="53"/>
    <x v="53"/>
    <s v="Delicious TV's Vegan Mashup launching season two on public television"/>
    <n v="3000"/>
    <n v="3289"/>
    <x v="0"/>
    <x v="0"/>
    <x v="0"/>
    <n v="1396648800"/>
    <n v="1395407445"/>
    <x v="0"/>
    <x v="27"/>
    <x v="0"/>
    <x v="0"/>
    <x v="49"/>
    <n v="28.111111111111111"/>
    <x v="0"/>
    <x v="0"/>
    <x v="53"/>
    <d v="2014-03-21T07:10:45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x v="47"/>
    <x v="0"/>
    <x v="0"/>
    <x v="50"/>
    <n v="194.23076923076923"/>
    <x v="0"/>
    <x v="0"/>
    <x v="54"/>
    <d v="2015-11-25T11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x v="48"/>
    <x v="0"/>
    <x v="0"/>
    <x v="51"/>
    <n v="128.95348837209303"/>
    <x v="0"/>
    <x v="0"/>
    <x v="55"/>
    <d v="2016-05-06T17:15:16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x v="0"/>
    <x v="49"/>
    <x v="0"/>
    <x v="0"/>
    <x v="52"/>
    <n v="49.316091954022987"/>
    <x v="0"/>
    <x v="0"/>
    <x v="56"/>
    <d v="2015-05-25T07:10:24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x v="50"/>
    <x v="0"/>
    <x v="0"/>
    <x v="53"/>
    <n v="221.52173913043478"/>
    <x v="0"/>
    <x v="0"/>
    <x v="57"/>
    <d v="2015-03-26T13:59:22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x v="0"/>
    <x v="11"/>
    <x v="0"/>
    <x v="0"/>
    <x v="54"/>
    <n v="137.21333333333334"/>
    <x v="0"/>
    <x v="0"/>
    <x v="58"/>
    <d v="2014-10-20T11:52:52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x v="51"/>
    <x v="0"/>
    <x v="0"/>
    <x v="55"/>
    <n v="606.82242424242418"/>
    <x v="0"/>
    <x v="0"/>
    <x v="59"/>
    <d v="2015-08-13T23:39:36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x v="0"/>
    <x v="52"/>
    <x v="0"/>
    <x v="1"/>
    <x v="56"/>
    <n v="43.040092592592593"/>
    <x v="0"/>
    <x v="1"/>
    <x v="60"/>
    <d v="2014-03-03T15:38:37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x v="23"/>
    <x v="0"/>
    <x v="1"/>
    <x v="57"/>
    <n v="322.39130434782606"/>
    <x v="0"/>
    <x v="1"/>
    <x v="61"/>
    <d v="2013-05-15T13:32:37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x v="53"/>
    <x v="0"/>
    <x v="1"/>
    <x v="58"/>
    <n v="96.708333333333329"/>
    <x v="0"/>
    <x v="1"/>
    <x v="62"/>
    <d v="2013-02-06T13:11:18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x v="31"/>
    <x v="0"/>
    <x v="1"/>
    <x v="59"/>
    <n v="35.474531249999998"/>
    <x v="0"/>
    <x v="1"/>
    <x v="63"/>
    <d v="2013-12-04T15:53:33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x v="54"/>
    <x v="0"/>
    <x v="1"/>
    <x v="60"/>
    <n v="86.666666666666671"/>
    <x v="0"/>
    <x v="1"/>
    <x v="64"/>
    <d v="2013-06-07T18:26:2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x v="0"/>
    <x v="7"/>
    <x v="0"/>
    <x v="1"/>
    <x v="61"/>
    <n v="132.05263157894737"/>
    <x v="0"/>
    <x v="1"/>
    <x v="65"/>
    <d v="2014-07-15T13:42:34"/>
  </r>
  <r>
    <n v="66"/>
    <x v="66"/>
    <s v="A dark comedy set in the '60s about clinical depression and one night stands."/>
    <n v="2000"/>
    <n v="2372"/>
    <x v="0"/>
    <x v="0"/>
    <x v="0"/>
    <n v="1468873420"/>
    <n v="1466281420"/>
    <x v="0"/>
    <x v="55"/>
    <x v="0"/>
    <x v="1"/>
    <x v="62"/>
    <n v="91.230769230769226"/>
    <x v="0"/>
    <x v="1"/>
    <x v="66"/>
    <d v="2016-06-18T14:23:40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x v="9"/>
    <x v="0"/>
    <x v="1"/>
    <x v="63"/>
    <n v="116.25"/>
    <x v="0"/>
    <x v="1"/>
    <x v="67"/>
    <d v="2012-06-15T08:00:04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x v="17"/>
    <x v="0"/>
    <x v="1"/>
    <x v="64"/>
    <n v="21.194444444444443"/>
    <x v="0"/>
    <x v="1"/>
    <x v="68"/>
    <d v="2014-01-24T07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x v="56"/>
    <x v="0"/>
    <x v="1"/>
    <x v="65"/>
    <n v="62.327134831460668"/>
    <x v="0"/>
    <x v="1"/>
    <x v="69"/>
    <d v="2011-08-30T22:30:25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x v="57"/>
    <x v="0"/>
    <x v="1"/>
    <x v="66"/>
    <n v="37.411764705882355"/>
    <x v="0"/>
    <x v="1"/>
    <x v="70"/>
    <d v="2011-07-06T15:30:45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x v="58"/>
    <x v="0"/>
    <x v="1"/>
    <x v="67"/>
    <n v="69.71875"/>
    <x v="0"/>
    <x v="1"/>
    <x v="71"/>
    <d v="2012-03-29T00:30:57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x v="14"/>
    <x v="0"/>
    <x v="1"/>
    <x v="68"/>
    <n v="58.170731707317074"/>
    <x v="0"/>
    <x v="1"/>
    <x v="72"/>
    <d v="2012-10-25T18:14:4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x v="59"/>
    <x v="0"/>
    <x v="1"/>
    <x v="31"/>
    <n v="50"/>
    <x v="0"/>
    <x v="1"/>
    <x v="73"/>
    <d v="2011-02-13T12:09:44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x v="60"/>
    <x v="0"/>
    <x v="1"/>
    <x v="69"/>
    <n v="19.471034482758618"/>
    <x v="0"/>
    <x v="1"/>
    <x v="74"/>
    <d v="2015-12-22T05:41:35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x v="0"/>
    <x v="5"/>
    <x v="0"/>
    <x v="1"/>
    <x v="70"/>
    <n v="85.957446808510639"/>
    <x v="0"/>
    <x v="1"/>
    <x v="75"/>
    <d v="2013-03-23T23:01:1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x v="41"/>
    <x v="0"/>
    <x v="1"/>
    <x v="71"/>
    <n v="30.666666666666668"/>
    <x v="0"/>
    <x v="1"/>
    <x v="76"/>
    <d v="2011-10-28T10:35:58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x v="0"/>
    <x v="55"/>
    <x v="0"/>
    <x v="1"/>
    <x v="72"/>
    <n v="60.384615384615387"/>
    <x v="0"/>
    <x v="1"/>
    <x v="77"/>
    <d v="2012-03-28T21:28:3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x v="2"/>
    <x v="0"/>
    <x v="1"/>
    <x v="73"/>
    <n v="38.6"/>
    <x v="0"/>
    <x v="1"/>
    <x v="78"/>
    <d v="2016-08-22T11:32:0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x v="0"/>
    <x v="14"/>
    <x v="0"/>
    <x v="1"/>
    <x v="74"/>
    <n v="40.268292682926827"/>
    <x v="0"/>
    <x v="1"/>
    <x v="79"/>
    <d v="2014-03-26T12:38:13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x v="0"/>
    <x v="5"/>
    <x v="0"/>
    <x v="1"/>
    <x v="75"/>
    <n v="273.82978723404256"/>
    <x v="0"/>
    <x v="1"/>
    <x v="80"/>
    <d v="2013-11-04T20:00:56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x v="33"/>
    <x v="0"/>
    <x v="1"/>
    <x v="76"/>
    <n v="53.035714285714285"/>
    <x v="0"/>
    <x v="1"/>
    <x v="81"/>
    <d v="2012-07-09T21:48:47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x v="61"/>
    <x v="0"/>
    <x v="1"/>
    <x v="77"/>
    <n v="40.005000000000003"/>
    <x v="0"/>
    <x v="1"/>
    <x v="82"/>
    <d v="2011-09-09T13:41:0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x v="62"/>
    <x v="0"/>
    <x v="1"/>
    <x v="78"/>
    <n v="15.76923076923077"/>
    <x v="0"/>
    <x v="1"/>
    <x v="83"/>
    <d v="2015-02-07T08:46:29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x v="63"/>
    <x v="0"/>
    <x v="1"/>
    <x v="31"/>
    <n v="71.428571428571431"/>
    <x v="0"/>
    <x v="1"/>
    <x v="84"/>
    <d v="2011-04-15T12:11:2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x v="64"/>
    <x v="0"/>
    <x v="1"/>
    <x v="79"/>
    <n v="71.714285714285708"/>
    <x v="0"/>
    <x v="1"/>
    <x v="85"/>
    <d v="2011-08-23T21:00:37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x v="57"/>
    <x v="0"/>
    <x v="1"/>
    <x v="80"/>
    <n v="375.76470588235293"/>
    <x v="0"/>
    <x v="1"/>
    <x v="86"/>
    <d v="2015-10-14T07:20:45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x v="20"/>
    <x v="0"/>
    <x v="1"/>
    <x v="81"/>
    <n v="104.6"/>
    <x v="0"/>
    <x v="1"/>
    <x v="87"/>
    <d v="2010-05-24T06:56:43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x v="65"/>
    <x v="0"/>
    <x v="1"/>
    <x v="82"/>
    <n v="60"/>
    <x v="0"/>
    <x v="1"/>
    <x v="88"/>
    <d v="2014-05-27T09:48:5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x v="66"/>
    <x v="0"/>
    <x v="1"/>
    <x v="83"/>
    <n v="123.28571428571429"/>
    <x v="0"/>
    <x v="1"/>
    <x v="89"/>
    <d v="2013-05-08T12:03:12"/>
  </r>
  <r>
    <n v="90"/>
    <x v="90"/>
    <s v="We're looking for funding to help submit a short film to film festivals."/>
    <n v="500"/>
    <n v="502"/>
    <x v="0"/>
    <x v="0"/>
    <x v="0"/>
    <n v="1310454499"/>
    <n v="1307862499"/>
    <x v="0"/>
    <x v="38"/>
    <x v="0"/>
    <x v="1"/>
    <x v="84"/>
    <n v="31.375"/>
    <x v="0"/>
    <x v="1"/>
    <x v="90"/>
    <d v="2011-06-12T01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x v="67"/>
    <x v="0"/>
    <x v="1"/>
    <x v="43"/>
    <n v="78.260869565217391"/>
    <x v="0"/>
    <x v="1"/>
    <x v="91"/>
    <d v="2011-03-17T03:39:24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x v="68"/>
    <x v="0"/>
    <x v="1"/>
    <x v="85"/>
    <n v="122.32558139534883"/>
    <x v="0"/>
    <x v="1"/>
    <x v="92"/>
    <d v="2016-12-16T22:46:23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x v="41"/>
    <x v="0"/>
    <x v="1"/>
    <x v="86"/>
    <n v="73.733333333333334"/>
    <x v="0"/>
    <x v="1"/>
    <x v="93"/>
    <d v="2012-06-05T14:35:37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x v="8"/>
    <x v="0"/>
    <x v="1"/>
    <x v="87"/>
    <n v="21.666666666666668"/>
    <x v="0"/>
    <x v="1"/>
    <x v="94"/>
    <d v="2014-03-18T11:13:4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x v="64"/>
    <x v="0"/>
    <x v="1"/>
    <x v="88"/>
    <n v="21.904761904761905"/>
    <x v="0"/>
    <x v="1"/>
    <x v="95"/>
    <d v="2012-01-26T18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x v="69"/>
    <x v="0"/>
    <x v="1"/>
    <x v="89"/>
    <n v="50.588235294117645"/>
    <x v="0"/>
    <x v="1"/>
    <x v="96"/>
    <d v="2010-05-26T09:54:0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x v="22"/>
    <x v="0"/>
    <x v="1"/>
    <x v="90"/>
    <n v="53.125"/>
    <x v="0"/>
    <x v="1"/>
    <x v="97"/>
    <d v="2011-06-11T21:14:4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x v="65"/>
    <x v="0"/>
    <x v="1"/>
    <x v="90"/>
    <n v="56.666666666666664"/>
    <x v="0"/>
    <x v="1"/>
    <x v="98"/>
    <d v="2012-11-01T13:04:34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x v="0"/>
    <x v="70"/>
    <x v="0"/>
    <x v="1"/>
    <x v="91"/>
    <n v="40.776666666666664"/>
    <x v="0"/>
    <x v="1"/>
    <x v="99"/>
    <d v="2013-12-23T15:39:5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x v="55"/>
    <x v="0"/>
    <x v="1"/>
    <x v="31"/>
    <n v="192.30769230769232"/>
    <x v="0"/>
    <x v="1"/>
    <x v="100"/>
    <d v="2012-10-15T12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x v="2"/>
    <x v="0"/>
    <x v="1"/>
    <x v="31"/>
    <n v="100"/>
    <x v="0"/>
    <x v="1"/>
    <x v="101"/>
    <d v="2012-12-31T12:38:30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x v="71"/>
    <x v="0"/>
    <x v="1"/>
    <x v="92"/>
    <n v="117.92307692307692"/>
    <x v="0"/>
    <x v="1"/>
    <x v="102"/>
    <d v="2010-11-22T21:08:53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x v="0"/>
    <x v="72"/>
    <x v="0"/>
    <x v="1"/>
    <x v="93"/>
    <n v="27.897959183673468"/>
    <x v="0"/>
    <x v="1"/>
    <x v="103"/>
    <d v="2014-02-12T13:20:30"/>
  </r>
  <r>
    <n v="104"/>
    <x v="104"/>
    <s v="UCF short film about an old man, his love for music, and his misplaced trumpet.  "/>
    <n v="500"/>
    <n v="600"/>
    <x v="0"/>
    <x v="0"/>
    <x v="0"/>
    <n v="1301792400"/>
    <n v="1299775266"/>
    <x v="0"/>
    <x v="73"/>
    <x v="0"/>
    <x v="1"/>
    <x v="43"/>
    <n v="60"/>
    <x v="0"/>
    <x v="1"/>
    <x v="104"/>
    <d v="2011-03-10T10:41:06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x v="0"/>
    <x v="65"/>
    <x v="0"/>
    <x v="1"/>
    <x v="94"/>
    <n v="39.383333333333333"/>
    <x v="0"/>
    <x v="1"/>
    <x v="105"/>
    <d v="2016-04-25T11:23:40"/>
  </r>
  <r>
    <n v="106"/>
    <x v="106"/>
    <s v="A Boy. A Girl. A Car. A Serial Killer."/>
    <n v="5000"/>
    <n v="5025"/>
    <x v="0"/>
    <x v="0"/>
    <x v="0"/>
    <n v="1333391901"/>
    <n v="1332182301"/>
    <x v="0"/>
    <x v="74"/>
    <x v="0"/>
    <x v="1"/>
    <x v="10"/>
    <n v="186.11111111111111"/>
    <x v="0"/>
    <x v="1"/>
    <x v="106"/>
    <d v="2012-03-19T12:38:2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x v="50"/>
    <x v="0"/>
    <x v="1"/>
    <x v="95"/>
    <n v="111.37681159420291"/>
    <x v="0"/>
    <x v="1"/>
    <x v="107"/>
    <d v="2011-04-02T17:34:4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x v="0"/>
    <x v="5"/>
    <x v="0"/>
    <x v="1"/>
    <x v="96"/>
    <n v="78.723404255319153"/>
    <x v="0"/>
    <x v="1"/>
    <x v="108"/>
    <d v="2013-04-01T08:42:50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x v="5"/>
    <x v="0"/>
    <x v="1"/>
    <x v="97"/>
    <n v="46.702127659574465"/>
    <x v="0"/>
    <x v="1"/>
    <x v="109"/>
    <d v="2011-01-26T18:37:10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x v="55"/>
    <x v="0"/>
    <x v="1"/>
    <x v="98"/>
    <n v="65.384615384615387"/>
    <x v="0"/>
    <x v="1"/>
    <x v="110"/>
    <d v="2013-10-10T16:47:33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x v="28"/>
    <x v="0"/>
    <x v="1"/>
    <x v="99"/>
    <n v="102.0754716981132"/>
    <x v="0"/>
    <x v="1"/>
    <x v="111"/>
    <d v="2015-05-01T01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x v="75"/>
    <x v="0"/>
    <x v="1"/>
    <x v="87"/>
    <n v="64.197530864197532"/>
    <x v="0"/>
    <x v="1"/>
    <x v="112"/>
    <d v="2014-03-19T19:01:58"/>
  </r>
  <r>
    <n v="113"/>
    <x v="113"/>
    <s v="A living memorial for all those dealing with trauma, grief and loss."/>
    <n v="5000"/>
    <n v="7050"/>
    <x v="0"/>
    <x v="0"/>
    <x v="0"/>
    <n v="1312642800"/>
    <n v="1311963128"/>
    <x v="0"/>
    <x v="76"/>
    <x v="0"/>
    <x v="1"/>
    <x v="100"/>
    <n v="90.384615384615387"/>
    <x v="0"/>
    <x v="1"/>
    <x v="113"/>
    <d v="2011-07-29T12:12:08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x v="2"/>
    <x v="0"/>
    <x v="1"/>
    <x v="101"/>
    <n v="88.571428571428569"/>
    <x v="0"/>
    <x v="1"/>
    <x v="114"/>
    <d v="2011-11-14T00:34:48"/>
  </r>
  <r>
    <n v="115"/>
    <x v="115"/>
    <s v="Never judge a book (or a lover) by their cover."/>
    <n v="450"/>
    <n v="632"/>
    <x v="0"/>
    <x v="0"/>
    <x v="0"/>
    <n v="1328377444"/>
    <n v="1326217444"/>
    <x v="0"/>
    <x v="19"/>
    <x v="0"/>
    <x v="1"/>
    <x v="102"/>
    <n v="28.727272727272727"/>
    <x v="0"/>
    <x v="1"/>
    <x v="115"/>
    <d v="2012-01-10T11:44:0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x v="7"/>
    <x v="0"/>
    <x v="1"/>
    <x v="103"/>
    <n v="69.78947368421052"/>
    <x v="0"/>
    <x v="1"/>
    <x v="116"/>
    <d v="2011-02-21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x v="74"/>
    <x v="0"/>
    <x v="1"/>
    <x v="104"/>
    <n v="167.48962962962963"/>
    <x v="0"/>
    <x v="1"/>
    <x v="117"/>
    <d v="2010-03-11T14:02:24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x v="0"/>
    <x v="70"/>
    <x v="0"/>
    <x v="1"/>
    <x v="105"/>
    <n v="144.91230769230768"/>
    <x v="0"/>
    <x v="1"/>
    <x v="118"/>
    <d v="2011-06-28T19:17:1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x v="77"/>
    <x v="0"/>
    <x v="1"/>
    <x v="106"/>
    <n v="91.840540540540545"/>
    <x v="0"/>
    <x v="1"/>
    <x v="119"/>
    <d v="2011-07-14T19:39:46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x v="29"/>
    <x v="1"/>
    <x v="2"/>
    <x v="107"/>
    <n v="10"/>
    <x v="0"/>
    <x v="2"/>
    <x v="120"/>
    <d v="2016-09-02T19:11:47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x v="29"/>
    <x v="1"/>
    <x v="2"/>
    <x v="108"/>
    <n v="1"/>
    <x v="0"/>
    <x v="2"/>
    <x v="121"/>
    <d v="2015-04-02T10:55:1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x v="0"/>
    <x v="78"/>
    <x v="1"/>
    <x v="2"/>
    <x v="109"/>
    <e v="#DIV/0!"/>
    <x v="0"/>
    <x v="2"/>
    <x v="122"/>
    <d v="2016-08-11T04:21:47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x v="79"/>
    <x v="1"/>
    <x v="2"/>
    <x v="110"/>
    <n v="25.166666666666668"/>
    <x v="0"/>
    <x v="2"/>
    <x v="123"/>
    <d v="2014-09-22T12:46:04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x v="78"/>
    <x v="1"/>
    <x v="2"/>
    <x v="109"/>
    <e v="#DIV/0!"/>
    <x v="0"/>
    <x v="2"/>
    <x v="124"/>
    <d v="2015-04-20T16:17:2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x v="79"/>
    <x v="1"/>
    <x v="2"/>
    <x v="111"/>
    <n v="11.666666666666666"/>
    <x v="0"/>
    <x v="2"/>
    <x v="125"/>
    <d v="2016-12-05T17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x v="62"/>
    <x v="1"/>
    <x v="2"/>
    <x v="112"/>
    <n v="106.69230769230769"/>
    <x v="0"/>
    <x v="2"/>
    <x v="126"/>
    <d v="2015-05-11T08:08:57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x v="80"/>
    <x v="1"/>
    <x v="2"/>
    <x v="113"/>
    <n v="47.5"/>
    <x v="0"/>
    <x v="2"/>
    <x v="127"/>
    <d v="2015-03-04T08:59:01"/>
  </r>
  <r>
    <n v="128"/>
    <x v="128"/>
    <s v="A Science Fiction film filled with entertainment and Excitement"/>
    <n v="100000"/>
    <n v="1867"/>
    <x v="1"/>
    <x v="0"/>
    <x v="0"/>
    <n v="1476941293"/>
    <n v="1473917293"/>
    <x v="0"/>
    <x v="79"/>
    <x v="1"/>
    <x v="2"/>
    <x v="114"/>
    <n v="311.16666666666669"/>
    <x v="0"/>
    <x v="2"/>
    <x v="128"/>
    <d v="2016-09-14T23:28:1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x v="78"/>
    <x v="1"/>
    <x v="2"/>
    <x v="109"/>
    <e v="#DIV/0!"/>
    <x v="0"/>
    <x v="2"/>
    <x v="129"/>
    <d v="2014-08-31T16:29:4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x v="78"/>
    <x v="1"/>
    <x v="2"/>
    <x v="109"/>
    <e v="#DIV/0!"/>
    <x v="0"/>
    <x v="2"/>
    <x v="130"/>
    <d v="2014-05-19T15:58:12"/>
  </r>
  <r>
    <n v="131"/>
    <x v="131"/>
    <s v="I"/>
    <n v="1200"/>
    <n v="0"/>
    <x v="1"/>
    <x v="0"/>
    <x v="0"/>
    <n v="1467763200"/>
    <n v="1466453161"/>
    <x v="0"/>
    <x v="78"/>
    <x v="1"/>
    <x v="2"/>
    <x v="109"/>
    <e v="#DIV/0!"/>
    <x v="0"/>
    <x v="2"/>
    <x v="131"/>
    <d v="2016-06-20T14:06:01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x v="75"/>
    <x v="1"/>
    <x v="2"/>
    <x v="115"/>
    <n v="94.506172839506178"/>
    <x v="0"/>
    <x v="2"/>
    <x v="132"/>
    <d v="2014-09-23T13:30:0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x v="0"/>
    <x v="78"/>
    <x v="1"/>
    <x v="2"/>
    <x v="109"/>
    <e v="#DIV/0!"/>
    <x v="0"/>
    <x v="2"/>
    <x v="133"/>
    <d v="2016-05-01T13:23:04"/>
  </r>
  <r>
    <n v="134"/>
    <x v="134"/>
    <s v="steampunk  remake of &quot;a Christmas carol&quot;"/>
    <n v="5000"/>
    <n v="0"/>
    <x v="1"/>
    <x v="0"/>
    <x v="0"/>
    <n v="1441386000"/>
    <n v="1438811418"/>
    <x v="0"/>
    <x v="78"/>
    <x v="1"/>
    <x v="2"/>
    <x v="109"/>
    <e v="#DIV/0!"/>
    <x v="0"/>
    <x v="2"/>
    <x v="134"/>
    <d v="2015-08-05T15:50:18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x v="81"/>
    <x v="1"/>
    <x v="2"/>
    <x v="116"/>
    <n v="80.599999999999994"/>
    <x v="0"/>
    <x v="2"/>
    <x v="135"/>
    <d v="2014-05-29T03:09:57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x v="78"/>
    <x v="1"/>
    <x v="2"/>
    <x v="109"/>
    <e v="#DIV/0!"/>
    <x v="0"/>
    <x v="2"/>
    <x v="136"/>
    <d v="2015-04-02T03:50:34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x v="78"/>
    <x v="1"/>
    <x v="2"/>
    <x v="109"/>
    <e v="#DIV/0!"/>
    <x v="0"/>
    <x v="2"/>
    <x v="137"/>
    <d v="2015-08-23T07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x v="6"/>
    <x v="1"/>
    <x v="2"/>
    <x v="117"/>
    <n v="81.241379310344826"/>
    <x v="0"/>
    <x v="2"/>
    <x v="138"/>
    <d v="2015-07-01T00:10:41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x v="0"/>
    <x v="29"/>
    <x v="1"/>
    <x v="2"/>
    <x v="31"/>
    <n v="500"/>
    <x v="0"/>
    <x v="2"/>
    <x v="139"/>
    <d v="2015-07-02T16:06:1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x v="78"/>
    <x v="1"/>
    <x v="2"/>
    <x v="109"/>
    <e v="#DIV/0!"/>
    <x v="0"/>
    <x v="2"/>
    <x v="140"/>
    <d v="2015-02-17T22:45:3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x v="0"/>
    <x v="33"/>
    <x v="1"/>
    <x v="2"/>
    <x v="118"/>
    <n v="46.178571428571431"/>
    <x v="0"/>
    <x v="2"/>
    <x v="141"/>
    <d v="2015-04-15T21:40:2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x v="29"/>
    <x v="1"/>
    <x v="2"/>
    <x v="119"/>
    <n v="10"/>
    <x v="0"/>
    <x v="2"/>
    <x v="142"/>
    <d v="2014-10-26T15:26:18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x v="78"/>
    <x v="1"/>
    <x v="2"/>
    <x v="109"/>
    <e v="#DIV/0!"/>
    <x v="0"/>
    <x v="2"/>
    <x v="143"/>
    <d v="2016-07-07T19:32:2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x v="77"/>
    <x v="1"/>
    <x v="2"/>
    <x v="120"/>
    <n v="55.945945945945944"/>
    <x v="0"/>
    <x v="2"/>
    <x v="144"/>
    <d v="2015-02-12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x v="82"/>
    <x v="1"/>
    <x v="2"/>
    <x v="121"/>
    <n v="37.555555555555557"/>
    <x v="0"/>
    <x v="2"/>
    <x v="145"/>
    <d v="2015-07-15T07:00:5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x v="83"/>
    <x v="1"/>
    <x v="2"/>
    <x v="122"/>
    <n v="38.333333333333336"/>
    <x v="0"/>
    <x v="2"/>
    <x v="146"/>
    <d v="2016-11-18T18:23:18"/>
  </r>
  <r>
    <n v="147"/>
    <x v="147"/>
    <s v="Film makers catch live footage beyond their wildest dreams."/>
    <n v="7000"/>
    <n v="0"/>
    <x v="1"/>
    <x v="1"/>
    <x v="1"/>
    <n v="1420741080"/>
    <n v="1417026340"/>
    <x v="0"/>
    <x v="78"/>
    <x v="1"/>
    <x v="2"/>
    <x v="109"/>
    <e v="#DIV/0!"/>
    <x v="0"/>
    <x v="2"/>
    <x v="147"/>
    <d v="2014-11-26T12:25:40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x v="84"/>
    <x v="1"/>
    <x v="2"/>
    <x v="123"/>
    <n v="20"/>
    <x v="0"/>
    <x v="2"/>
    <x v="148"/>
    <d v="2016-01-28T00:45:36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x v="79"/>
    <x v="1"/>
    <x v="2"/>
    <x v="124"/>
    <n v="15.333333333333334"/>
    <x v="0"/>
    <x v="2"/>
    <x v="149"/>
    <d v="2014-11-24T22:07:50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x v="0"/>
    <x v="85"/>
    <x v="1"/>
    <x v="2"/>
    <x v="125"/>
    <n v="449.43283582089555"/>
    <x v="0"/>
    <x v="2"/>
    <x v="150"/>
    <d v="2015-03-26T21:53:0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x v="81"/>
    <x v="1"/>
    <x v="2"/>
    <x v="126"/>
    <n v="28"/>
    <x v="0"/>
    <x v="2"/>
    <x v="151"/>
    <d v="2015-04-19T07:13:11"/>
  </r>
  <r>
    <n v="152"/>
    <x v="152"/>
    <s v="The Great Dark is a journey through the unimaginable...and un foreseeable..."/>
    <n v="380000"/>
    <n v="30"/>
    <x v="1"/>
    <x v="0"/>
    <x v="0"/>
    <n v="1411437100"/>
    <n v="1408845100"/>
    <x v="0"/>
    <x v="84"/>
    <x v="1"/>
    <x v="2"/>
    <x v="127"/>
    <n v="15"/>
    <x v="0"/>
    <x v="2"/>
    <x v="152"/>
    <d v="2014-08-23T19:51:40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x v="73"/>
    <x v="1"/>
    <x v="2"/>
    <x v="128"/>
    <n v="35.9"/>
    <x v="0"/>
    <x v="2"/>
    <x v="153"/>
    <d v="2014-10-21T08:04:04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x v="0"/>
    <x v="83"/>
    <x v="1"/>
    <x v="2"/>
    <x v="129"/>
    <n v="13.333333333333334"/>
    <x v="0"/>
    <x v="2"/>
    <x v="154"/>
    <d v="2015-04-21T07:08:15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x v="80"/>
    <x v="1"/>
    <x v="2"/>
    <x v="130"/>
    <n v="20.25"/>
    <x v="0"/>
    <x v="2"/>
    <x v="155"/>
    <d v="2015-06-13T07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x v="41"/>
    <x v="1"/>
    <x v="2"/>
    <x v="131"/>
    <n v="119"/>
    <x v="0"/>
    <x v="2"/>
    <x v="156"/>
    <d v="2014-06-03T20:59: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x v="0"/>
    <x v="84"/>
    <x v="1"/>
    <x v="2"/>
    <x v="132"/>
    <n v="4"/>
    <x v="0"/>
    <x v="2"/>
    <x v="157"/>
    <d v="2016-01-27T15:52:5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x v="78"/>
    <x v="1"/>
    <x v="2"/>
    <x v="109"/>
    <e v="#DIV/0!"/>
    <x v="0"/>
    <x v="2"/>
    <x v="158"/>
    <d v="2014-09-21T19:50:2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x v="29"/>
    <x v="1"/>
    <x v="2"/>
    <x v="133"/>
    <n v="10"/>
    <x v="0"/>
    <x v="2"/>
    <x v="159"/>
    <d v="2016-05-24T04:25:45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x v="78"/>
    <x v="1"/>
    <x v="3"/>
    <x v="109"/>
    <e v="#DIV/0!"/>
    <x v="0"/>
    <x v="3"/>
    <x v="160"/>
    <d v="2015-06-16T15:54:5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x v="29"/>
    <x v="1"/>
    <x v="3"/>
    <x v="134"/>
    <n v="5"/>
    <x v="0"/>
    <x v="3"/>
    <x v="161"/>
    <d v="2014-06-02T10:29:55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x v="73"/>
    <x v="1"/>
    <x v="3"/>
    <x v="135"/>
    <n v="43.5"/>
    <x v="0"/>
    <x v="3"/>
    <x v="162"/>
    <d v="2014-07-14T21:02:36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x v="78"/>
    <x v="1"/>
    <x v="3"/>
    <x v="109"/>
    <e v="#DIV/0!"/>
    <x v="0"/>
    <x v="3"/>
    <x v="163"/>
    <d v="2015-08-27T17:04:14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x v="63"/>
    <x v="1"/>
    <x v="3"/>
    <x v="136"/>
    <n v="91.428571428571431"/>
    <x v="0"/>
    <x v="3"/>
    <x v="164"/>
    <d v="2014-07-21T12:18:21"/>
  </r>
  <r>
    <n v="165"/>
    <x v="165"/>
    <s v="A teacher. A boy. The beach and a heatwave that drove them all insane."/>
    <n v="17000"/>
    <n v="0"/>
    <x v="2"/>
    <x v="1"/>
    <x v="1"/>
    <n v="1452613724"/>
    <n v="1450021724"/>
    <x v="0"/>
    <x v="78"/>
    <x v="1"/>
    <x v="3"/>
    <x v="109"/>
    <e v="#DIV/0!"/>
    <x v="0"/>
    <x v="3"/>
    <x v="165"/>
    <d v="2015-12-13T09:48:44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x v="29"/>
    <x v="1"/>
    <x v="3"/>
    <x v="137"/>
    <n v="3000"/>
    <x v="0"/>
    <x v="3"/>
    <x v="166"/>
    <d v="2016-12-16T19:49:2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x v="84"/>
    <x v="1"/>
    <x v="3"/>
    <x v="134"/>
    <n v="5.5"/>
    <x v="0"/>
    <x v="3"/>
    <x v="167"/>
    <d v="2015-06-05T16:15:35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x v="83"/>
    <x v="1"/>
    <x v="3"/>
    <x v="138"/>
    <n v="108.33333333333333"/>
    <x v="0"/>
    <x v="3"/>
    <x v="168"/>
    <d v="2015-02-17T14:02:5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x v="73"/>
    <x v="1"/>
    <x v="3"/>
    <x v="139"/>
    <n v="56"/>
    <x v="0"/>
    <x v="3"/>
    <x v="169"/>
    <d v="2014-09-18T06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x v="73"/>
    <x v="1"/>
    <x v="3"/>
    <x v="140"/>
    <n v="32.5"/>
    <x v="0"/>
    <x v="3"/>
    <x v="170"/>
    <d v="2015-07-31T17:28:0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x v="29"/>
    <x v="1"/>
    <x v="3"/>
    <x v="133"/>
    <n v="1"/>
    <x v="0"/>
    <x v="3"/>
    <x v="171"/>
    <d v="2016-06-12T22:20:14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x v="0"/>
    <x v="78"/>
    <x v="1"/>
    <x v="3"/>
    <x v="109"/>
    <e v="#DIV/0!"/>
    <x v="0"/>
    <x v="3"/>
    <x v="172"/>
    <d v="2015-02-12T03:28:4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x v="78"/>
    <x v="1"/>
    <x v="3"/>
    <x v="109"/>
    <e v="#DIV/0!"/>
    <x v="0"/>
    <x v="3"/>
    <x v="173"/>
    <d v="2015-01-29T07:45:08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x v="78"/>
    <x v="1"/>
    <x v="3"/>
    <x v="109"/>
    <e v="#DIV/0!"/>
    <x v="0"/>
    <x v="3"/>
    <x v="174"/>
    <d v="2015-03-09T12:12:56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x v="55"/>
    <x v="1"/>
    <x v="3"/>
    <x v="141"/>
    <n v="49.884615384615387"/>
    <x v="0"/>
    <x v="3"/>
    <x v="175"/>
    <d v="2014-08-04T12:40:11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x v="78"/>
    <x v="1"/>
    <x v="3"/>
    <x v="109"/>
    <e v="#DIV/0!"/>
    <x v="0"/>
    <x v="3"/>
    <x v="176"/>
    <d v="2015-07-06T13:46:39"/>
  </r>
  <r>
    <n v="177"/>
    <x v="177"/>
    <s v="I'm making a modern day version of the bible story &quot; The Good Samaritan&quot;"/>
    <n v="450"/>
    <n v="180"/>
    <x v="2"/>
    <x v="0"/>
    <x v="0"/>
    <n v="1427155726"/>
    <n v="1425690526"/>
    <x v="0"/>
    <x v="63"/>
    <x v="1"/>
    <x v="3"/>
    <x v="142"/>
    <n v="25.714285714285715"/>
    <x v="0"/>
    <x v="3"/>
    <x v="177"/>
    <d v="2015-03-06T19:08:46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x v="0"/>
    <x v="78"/>
    <x v="1"/>
    <x v="3"/>
    <x v="109"/>
    <e v="#DIV/0!"/>
    <x v="0"/>
    <x v="3"/>
    <x v="178"/>
    <d v="2015-10-27T16:55:45"/>
  </r>
  <r>
    <n v="179"/>
    <x v="179"/>
    <s v="A feature-length film about how three people survive in a diseased world."/>
    <n v="1000"/>
    <n v="200"/>
    <x v="2"/>
    <x v="0"/>
    <x v="0"/>
    <n v="1457056555"/>
    <n v="1454464555"/>
    <x v="0"/>
    <x v="84"/>
    <x v="1"/>
    <x v="3"/>
    <x v="143"/>
    <n v="100"/>
    <x v="0"/>
    <x v="3"/>
    <x v="179"/>
    <d v="2016-02-02T19:55:55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x v="62"/>
    <x v="1"/>
    <x v="3"/>
    <x v="144"/>
    <n v="30.846153846153847"/>
    <x v="0"/>
    <x v="3"/>
    <x v="180"/>
    <d v="2015-03-04T17:47:2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x v="80"/>
    <x v="1"/>
    <x v="3"/>
    <x v="145"/>
    <n v="180.5"/>
    <x v="0"/>
    <x v="3"/>
    <x v="181"/>
    <d v="2015-05-23T11:48:15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x v="78"/>
    <x v="1"/>
    <x v="3"/>
    <x v="109"/>
    <e v="#DIV/0!"/>
    <x v="0"/>
    <x v="3"/>
    <x v="182"/>
    <d v="2016-12-07T18:17:12"/>
  </r>
  <r>
    <n v="183"/>
    <x v="183"/>
    <s v="Don't kill me until I meet my Dad"/>
    <n v="12500"/>
    <n v="4482"/>
    <x v="2"/>
    <x v="1"/>
    <x v="1"/>
    <n v="1417033610"/>
    <n v="1414438010"/>
    <x v="0"/>
    <x v="8"/>
    <x v="1"/>
    <x v="3"/>
    <x v="146"/>
    <n v="373.5"/>
    <x v="0"/>
    <x v="3"/>
    <x v="183"/>
    <d v="2014-10-27T13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x v="84"/>
    <x v="1"/>
    <x v="3"/>
    <x v="147"/>
    <n v="25.5"/>
    <x v="0"/>
    <x v="3"/>
    <x v="184"/>
    <d v="2014-07-05T12:59:22"/>
  </r>
  <r>
    <n v="185"/>
    <x v="185"/>
    <s v="Love has no boundaries!"/>
    <n v="40000"/>
    <n v="2200"/>
    <x v="2"/>
    <x v="10"/>
    <x v="8"/>
    <n v="1471557139"/>
    <n v="1468965139"/>
    <x v="0"/>
    <x v="73"/>
    <x v="1"/>
    <x v="3"/>
    <x v="148"/>
    <n v="220"/>
    <x v="0"/>
    <x v="3"/>
    <x v="185"/>
    <d v="2016-07-19T15:52:19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x v="78"/>
    <x v="1"/>
    <x v="3"/>
    <x v="109"/>
    <e v="#DIV/0!"/>
    <x v="0"/>
    <x v="3"/>
    <x v="186"/>
    <d v="2017-02-01T13:30:34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x v="0"/>
    <x v="81"/>
    <x v="1"/>
    <x v="3"/>
    <x v="149"/>
    <n v="160"/>
    <x v="0"/>
    <x v="3"/>
    <x v="187"/>
    <d v="2015-06-26T23:37:37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x v="78"/>
    <x v="1"/>
    <x v="3"/>
    <x v="109"/>
    <e v="#DIV/0!"/>
    <x v="0"/>
    <x v="3"/>
    <x v="188"/>
    <d v="2014-08-05T22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x v="81"/>
    <x v="1"/>
    <x v="3"/>
    <x v="150"/>
    <n v="69"/>
    <x v="0"/>
    <x v="3"/>
    <x v="189"/>
    <d v="2016-07-05T10:34:37"/>
  </r>
  <r>
    <n v="190"/>
    <x v="190"/>
    <s v="Because hope can be a 4 letter word"/>
    <n v="12000"/>
    <n v="50"/>
    <x v="2"/>
    <x v="0"/>
    <x v="0"/>
    <n v="1466091446"/>
    <n v="1465227446"/>
    <x v="0"/>
    <x v="29"/>
    <x v="1"/>
    <x v="3"/>
    <x v="151"/>
    <n v="50"/>
    <x v="0"/>
    <x v="3"/>
    <x v="190"/>
    <d v="2016-06-06T09:37:26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x v="83"/>
    <x v="1"/>
    <x v="3"/>
    <x v="152"/>
    <n v="83.333333333333329"/>
    <x v="0"/>
    <x v="3"/>
    <x v="191"/>
    <d v="2015-08-23T04:35:38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x v="83"/>
    <x v="1"/>
    <x v="3"/>
    <x v="153"/>
    <n v="5.666666666666667"/>
    <x v="0"/>
    <x v="3"/>
    <x v="192"/>
    <d v="2014-09-17T13:00:3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x v="78"/>
    <x v="1"/>
    <x v="3"/>
    <x v="109"/>
    <e v="#DIV/0!"/>
    <x v="0"/>
    <x v="3"/>
    <x v="193"/>
    <d v="2014-09-29T16:26:06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x v="83"/>
    <x v="1"/>
    <x v="3"/>
    <x v="154"/>
    <n v="1"/>
    <x v="0"/>
    <x v="3"/>
    <x v="194"/>
    <d v="2016-01-06T17:55:31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x v="78"/>
    <x v="1"/>
    <x v="3"/>
    <x v="109"/>
    <e v="#DIV/0!"/>
    <x v="0"/>
    <x v="3"/>
    <x v="195"/>
    <d v="2015-05-11T10:05:32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x v="10"/>
    <x v="1"/>
    <x v="3"/>
    <x v="155"/>
    <n v="77.10526315789474"/>
    <x v="0"/>
    <x v="3"/>
    <x v="196"/>
    <d v="2015-09-12T07:01:3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x v="22"/>
    <x v="1"/>
    <x v="3"/>
    <x v="156"/>
    <n v="32.75"/>
    <x v="0"/>
    <x v="3"/>
    <x v="197"/>
    <d v="2017-01-06T14:21:40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x v="79"/>
    <x v="1"/>
    <x v="3"/>
    <x v="157"/>
    <n v="46.5"/>
    <x v="0"/>
    <x v="3"/>
    <x v="198"/>
    <d v="2014-09-05T03:12:02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x v="78"/>
    <x v="1"/>
    <x v="3"/>
    <x v="109"/>
    <e v="#DIV/0!"/>
    <x v="0"/>
    <x v="3"/>
    <x v="199"/>
    <d v="2016-08-01T20:58:22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x v="0"/>
    <x v="59"/>
    <x v="1"/>
    <x v="3"/>
    <x v="158"/>
    <n v="87.308333333333337"/>
    <x v="0"/>
    <x v="3"/>
    <x v="200"/>
    <d v="2014-08-15T20:00:0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x v="63"/>
    <x v="1"/>
    <x v="3"/>
    <x v="159"/>
    <n v="54.285714285714285"/>
    <x v="0"/>
    <x v="3"/>
    <x v="201"/>
    <d v="2015-01-19T13:38:49"/>
  </r>
  <r>
    <n v="202"/>
    <x v="202"/>
    <s v="new web series created by jonney terry"/>
    <n v="6000"/>
    <n v="0"/>
    <x v="2"/>
    <x v="0"/>
    <x v="0"/>
    <n v="1444337940"/>
    <n v="1441750564"/>
    <x v="0"/>
    <x v="78"/>
    <x v="1"/>
    <x v="3"/>
    <x v="109"/>
    <e v="#DIV/0!"/>
    <x v="0"/>
    <x v="3"/>
    <x v="202"/>
    <d v="2015-09-08T16:16:04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x v="22"/>
    <x v="1"/>
    <x v="3"/>
    <x v="160"/>
    <n v="93.25"/>
    <x v="0"/>
    <x v="3"/>
    <x v="203"/>
    <d v="2014-11-30T14:21:0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x v="86"/>
    <x v="1"/>
    <x v="3"/>
    <x v="161"/>
    <n v="117.68368136117556"/>
    <x v="0"/>
    <x v="3"/>
    <x v="204"/>
    <d v="2016-07-05T08:00:0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x v="57"/>
    <x v="1"/>
    <x v="3"/>
    <x v="162"/>
    <n v="76.470588235294116"/>
    <x v="0"/>
    <x v="3"/>
    <x v="205"/>
    <d v="2015-09-01T09:10:22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x v="0"/>
    <x v="78"/>
    <x v="1"/>
    <x v="3"/>
    <x v="109"/>
    <e v="#DIV/0!"/>
    <x v="0"/>
    <x v="3"/>
    <x v="206"/>
    <d v="2016-07-15T18:06:2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x v="62"/>
    <x v="1"/>
    <x v="3"/>
    <x v="163"/>
    <n v="163.84615384615384"/>
    <x v="0"/>
    <x v="3"/>
    <x v="207"/>
    <d v="2014-12-04T22:43:58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x v="78"/>
    <x v="1"/>
    <x v="3"/>
    <x v="109"/>
    <e v="#DIV/0!"/>
    <x v="0"/>
    <x v="3"/>
    <x v="208"/>
    <d v="2014-11-16T02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x v="78"/>
    <x v="1"/>
    <x v="3"/>
    <x v="109"/>
    <e v="#DIV/0!"/>
    <x v="0"/>
    <x v="3"/>
    <x v="209"/>
    <d v="2015-06-10T16:08:55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x v="51"/>
    <x v="1"/>
    <x v="3"/>
    <x v="164"/>
    <n v="91.818181818181813"/>
    <x v="0"/>
    <x v="3"/>
    <x v="210"/>
    <d v="2015-09-01T19:33:12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x v="8"/>
    <x v="1"/>
    <x v="3"/>
    <x v="165"/>
    <n v="185.83333333333334"/>
    <x v="0"/>
    <x v="3"/>
    <x v="211"/>
    <d v="2015-08-19T21:50:17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x v="0"/>
    <x v="29"/>
    <x v="1"/>
    <x v="3"/>
    <x v="166"/>
    <n v="1"/>
    <x v="0"/>
    <x v="3"/>
    <x v="212"/>
    <d v="2016-02-16T15:08:4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x v="0"/>
    <x v="29"/>
    <x v="1"/>
    <x v="3"/>
    <x v="167"/>
    <n v="20"/>
    <x v="0"/>
    <x v="3"/>
    <x v="213"/>
    <d v="2015-07-17T08:15:47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x v="29"/>
    <x v="1"/>
    <x v="3"/>
    <x v="168"/>
    <n v="1"/>
    <x v="0"/>
    <x v="3"/>
    <x v="214"/>
    <d v="2015-01-05T09:22:29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x v="29"/>
    <x v="1"/>
    <x v="3"/>
    <x v="169"/>
    <n v="10"/>
    <x v="0"/>
    <x v="3"/>
    <x v="215"/>
    <d v="2016-01-05T23:31:22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x v="87"/>
    <x v="1"/>
    <x v="3"/>
    <x v="170"/>
    <n v="331.53833333333336"/>
    <x v="0"/>
    <x v="3"/>
    <x v="216"/>
    <d v="2015-03-03T17:00:37"/>
  </r>
  <r>
    <n v="217"/>
    <x v="217"/>
    <s v="A roadmovie by paw"/>
    <n v="100000"/>
    <n v="11943"/>
    <x v="2"/>
    <x v="11"/>
    <x v="9"/>
    <n v="1419780149"/>
    <n v="1417101749"/>
    <x v="0"/>
    <x v="44"/>
    <x v="1"/>
    <x v="3"/>
    <x v="171"/>
    <n v="314.28947368421052"/>
    <x v="0"/>
    <x v="3"/>
    <x v="217"/>
    <d v="2014-11-27T09:22:29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x v="29"/>
    <x v="1"/>
    <x v="3"/>
    <x v="172"/>
    <n v="100"/>
    <x v="0"/>
    <x v="3"/>
    <x v="218"/>
    <d v="2015-03-16T09:04:49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x v="0"/>
    <x v="88"/>
    <x v="1"/>
    <x v="3"/>
    <x v="173"/>
    <n v="115.98684210526316"/>
    <x v="0"/>
    <x v="3"/>
    <x v="219"/>
    <d v="2016-02-29T01:50:25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x v="83"/>
    <x v="1"/>
    <x v="3"/>
    <x v="174"/>
    <n v="120"/>
    <x v="0"/>
    <x v="3"/>
    <x v="220"/>
    <d v="2015-07-10T09:27:10"/>
  </r>
  <r>
    <n v="221"/>
    <x v="221"/>
    <s v="Film about Schizophrenia with Surreal Twists!"/>
    <n v="50000"/>
    <n v="0"/>
    <x v="2"/>
    <x v="0"/>
    <x v="0"/>
    <n v="1427569564"/>
    <n v="1422389164"/>
    <x v="0"/>
    <x v="78"/>
    <x v="1"/>
    <x v="3"/>
    <x v="109"/>
    <e v="#DIV/0!"/>
    <x v="0"/>
    <x v="3"/>
    <x v="221"/>
    <d v="2015-01-27T14:06:0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x v="84"/>
    <x v="1"/>
    <x v="3"/>
    <x v="175"/>
    <n v="65"/>
    <x v="0"/>
    <x v="3"/>
    <x v="222"/>
    <d v="2015-01-27T12:28:38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x v="78"/>
    <x v="1"/>
    <x v="3"/>
    <x v="109"/>
    <e v="#DIV/0!"/>
    <x v="0"/>
    <x v="3"/>
    <x v="223"/>
    <d v="2016-04-21T19:09:1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x v="78"/>
    <x v="1"/>
    <x v="3"/>
    <x v="109"/>
    <e v="#DIV/0!"/>
    <x v="0"/>
    <x v="3"/>
    <x v="224"/>
    <d v="2015-05-10T23:38:46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x v="78"/>
    <x v="1"/>
    <x v="3"/>
    <x v="109"/>
    <e v="#DIV/0!"/>
    <x v="0"/>
    <x v="3"/>
    <x v="225"/>
    <d v="2016-03-09T17:04:14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x v="0"/>
    <x v="84"/>
    <x v="1"/>
    <x v="3"/>
    <x v="176"/>
    <n v="125"/>
    <x v="0"/>
    <x v="3"/>
    <x v="226"/>
    <d v="2015-04-12T09:59:04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x v="78"/>
    <x v="1"/>
    <x v="3"/>
    <x v="109"/>
    <e v="#DIV/0!"/>
    <x v="0"/>
    <x v="3"/>
    <x v="227"/>
    <d v="2015-06-09T15:27:21"/>
  </r>
  <r>
    <n v="228"/>
    <x v="228"/>
    <s v="I am making a film from one one of my books called facets of a Geek life."/>
    <n v="8000"/>
    <n v="0"/>
    <x v="2"/>
    <x v="1"/>
    <x v="1"/>
    <n v="1433176105"/>
    <n v="1427992105"/>
    <x v="0"/>
    <x v="78"/>
    <x v="1"/>
    <x v="3"/>
    <x v="109"/>
    <e v="#DIV/0!"/>
    <x v="0"/>
    <x v="3"/>
    <x v="228"/>
    <d v="2015-04-02T10:28:25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x v="78"/>
    <x v="1"/>
    <x v="3"/>
    <x v="109"/>
    <e v="#DIV/0!"/>
    <x v="0"/>
    <x v="3"/>
    <x v="229"/>
    <d v="2016-01-14T16:24:57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x v="84"/>
    <x v="1"/>
    <x v="3"/>
    <x v="177"/>
    <n v="30"/>
    <x v="0"/>
    <x v="3"/>
    <x v="230"/>
    <d v="2015-05-05T12:39:11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x v="78"/>
    <x v="1"/>
    <x v="3"/>
    <x v="109"/>
    <e v="#DIV/0!"/>
    <x v="0"/>
    <x v="3"/>
    <x v="231"/>
    <d v="2015-12-03T17:00:5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x v="63"/>
    <x v="1"/>
    <x v="3"/>
    <x v="178"/>
    <n v="15.714285714285714"/>
    <x v="0"/>
    <x v="3"/>
    <x v="232"/>
    <d v="2015-01-28T13:49:06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x v="78"/>
    <x v="1"/>
    <x v="3"/>
    <x v="109"/>
    <e v="#DIV/0!"/>
    <x v="0"/>
    <x v="3"/>
    <x v="233"/>
    <d v="2016-08-30T15:52:5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x v="81"/>
    <x v="1"/>
    <x v="3"/>
    <x v="179"/>
    <n v="80.2"/>
    <x v="0"/>
    <x v="3"/>
    <x v="234"/>
    <d v="2015-05-11T18:50:59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x v="0"/>
    <x v="78"/>
    <x v="1"/>
    <x v="3"/>
    <x v="109"/>
    <e v="#DIV/0!"/>
    <x v="0"/>
    <x v="3"/>
    <x v="235"/>
    <d v="2015-06-09T15:48:17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x v="78"/>
    <x v="1"/>
    <x v="3"/>
    <x v="109"/>
    <e v="#DIV/0!"/>
    <x v="0"/>
    <x v="3"/>
    <x v="236"/>
    <d v="2015-11-12T20:01:39"/>
  </r>
  <r>
    <n v="237"/>
    <x v="237"/>
    <s v="Making The Choice is a christian short film series."/>
    <n v="15000"/>
    <n v="50"/>
    <x v="2"/>
    <x v="0"/>
    <x v="0"/>
    <n v="1457445069"/>
    <n v="1452261069"/>
    <x v="0"/>
    <x v="29"/>
    <x v="1"/>
    <x v="3"/>
    <x v="119"/>
    <n v="50"/>
    <x v="0"/>
    <x v="3"/>
    <x v="237"/>
    <d v="2016-01-08T07:51:09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x v="78"/>
    <x v="1"/>
    <x v="3"/>
    <x v="109"/>
    <e v="#DIV/0!"/>
    <x v="0"/>
    <x v="3"/>
    <x v="238"/>
    <d v="2016-12-09T17:06:00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x v="81"/>
    <x v="1"/>
    <x v="3"/>
    <x v="180"/>
    <n v="50"/>
    <x v="0"/>
    <x v="3"/>
    <x v="239"/>
    <d v="2015-10-19T20:38: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x v="89"/>
    <x v="0"/>
    <x v="4"/>
    <x v="181"/>
    <n v="117.84759124087591"/>
    <x v="0"/>
    <x v="4"/>
    <x v="240"/>
    <d v="2013-03-21T11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x v="90"/>
    <x v="0"/>
    <x v="4"/>
    <x v="182"/>
    <n v="109.04255319148936"/>
    <x v="0"/>
    <x v="4"/>
    <x v="241"/>
    <d v="2014-11-06T10:45:0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x v="91"/>
    <x v="0"/>
    <x v="4"/>
    <x v="183"/>
    <n v="73.019801980198025"/>
    <x v="0"/>
    <x v="4"/>
    <x v="242"/>
    <d v="2011-11-15T05:49:50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x v="92"/>
    <x v="0"/>
    <x v="4"/>
    <x v="184"/>
    <n v="78.195121951219505"/>
    <x v="0"/>
    <x v="4"/>
    <x v="243"/>
    <d v="2014-01-22T19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x v="87"/>
    <x v="0"/>
    <x v="4"/>
    <x v="185"/>
    <n v="47.398809523809526"/>
    <x v="0"/>
    <x v="4"/>
    <x v="244"/>
    <d v="2010-02-04T01:45:59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x v="93"/>
    <x v="0"/>
    <x v="4"/>
    <x v="186"/>
    <n v="54.020833333333336"/>
    <x v="0"/>
    <x v="4"/>
    <x v="245"/>
    <d v="2012-07-16T19:16:2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x v="94"/>
    <x v="0"/>
    <x v="4"/>
    <x v="187"/>
    <n v="68.488789237668158"/>
    <x v="0"/>
    <x v="4"/>
    <x v="246"/>
    <d v="2010-10-29T02:43:25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x v="95"/>
    <x v="0"/>
    <x v="4"/>
    <x v="188"/>
    <n v="108.14516129032258"/>
    <x v="0"/>
    <x v="4"/>
    <x v="247"/>
    <d v="2010-09-09T08:30:1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x v="96"/>
    <x v="0"/>
    <x v="4"/>
    <x v="189"/>
    <n v="589.95205479452056"/>
    <x v="0"/>
    <x v="4"/>
    <x v="248"/>
    <d v="2011-11-23T12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x v="97"/>
    <x v="0"/>
    <x v="4"/>
    <x v="190"/>
    <n v="48.051063829787232"/>
    <x v="0"/>
    <x v="4"/>
    <x v="249"/>
    <d v="2010-06-03T16:10:20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x v="98"/>
    <x v="0"/>
    <x v="4"/>
    <x v="191"/>
    <n v="72.482837528604122"/>
    <x v="0"/>
    <x v="4"/>
    <x v="250"/>
    <d v="2013-05-07T07:34:51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x v="99"/>
    <x v="0"/>
    <x v="4"/>
    <x v="192"/>
    <n v="57.077922077922075"/>
    <x v="0"/>
    <x v="4"/>
    <x v="251"/>
    <d v="2012-04-14T12:54:06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x v="1"/>
    <x v="52"/>
    <x v="0"/>
    <x v="4"/>
    <x v="193"/>
    <n v="85.444444444444443"/>
    <x v="0"/>
    <x v="4"/>
    <x v="252"/>
    <d v="2010-03-29T09:54:18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x v="63"/>
    <x v="0"/>
    <x v="4"/>
    <x v="194"/>
    <n v="215.85714285714286"/>
    <x v="0"/>
    <x v="4"/>
    <x v="253"/>
    <d v="2012-01-16T09:37:1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x v="100"/>
    <x v="0"/>
    <x v="4"/>
    <x v="195"/>
    <n v="89.38643312101911"/>
    <x v="0"/>
    <x v="4"/>
    <x v="254"/>
    <d v="2015-09-16T16:51:50"/>
  </r>
  <r>
    <n v="255"/>
    <x v="255"/>
    <s v="xoxosms is a documentary about first love, long distance and Skype."/>
    <n v="8000"/>
    <n v="8538.66"/>
    <x v="0"/>
    <x v="0"/>
    <x v="0"/>
    <n v="1300275482"/>
    <n v="1297687082"/>
    <x v="1"/>
    <x v="101"/>
    <x v="0"/>
    <x v="4"/>
    <x v="196"/>
    <n v="45.418404255319146"/>
    <x v="0"/>
    <x v="4"/>
    <x v="255"/>
    <d v="2011-02-14T06:38:02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x v="102"/>
    <x v="0"/>
    <x v="4"/>
    <x v="197"/>
    <n v="65.756363636363631"/>
    <x v="0"/>
    <x v="4"/>
    <x v="256"/>
    <d v="2013-02-14T12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x v="103"/>
    <x v="0"/>
    <x v="4"/>
    <x v="198"/>
    <n v="66.70405357142856"/>
    <x v="0"/>
    <x v="4"/>
    <x v="257"/>
    <d v="2016-04-19T09:02:4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x v="104"/>
    <x v="0"/>
    <x v="4"/>
    <x v="199"/>
    <n v="83.345930232558146"/>
    <x v="0"/>
    <x v="4"/>
    <x v="258"/>
    <d v="2011-05-18T19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x v="105"/>
    <x v="0"/>
    <x v="4"/>
    <x v="200"/>
    <n v="105.04609341825902"/>
    <x v="0"/>
    <x v="4"/>
    <x v="259"/>
    <d v="2015-03-09T11:42:4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x v="1"/>
    <x v="106"/>
    <x v="0"/>
    <x v="4"/>
    <x v="201"/>
    <n v="120.90909090909091"/>
    <x v="0"/>
    <x v="4"/>
    <x v="260"/>
    <d v="2010-06-01T12:07:59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x v="1"/>
    <x v="107"/>
    <x v="0"/>
    <x v="4"/>
    <x v="202"/>
    <n v="97.63636363636364"/>
    <x v="0"/>
    <x v="4"/>
    <x v="261"/>
    <d v="2012-04-18T15:15:0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x v="1"/>
    <x v="108"/>
    <x v="0"/>
    <x v="4"/>
    <x v="203"/>
    <n v="41.379310344827587"/>
    <x v="0"/>
    <x v="4"/>
    <x v="262"/>
    <d v="2011-01-11T23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x v="109"/>
    <x v="0"/>
    <x v="4"/>
    <x v="204"/>
    <n v="30.654485981308412"/>
    <x v="0"/>
    <x v="4"/>
    <x v="263"/>
    <d v="2012-08-28T16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x v="110"/>
    <x v="0"/>
    <x v="4"/>
    <x v="205"/>
    <n v="64.945054945054949"/>
    <x v="0"/>
    <x v="4"/>
    <x v="264"/>
    <d v="2012-04-11T08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x v="6"/>
    <x v="0"/>
    <x v="4"/>
    <x v="206"/>
    <n v="95.775862068965523"/>
    <x v="0"/>
    <x v="4"/>
    <x v="265"/>
    <d v="2010-03-29T23:53:5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x v="17"/>
    <x v="0"/>
    <x v="4"/>
    <x v="207"/>
    <n v="40.416666666666664"/>
    <x v="0"/>
    <x v="4"/>
    <x v="266"/>
    <d v="2010-01-26T22:11:47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x v="111"/>
    <x v="0"/>
    <x v="4"/>
    <x v="208"/>
    <n v="78.578424242424248"/>
    <x v="0"/>
    <x v="4"/>
    <x v="267"/>
    <d v="2014-05-26T04:51:3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x v="112"/>
    <x v="0"/>
    <x v="4"/>
    <x v="209"/>
    <n v="50.18018018018018"/>
    <x v="0"/>
    <x v="4"/>
    <x v="268"/>
    <d v="2011-09-22T21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x v="113"/>
    <x v="0"/>
    <x v="4"/>
    <x v="210"/>
    <n v="92.251735588972423"/>
    <x v="0"/>
    <x v="4"/>
    <x v="269"/>
    <d v="2017-01-22T22:43:42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x v="42"/>
    <x v="0"/>
    <x v="4"/>
    <x v="211"/>
    <n v="57.540983606557376"/>
    <x v="0"/>
    <x v="4"/>
    <x v="270"/>
    <d v="2011-04-04T14:47:5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x v="114"/>
    <x v="0"/>
    <x v="4"/>
    <x v="212"/>
    <n v="109.42160278745645"/>
    <x v="0"/>
    <x v="4"/>
    <x v="271"/>
    <d v="2013-12-03T20:24:21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x v="71"/>
    <x v="0"/>
    <x v="4"/>
    <x v="213"/>
    <n v="81.892461538461546"/>
    <x v="0"/>
    <x v="4"/>
    <x v="272"/>
    <d v="2010-02-26T15:36:31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x v="115"/>
    <x v="0"/>
    <x v="4"/>
    <x v="214"/>
    <n v="45.667711864406776"/>
    <x v="0"/>
    <x v="4"/>
    <x v="273"/>
    <d v="2011-06-03T05:57:4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x v="116"/>
    <x v="0"/>
    <x v="4"/>
    <x v="215"/>
    <n v="55.221238938053098"/>
    <x v="0"/>
    <x v="4"/>
    <x v="274"/>
    <d v="2012-03-01T15:53:49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x v="117"/>
    <x v="0"/>
    <x v="4"/>
    <x v="216"/>
    <n v="65.298192771084331"/>
    <x v="0"/>
    <x v="4"/>
    <x v="275"/>
    <d v="2012-10-10T18:46:06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x v="95"/>
    <x v="0"/>
    <x v="4"/>
    <x v="217"/>
    <n v="95.225806451612897"/>
    <x v="0"/>
    <x v="4"/>
    <x v="276"/>
    <d v="2012-02-27T19:57:5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x v="118"/>
    <x v="0"/>
    <x v="4"/>
    <x v="218"/>
    <n v="75.444794952681391"/>
    <x v="0"/>
    <x v="4"/>
    <x v="277"/>
    <d v="2015-04-23T15:23:3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x v="1"/>
    <x v="119"/>
    <x v="0"/>
    <x v="4"/>
    <x v="219"/>
    <n v="97.816867469879512"/>
    <x v="0"/>
    <x v="4"/>
    <x v="278"/>
    <d v="2012-09-11T18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x v="120"/>
    <x v="0"/>
    <x v="4"/>
    <x v="220"/>
    <n v="87.685606557377056"/>
    <x v="0"/>
    <x v="4"/>
    <x v="279"/>
    <d v="2017-01-23T23:51:36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x v="121"/>
    <x v="0"/>
    <x v="4"/>
    <x v="221"/>
    <n v="54.748948106591868"/>
    <x v="0"/>
    <x v="4"/>
    <x v="280"/>
    <d v="2014-04-15T08:10:3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x v="1"/>
    <x v="0"/>
    <x v="4"/>
    <x v="222"/>
    <n v="83.953417721518989"/>
    <x v="0"/>
    <x v="4"/>
    <x v="281"/>
    <d v="2009-05-16T21:55:13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x v="1"/>
    <x v="122"/>
    <x v="0"/>
    <x v="4"/>
    <x v="223"/>
    <n v="254.38547486033519"/>
    <x v="0"/>
    <x v="4"/>
    <x v="282"/>
    <d v="2010-01-16T16:04:52"/>
  </r>
  <r>
    <n v="283"/>
    <x v="283"/>
    <s v="What is the impact of survivorship on the human condition?"/>
    <n v="18000"/>
    <n v="20569.05"/>
    <x v="0"/>
    <x v="0"/>
    <x v="0"/>
    <n v="1306904340"/>
    <n v="1305219744"/>
    <x v="1"/>
    <x v="91"/>
    <x v="0"/>
    <x v="4"/>
    <x v="224"/>
    <n v="101.8269801980198"/>
    <x v="0"/>
    <x v="4"/>
    <x v="283"/>
    <d v="2011-05-12T11:02:2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x v="123"/>
    <x v="0"/>
    <x v="4"/>
    <x v="225"/>
    <n v="55.066394736842106"/>
    <x v="0"/>
    <x v="4"/>
    <x v="284"/>
    <d v="2011-12-27T11:43:00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x v="124"/>
    <x v="0"/>
    <x v="4"/>
    <x v="226"/>
    <n v="56.901438721136763"/>
    <x v="0"/>
    <x v="4"/>
    <x v="285"/>
    <d v="2013-08-20T12:08:48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x v="125"/>
    <x v="0"/>
    <x v="4"/>
    <x v="227"/>
    <n v="121.28148148148148"/>
    <x v="0"/>
    <x v="4"/>
    <x v="286"/>
    <d v="2013-02-08T13:35:24"/>
  </r>
  <r>
    <n v="287"/>
    <x v="287"/>
    <s v="War is hell. Why would anyone want to spend their weekends there?"/>
    <n v="15000"/>
    <n v="26445"/>
    <x v="0"/>
    <x v="0"/>
    <x v="0"/>
    <n v="1351828800"/>
    <n v="1349160018"/>
    <x v="1"/>
    <x v="126"/>
    <x v="0"/>
    <x v="4"/>
    <x v="228"/>
    <n v="91.189655172413794"/>
    <x v="0"/>
    <x v="4"/>
    <x v="287"/>
    <d v="2012-10-02T00:40:18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x v="127"/>
    <x v="0"/>
    <x v="4"/>
    <x v="229"/>
    <n v="115.44812080536913"/>
    <x v="0"/>
    <x v="4"/>
    <x v="288"/>
    <d v="2012-05-21T22:03:13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x v="128"/>
    <x v="0"/>
    <x v="4"/>
    <x v="230"/>
    <n v="67.771551724137936"/>
    <x v="0"/>
    <x v="4"/>
    <x v="289"/>
    <d v="2013-10-03T04:57:1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x v="1"/>
    <x v="129"/>
    <x v="0"/>
    <x v="4"/>
    <x v="231"/>
    <n v="28.576190476190476"/>
    <x v="0"/>
    <x v="4"/>
    <x v="290"/>
    <d v="2010-12-14T02:51:37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x v="130"/>
    <x v="0"/>
    <x v="4"/>
    <x v="232"/>
    <n v="46.8828125"/>
    <x v="0"/>
    <x v="4"/>
    <x v="291"/>
    <d v="2013-04-12T12:27:26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x v="131"/>
    <x v="0"/>
    <x v="4"/>
    <x v="233"/>
    <n v="154.42231237322514"/>
    <x v="0"/>
    <x v="4"/>
    <x v="292"/>
    <d v="2011-09-26T13:16:39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x v="132"/>
    <x v="0"/>
    <x v="4"/>
    <x v="234"/>
    <n v="201.22137404580153"/>
    <x v="0"/>
    <x v="4"/>
    <x v="293"/>
    <d v="2014-03-21T10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x v="133"/>
    <x v="0"/>
    <x v="4"/>
    <x v="31"/>
    <n v="100"/>
    <x v="0"/>
    <x v="4"/>
    <x v="294"/>
    <d v="2010-06-13T20:01:3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x v="134"/>
    <x v="0"/>
    <x v="4"/>
    <x v="235"/>
    <n v="100.08204511278196"/>
    <x v="0"/>
    <x v="4"/>
    <x v="295"/>
    <d v="2013-09-01T18:06:49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x v="135"/>
    <x v="0"/>
    <x v="4"/>
    <x v="236"/>
    <n v="230.08953488372092"/>
    <x v="0"/>
    <x v="4"/>
    <x v="296"/>
    <d v="2012-08-13T05:24:43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x v="136"/>
    <x v="0"/>
    <x v="4"/>
    <x v="237"/>
    <n v="141.74647887323943"/>
    <x v="0"/>
    <x v="4"/>
    <x v="297"/>
    <d v="2015-03-26T11:28:21"/>
  </r>
  <r>
    <n v="298"/>
    <x v="298"/>
    <s v="The truth is, we all lie - and by &quot;we,&quot; we mean everyone!"/>
    <n v="126000"/>
    <n v="137254.84"/>
    <x v="0"/>
    <x v="0"/>
    <x v="0"/>
    <n v="1399669200"/>
    <n v="1394536048"/>
    <x v="1"/>
    <x v="137"/>
    <x v="0"/>
    <x v="4"/>
    <x v="238"/>
    <n v="56.344351395730705"/>
    <x v="0"/>
    <x v="4"/>
    <x v="298"/>
    <d v="2014-03-11T05:07:2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x v="138"/>
    <x v="0"/>
    <x v="4"/>
    <x v="239"/>
    <n v="73.341188524590166"/>
    <x v="0"/>
    <x v="4"/>
    <x v="299"/>
    <d v="2010-10-17T23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x v="139"/>
    <x v="0"/>
    <x v="4"/>
    <x v="240"/>
    <n v="85.337785234899329"/>
    <x v="0"/>
    <x v="4"/>
    <x v="300"/>
    <d v="2011-03-24T17:02:18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x v="140"/>
    <x v="0"/>
    <x v="4"/>
    <x v="241"/>
    <n v="61.496215139442228"/>
    <x v="0"/>
    <x v="4"/>
    <x v="301"/>
    <d v="2013-02-07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x v="52"/>
    <x v="0"/>
    <x v="4"/>
    <x v="242"/>
    <n v="93.018518518518519"/>
    <x v="0"/>
    <x v="4"/>
    <x v="302"/>
    <d v="2012-01-25T14:33:58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x v="141"/>
    <x v="0"/>
    <x v="4"/>
    <x v="243"/>
    <n v="50.292682926829265"/>
    <x v="0"/>
    <x v="4"/>
    <x v="303"/>
    <d v="2012-05-02T19:42:26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x v="1"/>
    <x v="142"/>
    <x v="0"/>
    <x v="4"/>
    <x v="244"/>
    <n v="106.43243243243244"/>
    <x v="0"/>
    <x v="4"/>
    <x v="304"/>
    <d v="2012-07-23T20:16:37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x v="1"/>
    <x v="143"/>
    <x v="0"/>
    <x v="4"/>
    <x v="245"/>
    <n v="51.719576719576722"/>
    <x v="0"/>
    <x v="4"/>
    <x v="305"/>
    <d v="2012-02-09T09:07:29"/>
  </r>
  <r>
    <n v="306"/>
    <x v="306"/>
    <s v="A feature-length documentary on the life of Boston escape artist Jason Escape."/>
    <n v="1000"/>
    <n v="2929"/>
    <x v="0"/>
    <x v="0"/>
    <x v="0"/>
    <n v="1363806333"/>
    <n v="1362081933"/>
    <x v="1"/>
    <x v="144"/>
    <x v="0"/>
    <x v="4"/>
    <x v="246"/>
    <n v="36.612499999999997"/>
    <x v="0"/>
    <x v="4"/>
    <x v="306"/>
    <d v="2013-02-28T14:05:33"/>
  </r>
  <r>
    <n v="307"/>
    <x v="307"/>
    <s v="Why is grammar important?"/>
    <n v="22000"/>
    <n v="24490"/>
    <x v="0"/>
    <x v="0"/>
    <x v="0"/>
    <n v="1360276801"/>
    <n v="1357684801"/>
    <x v="1"/>
    <x v="145"/>
    <x v="0"/>
    <x v="4"/>
    <x v="247"/>
    <n v="42.517361111111114"/>
    <x v="0"/>
    <x v="4"/>
    <x v="307"/>
    <d v="2013-01-08T16:40:01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x v="91"/>
    <x v="0"/>
    <x v="4"/>
    <x v="248"/>
    <n v="62.712871287128714"/>
    <x v="0"/>
    <x v="4"/>
    <x v="308"/>
    <d v="2011-01-24T10:40:10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x v="146"/>
    <x v="0"/>
    <x v="4"/>
    <x v="249"/>
    <n v="89.957983193277315"/>
    <x v="0"/>
    <x v="4"/>
    <x v="309"/>
    <d v="2012-08-13T12:02:1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x v="17"/>
    <x v="0"/>
    <x v="4"/>
    <x v="250"/>
    <n v="28.924722222222222"/>
    <x v="0"/>
    <x v="4"/>
    <x v="310"/>
    <d v="2011-10-04T22:23:43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x v="3"/>
    <x v="0"/>
    <x v="4"/>
    <x v="251"/>
    <n v="138.8022"/>
    <x v="0"/>
    <x v="4"/>
    <x v="311"/>
    <d v="2011-11-20T23:16:32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x v="96"/>
    <x v="0"/>
    <x v="4"/>
    <x v="252"/>
    <n v="61.301369863013697"/>
    <x v="0"/>
    <x v="4"/>
    <x v="312"/>
    <d v="2013-03-15T15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x v="147"/>
    <x v="0"/>
    <x v="4"/>
    <x v="253"/>
    <n v="80.202702702702709"/>
    <x v="0"/>
    <x v="4"/>
    <x v="313"/>
    <d v="2010-06-27T23:28:1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x v="148"/>
    <x v="0"/>
    <x v="4"/>
    <x v="254"/>
    <n v="32.095833333333331"/>
    <x v="0"/>
    <x v="4"/>
    <x v="314"/>
    <d v="2013-01-30T13:59:48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x v="149"/>
    <x v="0"/>
    <x v="4"/>
    <x v="255"/>
    <n v="200.88888888888889"/>
    <x v="0"/>
    <x v="4"/>
    <x v="315"/>
    <d v="2012-07-23T12:32:1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x v="1"/>
    <x v="150"/>
    <x v="0"/>
    <x v="4"/>
    <x v="256"/>
    <n v="108.01265822784811"/>
    <x v="0"/>
    <x v="4"/>
    <x v="316"/>
    <d v="2014-11-07T16:09:57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x v="1"/>
    <x v="151"/>
    <x v="0"/>
    <x v="4"/>
    <x v="257"/>
    <n v="95.699367088607602"/>
    <x v="0"/>
    <x v="4"/>
    <x v="317"/>
    <d v="2013-11-11T10:14:43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x v="4"/>
    <x v="0"/>
    <x v="4"/>
    <x v="258"/>
    <n v="49.880281690140848"/>
    <x v="0"/>
    <x v="4"/>
    <x v="318"/>
    <d v="2013-02-24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x v="13"/>
    <x v="0"/>
    <x v="4"/>
    <x v="259"/>
    <n v="110.47058823529412"/>
    <x v="0"/>
    <x v="4"/>
    <x v="319"/>
    <d v="2009-11-06T14:07:09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x v="150"/>
    <x v="0"/>
    <x v="4"/>
    <x v="260"/>
    <n v="134.91139240506328"/>
    <x v="0"/>
    <x v="4"/>
    <x v="320"/>
    <d v="2015-11-23T07:13:53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x v="1"/>
    <x v="152"/>
    <x v="0"/>
    <x v="4"/>
    <x v="261"/>
    <n v="106.62314540059347"/>
    <x v="0"/>
    <x v="4"/>
    <x v="321"/>
    <d v="2016-10-04T04:43:06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x v="1"/>
    <x v="153"/>
    <x v="0"/>
    <x v="4"/>
    <x v="262"/>
    <n v="145.04301075268816"/>
    <x v="0"/>
    <x v="4"/>
    <x v="322"/>
    <d v="2016-04-13T07:40:48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x v="6"/>
    <x v="0"/>
    <x v="4"/>
    <x v="263"/>
    <n v="114.58620689655173"/>
    <x v="0"/>
    <x v="4"/>
    <x v="323"/>
    <d v="2016-11-23T01:42:46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x v="1"/>
    <x v="141"/>
    <x v="0"/>
    <x v="4"/>
    <x v="264"/>
    <n v="105.3170731707317"/>
    <x v="0"/>
    <x v="4"/>
    <x v="324"/>
    <d v="2015-06-29T09:01:48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x v="154"/>
    <x v="0"/>
    <x v="4"/>
    <x v="265"/>
    <n v="70.921195652173907"/>
    <x v="0"/>
    <x v="4"/>
    <x v="325"/>
    <d v="2016-11-14T22:30:33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x v="155"/>
    <x v="0"/>
    <x v="4"/>
    <x v="266"/>
    <n v="147.17167680278018"/>
    <x v="0"/>
    <x v="4"/>
    <x v="326"/>
    <d v="2017-02-09T01:33:26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x v="69"/>
    <x v="0"/>
    <x v="4"/>
    <x v="267"/>
    <n v="160.47058823529412"/>
    <x v="0"/>
    <x v="4"/>
    <x v="327"/>
    <d v="2015-02-22T23:38:49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x v="156"/>
    <x v="0"/>
    <x v="4"/>
    <x v="268"/>
    <n v="156.04578313253012"/>
    <x v="0"/>
    <x v="4"/>
    <x v="328"/>
    <d v="2015-10-01T16:43:08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x v="1"/>
    <x v="157"/>
    <x v="0"/>
    <x v="4"/>
    <x v="269"/>
    <n v="63.17365269461078"/>
    <x v="0"/>
    <x v="4"/>
    <x v="329"/>
    <d v="2015-10-14T05:12:07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x v="158"/>
    <x v="0"/>
    <x v="4"/>
    <x v="270"/>
    <n v="104.82352941176471"/>
    <x v="0"/>
    <x v="4"/>
    <x v="330"/>
    <d v="2013-04-15T06:22:43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x v="159"/>
    <x v="0"/>
    <x v="4"/>
    <x v="271"/>
    <n v="97.356164383561648"/>
    <x v="0"/>
    <x v="4"/>
    <x v="331"/>
    <d v="2016-05-17T07:57:1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x v="160"/>
    <x v="0"/>
    <x v="4"/>
    <x v="272"/>
    <n v="203.63063063063063"/>
    <x v="0"/>
    <x v="4"/>
    <x v="332"/>
    <d v="2015-09-16T10:19:37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x v="161"/>
    <x v="0"/>
    <x v="4"/>
    <x v="273"/>
    <n v="188.31203007518798"/>
    <x v="0"/>
    <x v="4"/>
    <x v="333"/>
    <d v="2016-03-08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x v="50"/>
    <x v="0"/>
    <x v="4"/>
    <x v="274"/>
    <n v="146.65217391304347"/>
    <x v="0"/>
    <x v="4"/>
    <x v="334"/>
    <d v="2015-04-07T10:22:37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x v="144"/>
    <x v="0"/>
    <x v="4"/>
    <x v="275"/>
    <n v="109.1875"/>
    <x v="0"/>
    <x v="4"/>
    <x v="335"/>
    <d v="2015-04-07T11:41:55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x v="131"/>
    <x v="0"/>
    <x v="4"/>
    <x v="276"/>
    <n v="59.249046653144013"/>
    <x v="0"/>
    <x v="4"/>
    <x v="336"/>
    <d v="2015-10-14T08:18:38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x v="162"/>
    <x v="0"/>
    <x v="4"/>
    <x v="277"/>
    <n v="97.904838709677421"/>
    <x v="0"/>
    <x v="4"/>
    <x v="337"/>
    <d v="2015-02-11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x v="163"/>
    <x v="0"/>
    <x v="4"/>
    <x v="278"/>
    <n v="70.000169491525426"/>
    <x v="0"/>
    <x v="4"/>
    <x v="338"/>
    <d v="2016-07-08T12:08:10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x v="30"/>
    <x v="0"/>
    <x v="4"/>
    <x v="279"/>
    <n v="72.865168539325836"/>
    <x v="0"/>
    <x v="4"/>
    <x v="339"/>
    <d v="2015-03-30T12:14:2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x v="1"/>
    <x v="164"/>
    <x v="0"/>
    <x v="4"/>
    <x v="280"/>
    <n v="146.34782608695653"/>
    <x v="0"/>
    <x v="4"/>
    <x v="340"/>
    <d v="2017-02-06T10:03:27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x v="165"/>
    <x v="0"/>
    <x v="4"/>
    <x v="281"/>
    <n v="67.909090909090907"/>
    <x v="0"/>
    <x v="4"/>
    <x v="341"/>
    <d v="2014-09-12T15:06:38"/>
  </r>
  <r>
    <n v="342"/>
    <x v="342"/>
    <s v="BREAKING A MONSTER needs your help to play in THEATERS!"/>
    <n v="55000"/>
    <n v="55201.52"/>
    <x v="0"/>
    <x v="0"/>
    <x v="0"/>
    <n v="1461955465"/>
    <n v="1459363465"/>
    <x v="1"/>
    <x v="166"/>
    <x v="0"/>
    <x v="4"/>
    <x v="282"/>
    <n v="169.85083076923075"/>
    <x v="0"/>
    <x v="4"/>
    <x v="342"/>
    <d v="2016-03-30T12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x v="167"/>
    <x v="0"/>
    <x v="4"/>
    <x v="283"/>
    <n v="58.413339694656486"/>
    <x v="0"/>
    <x v="4"/>
    <x v="343"/>
    <d v="2014-10-14T11:42:25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x v="168"/>
    <x v="0"/>
    <x v="4"/>
    <x v="284"/>
    <n v="119.99298245614035"/>
    <x v="0"/>
    <x v="4"/>
    <x v="344"/>
    <d v="2015-04-17T17:18:1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x v="122"/>
    <x v="0"/>
    <x v="4"/>
    <x v="285"/>
    <n v="99.860335195530723"/>
    <x v="0"/>
    <x v="4"/>
    <x v="345"/>
    <d v="2015-04-20T16:39:5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x v="101"/>
    <x v="0"/>
    <x v="4"/>
    <x v="286"/>
    <n v="90.579148936170213"/>
    <x v="0"/>
    <x v="4"/>
    <x v="346"/>
    <d v="2015-09-14T06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x v="169"/>
    <x v="0"/>
    <x v="4"/>
    <x v="287"/>
    <n v="117.77361477572559"/>
    <x v="0"/>
    <x v="4"/>
    <x v="347"/>
    <d v="2015-10-15T05:53:29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x v="46"/>
    <x v="0"/>
    <x v="4"/>
    <x v="288"/>
    <n v="86.554621848739501"/>
    <x v="0"/>
    <x v="4"/>
    <x v="348"/>
    <d v="2015-07-22T08:05:16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x v="1"/>
    <x v="157"/>
    <x v="0"/>
    <x v="4"/>
    <x v="289"/>
    <n v="71.899281437125751"/>
    <x v="0"/>
    <x v="4"/>
    <x v="349"/>
    <d v="2017-01-25T05:58:2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x v="170"/>
    <x v="0"/>
    <x v="4"/>
    <x v="290"/>
    <n v="129.81900452488688"/>
    <x v="0"/>
    <x v="4"/>
    <x v="350"/>
    <d v="2016-08-03T19:35:09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x v="171"/>
    <x v="0"/>
    <x v="4"/>
    <x v="291"/>
    <n v="44.912863070539416"/>
    <x v="0"/>
    <x v="4"/>
    <x v="351"/>
    <d v="2016-02-27T17:09:1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x v="172"/>
    <x v="0"/>
    <x v="4"/>
    <x v="292"/>
    <n v="40.755244755244753"/>
    <x v="0"/>
    <x v="4"/>
    <x v="352"/>
    <d v="2014-09-07T22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x v="173"/>
    <x v="0"/>
    <x v="4"/>
    <x v="293"/>
    <n v="103.52394779771615"/>
    <x v="0"/>
    <x v="4"/>
    <x v="353"/>
    <d v="2015-10-20T13:00:19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x v="60"/>
    <x v="0"/>
    <x v="4"/>
    <x v="294"/>
    <n v="125.44827586206897"/>
    <x v="0"/>
    <x v="4"/>
    <x v="354"/>
    <d v="2016-03-09T13:52:01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x v="1"/>
    <x v="111"/>
    <x v="0"/>
    <x v="4"/>
    <x v="295"/>
    <n v="246.60606060606059"/>
    <x v="0"/>
    <x v="4"/>
    <x v="355"/>
    <d v="2014-10-31T01:03:1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x v="1"/>
    <x v="174"/>
    <x v="0"/>
    <x v="4"/>
    <x v="296"/>
    <n v="79.401340206185566"/>
    <x v="0"/>
    <x v="4"/>
    <x v="356"/>
    <d v="2016-02-15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x v="175"/>
    <x v="0"/>
    <x v="4"/>
    <x v="297"/>
    <n v="86.138613861386133"/>
    <x v="0"/>
    <x v="4"/>
    <x v="357"/>
    <d v="2015-03-14T23:19: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x v="1"/>
    <x v="176"/>
    <x v="0"/>
    <x v="4"/>
    <x v="298"/>
    <n v="193.04868913857678"/>
    <x v="0"/>
    <x v="4"/>
    <x v="358"/>
    <d v="2016-05-17T14:38:41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x v="177"/>
    <x v="0"/>
    <x v="4"/>
    <x v="299"/>
    <n v="84.023178807947019"/>
    <x v="0"/>
    <x v="4"/>
    <x v="359"/>
    <d v="2014-10-22T19:41:30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x v="45"/>
    <x v="0"/>
    <x v="4"/>
    <x v="300"/>
    <n v="139.82758620689654"/>
    <x v="0"/>
    <x v="4"/>
    <x v="360"/>
    <d v="2015-06-08T15:33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x v="178"/>
    <x v="0"/>
    <x v="4"/>
    <x v="301"/>
    <n v="109.82189265536722"/>
    <x v="0"/>
    <x v="4"/>
    <x v="361"/>
    <d v="2014-10-23T18:01:46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x v="48"/>
    <x v="0"/>
    <x v="4"/>
    <x v="302"/>
    <n v="139.53488372093022"/>
    <x v="0"/>
    <x v="4"/>
    <x v="362"/>
    <d v="2014-07-16T23:03:1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x v="55"/>
    <x v="0"/>
    <x v="4"/>
    <x v="303"/>
    <n v="347.84615384615387"/>
    <x v="0"/>
    <x v="4"/>
    <x v="363"/>
    <d v="2010-03-18T11:52:16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x v="116"/>
    <x v="0"/>
    <x v="4"/>
    <x v="304"/>
    <n v="68.24159292035398"/>
    <x v="0"/>
    <x v="4"/>
    <x v="364"/>
    <d v="2014-05-21T14:37:52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x v="71"/>
    <x v="0"/>
    <x v="4"/>
    <x v="305"/>
    <n v="239.93846153846152"/>
    <x v="0"/>
    <x v="4"/>
    <x v="365"/>
    <d v="2014-01-29T08:33:19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x v="179"/>
    <x v="0"/>
    <x v="4"/>
    <x v="306"/>
    <n v="287.31343283582089"/>
    <x v="0"/>
    <x v="4"/>
    <x v="366"/>
    <d v="2012-04-20T13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x v="46"/>
    <x v="0"/>
    <x v="4"/>
    <x v="307"/>
    <n v="86.84882352941176"/>
    <x v="0"/>
    <x v="4"/>
    <x v="367"/>
    <d v="2013-03-22T07:51:18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x v="180"/>
    <x v="0"/>
    <x v="4"/>
    <x v="308"/>
    <n v="81.84905660377359"/>
    <x v="0"/>
    <x v="4"/>
    <x v="368"/>
    <d v="2015-02-08T08:32:02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x v="157"/>
    <x v="0"/>
    <x v="4"/>
    <x v="309"/>
    <n v="42.874970059880241"/>
    <x v="0"/>
    <x v="4"/>
    <x v="369"/>
    <d v="2011-12-16T07:14:2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x v="68"/>
    <x v="0"/>
    <x v="4"/>
    <x v="310"/>
    <n v="709.41860465116281"/>
    <x v="0"/>
    <x v="4"/>
    <x v="370"/>
    <d v="2016-12-07T13:05:0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x v="181"/>
    <x v="0"/>
    <x v="4"/>
    <x v="311"/>
    <n v="161.25517890772127"/>
    <x v="0"/>
    <x v="4"/>
    <x v="371"/>
    <d v="2012-12-18T12:25:39"/>
  </r>
  <r>
    <n v="372"/>
    <x v="372"/>
    <s v="A short documentary exploring the uses of 'Natural Horsemanship' across Europe"/>
    <n v="300"/>
    <n v="376"/>
    <x v="0"/>
    <x v="1"/>
    <x v="1"/>
    <n v="1459872000"/>
    <n v="1456408244"/>
    <x v="0"/>
    <x v="82"/>
    <x v="0"/>
    <x v="4"/>
    <x v="312"/>
    <n v="41.777777777777779"/>
    <x v="0"/>
    <x v="4"/>
    <x v="372"/>
    <d v="2016-02-25T07:50:4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x v="30"/>
    <x v="0"/>
    <x v="4"/>
    <x v="313"/>
    <n v="89.887640449438209"/>
    <x v="0"/>
    <x v="4"/>
    <x v="373"/>
    <d v="2012-06-18T15:53:18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x v="49"/>
    <x v="0"/>
    <x v="4"/>
    <x v="314"/>
    <n v="45.051724137931032"/>
    <x v="0"/>
    <x v="4"/>
    <x v="374"/>
    <d v="2011-08-02T15:20:31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x v="25"/>
    <x v="0"/>
    <x v="4"/>
    <x v="43"/>
    <n v="42.857142857142854"/>
    <x v="0"/>
    <x v="4"/>
    <x v="375"/>
    <d v="2014-01-18T17:38:31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x v="53"/>
    <x v="0"/>
    <x v="4"/>
    <x v="315"/>
    <n v="54.083333333333336"/>
    <x v="0"/>
    <x v="4"/>
    <x v="376"/>
    <d v="2016-07-25T04:51:5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x v="0"/>
    <x v="182"/>
    <x v="0"/>
    <x v="4"/>
    <x v="316"/>
    <n v="103.21804511278195"/>
    <x v="0"/>
    <x v="4"/>
    <x v="377"/>
    <d v="2015-10-15T00:01:08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x v="183"/>
    <x v="0"/>
    <x v="4"/>
    <x v="317"/>
    <n v="40.397590361445786"/>
    <x v="0"/>
    <x v="4"/>
    <x v="378"/>
    <d v="2016-01-01T07:43:28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x v="184"/>
    <x v="0"/>
    <x v="4"/>
    <x v="318"/>
    <n v="116.85906040268456"/>
    <x v="0"/>
    <x v="4"/>
    <x v="379"/>
    <d v="2012-03-19T10:31:12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x v="72"/>
    <x v="0"/>
    <x v="4"/>
    <x v="319"/>
    <n v="115.51020408163265"/>
    <x v="0"/>
    <x v="4"/>
    <x v="380"/>
    <d v="2015-12-29T11:16:32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x v="140"/>
    <x v="0"/>
    <x v="4"/>
    <x v="320"/>
    <n v="104.31274900398407"/>
    <x v="0"/>
    <x v="4"/>
    <x v="381"/>
    <d v="2012-06-25T10:45:17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x v="19"/>
    <x v="0"/>
    <x v="4"/>
    <x v="321"/>
    <n v="69.772727272727266"/>
    <x v="0"/>
    <x v="4"/>
    <x v="382"/>
    <d v="2012-08-23T11:01:40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x v="53"/>
    <x v="0"/>
    <x v="4"/>
    <x v="322"/>
    <n v="43.020833333333336"/>
    <x v="0"/>
    <x v="4"/>
    <x v="383"/>
    <d v="2014-04-25T20:49:19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x v="185"/>
    <x v="0"/>
    <x v="4"/>
    <x v="323"/>
    <n v="58.540469973890339"/>
    <x v="0"/>
    <x v="4"/>
    <x v="384"/>
    <d v="2014-12-07T12:45:47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x v="186"/>
    <x v="0"/>
    <x v="4"/>
    <x v="324"/>
    <n v="111.79535864978902"/>
    <x v="0"/>
    <x v="4"/>
    <x v="385"/>
    <d v="2014-10-22T08:01:41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x v="62"/>
    <x v="0"/>
    <x v="4"/>
    <x v="325"/>
    <n v="46.230769230769234"/>
    <x v="0"/>
    <x v="4"/>
    <x v="386"/>
    <d v="2015-07-26T16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x v="187"/>
    <x v="0"/>
    <x v="4"/>
    <x v="326"/>
    <n v="144.69039145907473"/>
    <x v="0"/>
    <x v="4"/>
    <x v="387"/>
    <d v="2015-07-15T10:14:18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x v="26"/>
    <x v="0"/>
    <x v="4"/>
    <x v="327"/>
    <n v="88.845070422535215"/>
    <x v="0"/>
    <x v="4"/>
    <x v="388"/>
    <d v="2016-06-27T19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x v="188"/>
    <x v="0"/>
    <x v="4"/>
    <x v="328"/>
    <n v="81.75107284768211"/>
    <x v="0"/>
    <x v="4"/>
    <x v="389"/>
    <d v="2014-02-03T19:30:50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x v="25"/>
    <x v="0"/>
    <x v="4"/>
    <x v="31"/>
    <n v="71.428571428571431"/>
    <x v="0"/>
    <x v="4"/>
    <x v="390"/>
    <d v="2015-04-17T18:52:52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x v="0"/>
    <x v="189"/>
    <x v="0"/>
    <x v="4"/>
    <x v="329"/>
    <n v="104.25906735751295"/>
    <x v="0"/>
    <x v="4"/>
    <x v="391"/>
    <d v="2011-11-17T19:00:51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x v="190"/>
    <x v="0"/>
    <x v="4"/>
    <x v="330"/>
    <n v="90.616504854368927"/>
    <x v="0"/>
    <x v="4"/>
    <x v="392"/>
    <d v="2011-08-08T11:12:51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x v="0"/>
    <x v="191"/>
    <x v="0"/>
    <x v="4"/>
    <x v="331"/>
    <n v="157.33048433048432"/>
    <x v="0"/>
    <x v="4"/>
    <x v="393"/>
    <d v="2013-09-09T11:00:52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x v="133"/>
    <x v="0"/>
    <x v="4"/>
    <x v="332"/>
    <n v="105.18"/>
    <x v="0"/>
    <x v="4"/>
    <x v="394"/>
    <d v="2016-02-17T13:38:0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x v="192"/>
    <x v="0"/>
    <x v="4"/>
    <x v="333"/>
    <n v="58.719836956521746"/>
    <x v="0"/>
    <x v="4"/>
    <x v="395"/>
    <d v="2012-03-22T15:49:20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x v="193"/>
    <x v="0"/>
    <x v="4"/>
    <x v="313"/>
    <n v="81.632653061224488"/>
    <x v="0"/>
    <x v="4"/>
    <x v="396"/>
    <d v="2012-06-22T07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x v="194"/>
    <x v="0"/>
    <x v="4"/>
    <x v="334"/>
    <n v="56.460043668122275"/>
    <x v="0"/>
    <x v="4"/>
    <x v="397"/>
    <d v="2010-07-20T12:38:0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x v="85"/>
    <x v="0"/>
    <x v="4"/>
    <x v="335"/>
    <n v="140.1044776119403"/>
    <x v="0"/>
    <x v="4"/>
    <x v="398"/>
    <d v="2015-03-15T13:02:0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x v="195"/>
    <x v="0"/>
    <x v="4"/>
    <x v="336"/>
    <n v="224.85263157894738"/>
    <x v="0"/>
    <x v="4"/>
    <x v="399"/>
    <d v="2016-11-13T15:01:07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x v="95"/>
    <x v="0"/>
    <x v="4"/>
    <x v="337"/>
    <n v="181.13306451612902"/>
    <x v="0"/>
    <x v="4"/>
    <x v="400"/>
    <d v="2014-04-16T09:15:47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x v="196"/>
    <x v="0"/>
    <x v="4"/>
    <x v="338"/>
    <n v="711.04109589041093"/>
    <x v="0"/>
    <x v="4"/>
    <x v="401"/>
    <d v="2011-07-08T14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x v="68"/>
    <x v="0"/>
    <x v="4"/>
    <x v="339"/>
    <n v="65.883720930232556"/>
    <x v="0"/>
    <x v="4"/>
    <x v="402"/>
    <d v="2015-10-15T06:56:57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x v="0"/>
    <x v="16"/>
    <x v="0"/>
    <x v="4"/>
    <x v="340"/>
    <n v="75.185714285714283"/>
    <x v="0"/>
    <x v="4"/>
    <x v="403"/>
    <d v="2011-06-24T01:27:21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x v="0"/>
    <x v="197"/>
    <x v="0"/>
    <x v="4"/>
    <x v="341"/>
    <n v="133.14391143911439"/>
    <x v="0"/>
    <x v="4"/>
    <x v="404"/>
    <d v="2014-01-07T09:04:22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x v="0"/>
    <x v="165"/>
    <x v="0"/>
    <x v="4"/>
    <x v="342"/>
    <n v="55.2"/>
    <x v="0"/>
    <x v="4"/>
    <x v="405"/>
    <d v="2014-02-03T20:02:19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x v="2"/>
    <x v="0"/>
    <x v="4"/>
    <x v="343"/>
    <n v="86.163714285714292"/>
    <x v="0"/>
    <x v="4"/>
    <x v="406"/>
    <d v="2011-04-04T21:53:57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x v="0"/>
    <x v="19"/>
    <x v="0"/>
    <x v="4"/>
    <x v="344"/>
    <n v="92.318181818181813"/>
    <x v="0"/>
    <x v="4"/>
    <x v="407"/>
    <d v="2011-09-20T14:54:10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x v="0"/>
    <x v="44"/>
    <x v="0"/>
    <x v="4"/>
    <x v="345"/>
    <n v="160.16473684210527"/>
    <x v="0"/>
    <x v="4"/>
    <x v="408"/>
    <d v="2013-09-26T11:39:50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x v="41"/>
    <x v="0"/>
    <x v="4"/>
    <x v="346"/>
    <n v="45.6"/>
    <x v="0"/>
    <x v="4"/>
    <x v="409"/>
    <d v="2016-06-22T14:42:2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x v="63"/>
    <x v="0"/>
    <x v="4"/>
    <x v="347"/>
    <n v="183.28571428571428"/>
    <x v="0"/>
    <x v="4"/>
    <x v="410"/>
    <d v="2015-04-19T17:33:17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x v="198"/>
    <x v="0"/>
    <x v="4"/>
    <x v="348"/>
    <n v="125.78838174273859"/>
    <x v="0"/>
    <x v="4"/>
    <x v="411"/>
    <d v="2013-11-19T22:13:2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x v="165"/>
    <x v="0"/>
    <x v="4"/>
    <x v="349"/>
    <n v="57.654545454545456"/>
    <x v="0"/>
    <x v="4"/>
    <x v="412"/>
    <d v="2012-07-09T11:49:38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x v="199"/>
    <x v="0"/>
    <x v="4"/>
    <x v="350"/>
    <n v="78.660818713450297"/>
    <x v="0"/>
    <x v="4"/>
    <x v="413"/>
    <d v="2012-06-19T15:03:3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x v="200"/>
    <x v="0"/>
    <x v="4"/>
    <x v="351"/>
    <n v="91.480769230769226"/>
    <x v="0"/>
    <x v="4"/>
    <x v="414"/>
    <d v="2013-09-11T19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x v="64"/>
    <x v="0"/>
    <x v="4"/>
    <x v="352"/>
    <n v="68.09809523809524"/>
    <x v="0"/>
    <x v="4"/>
    <x v="415"/>
    <d v="2014-09-22T14:26:42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x v="0"/>
    <x v="20"/>
    <x v="0"/>
    <x v="4"/>
    <x v="353"/>
    <n v="48.086800000000004"/>
    <x v="0"/>
    <x v="4"/>
    <x v="416"/>
    <d v="2014-01-09T03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x v="47"/>
    <x v="0"/>
    <x v="4"/>
    <x v="354"/>
    <n v="202.42307692307693"/>
    <x v="0"/>
    <x v="4"/>
    <x v="417"/>
    <d v="2013-03-27T17:17:4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x v="201"/>
    <x v="0"/>
    <x v="4"/>
    <x v="355"/>
    <n v="216.75"/>
    <x v="0"/>
    <x v="4"/>
    <x v="418"/>
    <d v="2015-06-23T00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x v="196"/>
    <x v="0"/>
    <x v="4"/>
    <x v="356"/>
    <n v="110.06849315068493"/>
    <x v="0"/>
    <x v="4"/>
    <x v="419"/>
    <d v="2013-04-30T14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x v="83"/>
    <x v="1"/>
    <x v="5"/>
    <x v="357"/>
    <n v="4.833333333333333"/>
    <x v="0"/>
    <x v="5"/>
    <x v="420"/>
    <d v="2014-02-11T23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x v="79"/>
    <x v="1"/>
    <x v="5"/>
    <x v="358"/>
    <n v="50.166666666666664"/>
    <x v="0"/>
    <x v="5"/>
    <x v="421"/>
    <d v="2015-06-22T05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x v="8"/>
    <x v="1"/>
    <x v="5"/>
    <x v="359"/>
    <n v="35.833333333333336"/>
    <x v="0"/>
    <x v="5"/>
    <x v="422"/>
    <d v="2014-08-12T00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x v="0"/>
    <x v="62"/>
    <x v="1"/>
    <x v="5"/>
    <x v="360"/>
    <n v="11.76923076923077"/>
    <x v="0"/>
    <x v="5"/>
    <x v="423"/>
    <d v="2013-05-06T16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x v="81"/>
    <x v="1"/>
    <x v="5"/>
    <x v="361"/>
    <n v="40.78"/>
    <x v="0"/>
    <x v="5"/>
    <x v="424"/>
    <d v="2012-01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x v="84"/>
    <x v="1"/>
    <x v="5"/>
    <x v="362"/>
    <n v="3"/>
    <x v="0"/>
    <x v="5"/>
    <x v="425"/>
    <d v="2015-09-28T14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x v="22"/>
    <x v="1"/>
    <x v="5"/>
    <x v="363"/>
    <n v="16.625"/>
    <x v="0"/>
    <x v="5"/>
    <x v="426"/>
    <d v="2016-01-31T11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x v="78"/>
    <x v="1"/>
    <x v="5"/>
    <x v="109"/>
    <e v="#DIV/0!"/>
    <x v="0"/>
    <x v="5"/>
    <x v="427"/>
    <d v="2015-10-08T15:49:00"/>
  </r>
  <r>
    <n v="428"/>
    <x v="428"/>
    <s v="Fresh, fun, entertaining Bible stories on YouTube, stop-motion style."/>
    <n v="12000"/>
    <n v="676"/>
    <x v="2"/>
    <x v="0"/>
    <x v="0"/>
    <n v="1402956000"/>
    <n v="1400523845"/>
    <x v="0"/>
    <x v="62"/>
    <x v="1"/>
    <x v="5"/>
    <x v="364"/>
    <n v="52"/>
    <x v="0"/>
    <x v="5"/>
    <x v="428"/>
    <d v="2014-05-19T12:24:0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x v="78"/>
    <x v="1"/>
    <x v="5"/>
    <x v="109"/>
    <e v="#DIV/0!"/>
    <x v="0"/>
    <x v="5"/>
    <x v="429"/>
    <d v="2009-09-14T15:38:02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x v="81"/>
    <x v="1"/>
    <x v="5"/>
    <x v="365"/>
    <n v="4.8"/>
    <x v="0"/>
    <x v="5"/>
    <x v="430"/>
    <d v="2013-08-26T20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x v="0"/>
    <x v="22"/>
    <x v="1"/>
    <x v="5"/>
    <x v="366"/>
    <n v="51.875"/>
    <x v="0"/>
    <x v="5"/>
    <x v="431"/>
    <d v="2016-06-05T14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x v="22"/>
    <x v="1"/>
    <x v="5"/>
    <x v="367"/>
    <n v="71.25"/>
    <x v="0"/>
    <x v="5"/>
    <x v="432"/>
    <d v="2015-08-22T11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x v="78"/>
    <x v="1"/>
    <x v="5"/>
    <x v="109"/>
    <e v="#DIV/0!"/>
    <x v="0"/>
    <x v="5"/>
    <x v="433"/>
    <d v="2015-08-12T09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x v="84"/>
    <x v="1"/>
    <x v="5"/>
    <x v="152"/>
    <n v="62.5"/>
    <x v="0"/>
    <x v="5"/>
    <x v="434"/>
    <d v="2013-10-29T14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x v="83"/>
    <x v="1"/>
    <x v="5"/>
    <x v="368"/>
    <n v="1"/>
    <x v="0"/>
    <x v="5"/>
    <x v="435"/>
    <d v="2013-08-14T11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x v="78"/>
    <x v="1"/>
    <x v="5"/>
    <x v="109"/>
    <e v="#DIV/0!"/>
    <x v="0"/>
    <x v="5"/>
    <x v="436"/>
    <d v="2013-07-01T02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x v="78"/>
    <x v="1"/>
    <x v="5"/>
    <x v="109"/>
    <e v="#DIV/0!"/>
    <x v="0"/>
    <x v="5"/>
    <x v="437"/>
    <d v="2016-08-09T01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x v="0"/>
    <x v="202"/>
    <x v="1"/>
    <x v="5"/>
    <x v="369"/>
    <n v="170.54545454545453"/>
    <x v="0"/>
    <x v="5"/>
    <x v="438"/>
    <d v="2015-10-19T00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x v="78"/>
    <x v="1"/>
    <x v="5"/>
    <x v="109"/>
    <e v="#DIV/0!"/>
    <x v="0"/>
    <x v="5"/>
    <x v="439"/>
    <d v="2014-10-07T12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x v="0"/>
    <x v="29"/>
    <x v="1"/>
    <x v="5"/>
    <x v="370"/>
    <n v="5"/>
    <x v="0"/>
    <x v="5"/>
    <x v="440"/>
    <d v="2016-02-23T17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x v="78"/>
    <x v="1"/>
    <x v="5"/>
    <x v="109"/>
    <e v="#DIV/0!"/>
    <x v="0"/>
    <x v="5"/>
    <x v="441"/>
    <d v="2013-10-03T13:03:16"/>
  </r>
  <r>
    <n v="442"/>
    <x v="442"/>
    <s v="Doomsday is here"/>
    <n v="17000"/>
    <n v="6691"/>
    <x v="2"/>
    <x v="0"/>
    <x v="0"/>
    <n v="1424380783"/>
    <n v="1421788783"/>
    <x v="0"/>
    <x v="57"/>
    <x v="1"/>
    <x v="5"/>
    <x v="371"/>
    <n v="393.58823529411762"/>
    <x v="0"/>
    <x v="5"/>
    <x v="442"/>
    <d v="2015-01-20T15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x v="84"/>
    <x v="1"/>
    <x v="5"/>
    <x v="370"/>
    <n v="5"/>
    <x v="0"/>
    <x v="5"/>
    <x v="443"/>
    <d v="2014-01-10T18:21:41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x v="0"/>
    <x v="29"/>
    <x v="1"/>
    <x v="5"/>
    <x v="152"/>
    <n v="50"/>
    <x v="0"/>
    <x v="5"/>
    <x v="444"/>
    <d v="2011-12-17T15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x v="84"/>
    <x v="1"/>
    <x v="5"/>
    <x v="372"/>
    <n v="1"/>
    <x v="0"/>
    <x v="5"/>
    <x v="445"/>
    <d v="2015-05-06T02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x v="38"/>
    <x v="1"/>
    <x v="5"/>
    <x v="373"/>
    <n v="47.875"/>
    <x v="0"/>
    <x v="5"/>
    <x v="446"/>
    <d v="2015-02-01T20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x v="29"/>
    <x v="1"/>
    <x v="5"/>
    <x v="374"/>
    <n v="5"/>
    <x v="0"/>
    <x v="5"/>
    <x v="447"/>
    <d v="2013-02-26T07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x v="80"/>
    <x v="1"/>
    <x v="5"/>
    <x v="375"/>
    <n v="20.502500000000001"/>
    <x v="0"/>
    <x v="5"/>
    <x v="448"/>
    <d v="2014-04-24T12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x v="81"/>
    <x v="1"/>
    <x v="5"/>
    <x v="376"/>
    <n v="9"/>
    <x v="0"/>
    <x v="5"/>
    <x v="449"/>
    <d v="2013-09-17T07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x v="63"/>
    <x v="1"/>
    <x v="5"/>
    <x v="377"/>
    <n v="56.571428571428569"/>
    <x v="0"/>
    <x v="5"/>
    <x v="450"/>
    <d v="2014-01-15T16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x v="78"/>
    <x v="1"/>
    <x v="5"/>
    <x v="109"/>
    <e v="#DIV/0!"/>
    <x v="0"/>
    <x v="5"/>
    <x v="451"/>
    <d v="2013-12-26T11:09: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x v="0"/>
    <x v="8"/>
    <x v="1"/>
    <x v="5"/>
    <x v="378"/>
    <n v="40"/>
    <x v="0"/>
    <x v="5"/>
    <x v="452"/>
    <d v="2015-04-13T10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x v="84"/>
    <x v="1"/>
    <x v="5"/>
    <x v="379"/>
    <n v="13"/>
    <x v="0"/>
    <x v="5"/>
    <x v="453"/>
    <d v="2015-02-03T13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x v="81"/>
    <x v="1"/>
    <x v="5"/>
    <x v="380"/>
    <n v="16.399999999999999"/>
    <x v="0"/>
    <x v="5"/>
    <x v="454"/>
    <d v="2014-10-26T11:12:51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x v="84"/>
    <x v="1"/>
    <x v="5"/>
    <x v="381"/>
    <n v="22.5"/>
    <x v="0"/>
    <x v="5"/>
    <x v="455"/>
    <d v="2012-03-02T18:03:42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x v="83"/>
    <x v="1"/>
    <x v="5"/>
    <x v="382"/>
    <n v="20.333333333333332"/>
    <x v="0"/>
    <x v="5"/>
    <x v="456"/>
    <d v="2013-09-30T10:40:01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x v="78"/>
    <x v="1"/>
    <x v="5"/>
    <x v="109"/>
    <e v="#DIV/0!"/>
    <x v="0"/>
    <x v="5"/>
    <x v="457"/>
    <d v="2014-07-17T12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x v="72"/>
    <x v="1"/>
    <x v="5"/>
    <x v="383"/>
    <n v="16.755102040816325"/>
    <x v="0"/>
    <x v="5"/>
    <x v="458"/>
    <d v="2013-04-14T10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x v="29"/>
    <x v="1"/>
    <x v="5"/>
    <x v="384"/>
    <n v="25"/>
    <x v="0"/>
    <x v="5"/>
    <x v="459"/>
    <d v="2011-09-14T09:22:07"/>
  </r>
  <r>
    <n v="460"/>
    <x v="460"/>
    <s v="An animated web series about biological evolution gone haywire."/>
    <n v="8500"/>
    <n v="25"/>
    <x v="2"/>
    <x v="0"/>
    <x v="0"/>
    <n v="1401595200"/>
    <n v="1398862875"/>
    <x v="0"/>
    <x v="84"/>
    <x v="1"/>
    <x v="5"/>
    <x v="385"/>
    <n v="12.5"/>
    <x v="0"/>
    <x v="5"/>
    <x v="460"/>
    <d v="2014-04-30T07:01:1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x v="78"/>
    <x v="1"/>
    <x v="5"/>
    <x v="109"/>
    <e v="#DIV/0!"/>
    <x v="0"/>
    <x v="5"/>
    <x v="461"/>
    <d v="2013-05-13T14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x v="78"/>
    <x v="1"/>
    <x v="5"/>
    <x v="109"/>
    <e v="#DIV/0!"/>
    <x v="0"/>
    <x v="5"/>
    <x v="462"/>
    <d v="2011-06-10T21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x v="202"/>
    <x v="1"/>
    <x v="5"/>
    <x v="386"/>
    <n v="113.63636363636364"/>
    <x v="0"/>
    <x v="5"/>
    <x v="463"/>
    <d v="2011-07-26T11:02:3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x v="0"/>
    <x v="29"/>
    <x v="1"/>
    <x v="5"/>
    <x v="387"/>
    <n v="1"/>
    <x v="0"/>
    <x v="5"/>
    <x v="464"/>
    <d v="2016-04-28T14:22:15"/>
  </r>
  <r>
    <n v="465"/>
    <x v="465"/>
    <s v="&quot;Amp&quot; is a short film about a robot with needs."/>
    <n v="512"/>
    <n v="138"/>
    <x v="2"/>
    <x v="0"/>
    <x v="0"/>
    <n v="1403837574"/>
    <n v="1402455174"/>
    <x v="0"/>
    <x v="22"/>
    <x v="1"/>
    <x v="5"/>
    <x v="388"/>
    <n v="17.25"/>
    <x v="0"/>
    <x v="5"/>
    <x v="465"/>
    <d v="2014-06-10T20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x v="81"/>
    <x v="1"/>
    <x v="5"/>
    <x v="389"/>
    <n v="15.2"/>
    <x v="0"/>
    <x v="5"/>
    <x v="466"/>
    <d v="2012-08-08T16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x v="70"/>
    <x v="1"/>
    <x v="5"/>
    <x v="390"/>
    <n v="110.64102564102564"/>
    <x v="0"/>
    <x v="5"/>
    <x v="467"/>
    <d v="2012-08-14T10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x v="78"/>
    <x v="1"/>
    <x v="5"/>
    <x v="109"/>
    <e v="#DIV/0!"/>
    <x v="0"/>
    <x v="5"/>
    <x v="468"/>
    <d v="2012-05-11T22:01:23"/>
  </r>
  <r>
    <n v="469"/>
    <x v="469"/>
    <s v="Create a personalised animation film using your child's name and photo."/>
    <n v="6000"/>
    <n v="0"/>
    <x v="2"/>
    <x v="1"/>
    <x v="1"/>
    <n v="1409960724"/>
    <n v="1404776724"/>
    <x v="0"/>
    <x v="78"/>
    <x v="1"/>
    <x v="5"/>
    <x v="109"/>
    <e v="#DIV/0!"/>
    <x v="0"/>
    <x v="5"/>
    <x v="469"/>
    <d v="2014-07-07T17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x v="84"/>
    <x v="1"/>
    <x v="5"/>
    <x v="391"/>
    <n v="25.5"/>
    <x v="0"/>
    <x v="5"/>
    <x v="470"/>
    <d v="2013-11-26T22:01:29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x v="203"/>
    <x v="1"/>
    <x v="5"/>
    <x v="392"/>
    <n v="38.476470588235294"/>
    <x v="0"/>
    <x v="5"/>
    <x v="471"/>
    <d v="2014-03-05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x v="81"/>
    <x v="1"/>
    <x v="5"/>
    <x v="393"/>
    <n v="28.2"/>
    <x v="0"/>
    <x v="5"/>
    <x v="472"/>
    <d v="2014-07-24T16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x v="25"/>
    <x v="1"/>
    <x v="5"/>
    <x v="394"/>
    <n v="61.5"/>
    <x v="0"/>
    <x v="5"/>
    <x v="473"/>
    <d v="2014-08-18T10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x v="29"/>
    <x v="1"/>
    <x v="5"/>
    <x v="395"/>
    <n v="1"/>
    <x v="0"/>
    <x v="5"/>
    <x v="474"/>
    <d v="2017-01-18T01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x v="78"/>
    <x v="1"/>
    <x v="5"/>
    <x v="109"/>
    <e v="#DIV/0!"/>
    <x v="0"/>
    <x v="5"/>
    <x v="475"/>
    <d v="2015-04-05T20:04:03"/>
  </r>
  <r>
    <n v="476"/>
    <x v="476"/>
    <s v="Animated Music Videos that teach kids how to read."/>
    <n v="220000"/>
    <n v="4906.59"/>
    <x v="2"/>
    <x v="0"/>
    <x v="0"/>
    <n v="1401767940"/>
    <n v="1398727441"/>
    <x v="0"/>
    <x v="204"/>
    <x v="1"/>
    <x v="5"/>
    <x v="396"/>
    <n v="39.569274193548388"/>
    <x v="0"/>
    <x v="5"/>
    <x v="476"/>
    <d v="2014-04-28T17:24:01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x v="78"/>
    <x v="1"/>
    <x v="5"/>
    <x v="109"/>
    <e v="#DIV/0!"/>
    <x v="0"/>
    <x v="5"/>
    <x v="477"/>
    <d v="2012-03-19T14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x v="78"/>
    <x v="1"/>
    <x v="5"/>
    <x v="109"/>
    <e v="#DIV/0!"/>
    <x v="0"/>
    <x v="5"/>
    <x v="478"/>
    <d v="2015-03-02T15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x v="0"/>
    <x v="165"/>
    <x v="1"/>
    <x v="5"/>
    <x v="397"/>
    <n v="88.8"/>
    <x v="0"/>
    <x v="5"/>
    <x v="479"/>
    <d v="2014-09-22T03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x v="205"/>
    <x v="1"/>
    <x v="5"/>
    <x v="398"/>
    <n v="55.457142857142856"/>
    <x v="0"/>
    <x v="5"/>
    <x v="480"/>
    <d v="2013-07-10T06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x v="64"/>
    <x v="1"/>
    <x v="5"/>
    <x v="399"/>
    <n v="87.142857142857139"/>
    <x v="0"/>
    <x v="5"/>
    <x v="481"/>
    <d v="2012-09-10T10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x v="0"/>
    <x v="29"/>
    <x v="1"/>
    <x v="5"/>
    <x v="370"/>
    <n v="10"/>
    <x v="0"/>
    <x v="5"/>
    <x v="482"/>
    <d v="2016-03-18T15:31:3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x v="206"/>
    <x v="1"/>
    <x v="5"/>
    <x v="400"/>
    <n v="51.224489795918366"/>
    <x v="0"/>
    <x v="5"/>
    <x v="483"/>
    <d v="2012-11-29T22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x v="202"/>
    <x v="1"/>
    <x v="5"/>
    <x v="401"/>
    <n v="13.545454545454545"/>
    <x v="0"/>
    <x v="5"/>
    <x v="484"/>
    <d v="2015-09-25T16:32:52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x v="0"/>
    <x v="207"/>
    <x v="1"/>
    <x v="5"/>
    <x v="402"/>
    <n v="66.520080000000007"/>
    <x v="0"/>
    <x v="5"/>
    <x v="485"/>
    <d v="2013-04-17T06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x v="29"/>
    <x v="1"/>
    <x v="5"/>
    <x v="403"/>
    <n v="50"/>
    <x v="0"/>
    <x v="5"/>
    <x v="486"/>
    <d v="2014-05-02T16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x v="78"/>
    <x v="1"/>
    <x v="5"/>
    <x v="109"/>
    <e v="#DIV/0!"/>
    <x v="0"/>
    <x v="5"/>
    <x v="487"/>
    <d v="2016-10-26T08:16:34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x v="0"/>
    <x v="78"/>
    <x v="1"/>
    <x v="5"/>
    <x v="109"/>
    <e v="#DIV/0!"/>
    <x v="0"/>
    <x v="5"/>
    <x v="488"/>
    <d v="2016-12-09T19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x v="83"/>
    <x v="1"/>
    <x v="5"/>
    <x v="404"/>
    <n v="71.666666666666671"/>
    <x v="0"/>
    <x v="5"/>
    <x v="489"/>
    <d v="2011-12-05T05:33:36"/>
  </r>
  <r>
    <n v="490"/>
    <x v="490"/>
    <s v="Cancelled"/>
    <n v="1000"/>
    <n v="0"/>
    <x v="2"/>
    <x v="0"/>
    <x v="0"/>
    <n v="1345677285"/>
    <n v="1343085285"/>
    <x v="0"/>
    <x v="78"/>
    <x v="1"/>
    <x v="5"/>
    <x v="109"/>
    <e v="#DIV/0!"/>
    <x v="0"/>
    <x v="5"/>
    <x v="490"/>
    <d v="2012-07-23T17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x v="78"/>
    <x v="1"/>
    <x v="5"/>
    <x v="109"/>
    <e v="#DIV/0!"/>
    <x v="0"/>
    <x v="5"/>
    <x v="491"/>
    <d v="2015-12-28T17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x v="78"/>
    <x v="1"/>
    <x v="5"/>
    <x v="109"/>
    <e v="#DIV/0!"/>
    <x v="0"/>
    <x v="5"/>
    <x v="492"/>
    <d v="2016-08-13T18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x v="78"/>
    <x v="1"/>
    <x v="5"/>
    <x v="109"/>
    <e v="#DIV/0!"/>
    <x v="0"/>
    <x v="5"/>
    <x v="493"/>
    <d v="2015-04-20T11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x v="83"/>
    <x v="1"/>
    <x v="5"/>
    <x v="405"/>
    <n v="10.333333333333334"/>
    <x v="0"/>
    <x v="5"/>
    <x v="494"/>
    <d v="2014-06-09T13:56:0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x v="78"/>
    <x v="1"/>
    <x v="5"/>
    <x v="109"/>
    <e v="#DIV/0!"/>
    <x v="0"/>
    <x v="5"/>
    <x v="495"/>
    <d v="2015-06-16T13:51:4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x v="0"/>
    <x v="29"/>
    <x v="1"/>
    <x v="5"/>
    <x v="406"/>
    <n v="1"/>
    <x v="0"/>
    <x v="5"/>
    <x v="496"/>
    <d v="2013-12-12T16:21:14"/>
  </r>
  <r>
    <n v="497"/>
    <x v="497"/>
    <s v="live-action/animated series pilot."/>
    <n v="4480"/>
    <n v="30"/>
    <x v="2"/>
    <x v="0"/>
    <x v="0"/>
    <n v="1419483600"/>
    <n v="1414889665"/>
    <x v="0"/>
    <x v="83"/>
    <x v="1"/>
    <x v="5"/>
    <x v="407"/>
    <n v="10"/>
    <x v="0"/>
    <x v="5"/>
    <x v="497"/>
    <d v="2014-11-01T18:54:2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x v="19"/>
    <x v="1"/>
    <x v="5"/>
    <x v="408"/>
    <n v="136.09090909090909"/>
    <x v="0"/>
    <x v="5"/>
    <x v="498"/>
    <d v="2011-11-11T12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x v="55"/>
    <x v="1"/>
    <x v="5"/>
    <x v="409"/>
    <n v="73.461538461538467"/>
    <x v="0"/>
    <x v="5"/>
    <x v="499"/>
    <d v="2009-08-18T15:29:2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x v="80"/>
    <x v="1"/>
    <x v="5"/>
    <x v="410"/>
    <n v="53.75"/>
    <x v="0"/>
    <x v="5"/>
    <x v="500"/>
    <d v="2010-03-10T15:15:51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x v="78"/>
    <x v="1"/>
    <x v="5"/>
    <x v="109"/>
    <e v="#DIV/0!"/>
    <x v="0"/>
    <x v="5"/>
    <x v="501"/>
    <d v="2011-06-08T23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x v="80"/>
    <x v="1"/>
    <x v="5"/>
    <x v="411"/>
    <n v="57.5"/>
    <x v="0"/>
    <x v="5"/>
    <x v="502"/>
    <d v="2012-02-17T07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x v="82"/>
    <x v="1"/>
    <x v="5"/>
    <x v="412"/>
    <n v="12.666666666666666"/>
    <x v="0"/>
    <x v="5"/>
    <x v="503"/>
    <d v="2014-12-18T06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x v="81"/>
    <x v="1"/>
    <x v="5"/>
    <x v="413"/>
    <n v="67"/>
    <x v="0"/>
    <x v="5"/>
    <x v="504"/>
    <d v="2012-02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x v="25"/>
    <x v="1"/>
    <x v="5"/>
    <x v="414"/>
    <n v="3.7142857142857144"/>
    <x v="0"/>
    <x v="5"/>
    <x v="505"/>
    <d v="2015-11-09T20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x v="0"/>
    <x v="29"/>
    <x v="1"/>
    <x v="5"/>
    <x v="415"/>
    <n v="250"/>
    <x v="0"/>
    <x v="5"/>
    <x v="506"/>
    <d v="2013-07-11T07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x v="73"/>
    <x v="1"/>
    <x v="5"/>
    <x v="416"/>
    <n v="64"/>
    <x v="0"/>
    <x v="5"/>
    <x v="507"/>
    <d v="2012-09-04T17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x v="83"/>
    <x v="1"/>
    <x v="5"/>
    <x v="417"/>
    <n v="133.33333333333334"/>
    <x v="0"/>
    <x v="5"/>
    <x v="508"/>
    <d v="2012-03-26T18:35:01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x v="0"/>
    <x v="29"/>
    <x v="1"/>
    <x v="5"/>
    <x v="418"/>
    <n v="10"/>
    <x v="0"/>
    <x v="5"/>
    <x v="509"/>
    <d v="2015-05-29T09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x v="78"/>
    <x v="1"/>
    <x v="5"/>
    <x v="109"/>
    <e v="#DIV/0!"/>
    <x v="0"/>
    <x v="5"/>
    <x v="510"/>
    <d v="2016-01-30T22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x v="81"/>
    <x v="1"/>
    <x v="5"/>
    <x v="419"/>
    <n v="30"/>
    <x v="0"/>
    <x v="5"/>
    <x v="511"/>
    <d v="2013-03-07T01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x v="84"/>
    <x v="1"/>
    <x v="5"/>
    <x v="420"/>
    <n v="5.5"/>
    <x v="0"/>
    <x v="5"/>
    <x v="512"/>
    <d v="2016-10-06T11:48:47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x v="0"/>
    <x v="32"/>
    <x v="1"/>
    <x v="5"/>
    <x v="421"/>
    <n v="102.38235294117646"/>
    <x v="0"/>
    <x v="5"/>
    <x v="513"/>
    <d v="2016-07-01T09:41:4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x v="83"/>
    <x v="1"/>
    <x v="5"/>
    <x v="422"/>
    <n v="16.666666666666668"/>
    <x v="0"/>
    <x v="5"/>
    <x v="514"/>
    <d v="2014-07-10T08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x v="0"/>
    <x v="69"/>
    <x v="1"/>
    <x v="5"/>
    <x v="423"/>
    <n v="725.02941176470586"/>
    <x v="0"/>
    <x v="5"/>
    <x v="515"/>
    <d v="2015-11-19T05:46:41"/>
  </r>
  <r>
    <n v="516"/>
    <x v="516"/>
    <s v="A big brother style comedy animation series starring famous seafarers"/>
    <n v="5000"/>
    <n v="0"/>
    <x v="2"/>
    <x v="1"/>
    <x v="1"/>
    <n v="1432752080"/>
    <n v="1427568080"/>
    <x v="0"/>
    <x v="78"/>
    <x v="1"/>
    <x v="5"/>
    <x v="109"/>
    <e v="#DIV/0!"/>
    <x v="0"/>
    <x v="5"/>
    <x v="516"/>
    <d v="2015-03-28T12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x v="83"/>
    <x v="1"/>
    <x v="5"/>
    <x v="424"/>
    <n v="68.333333333333329"/>
    <x v="0"/>
    <x v="5"/>
    <x v="517"/>
    <d v="2017-01-03T08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x v="78"/>
    <x v="1"/>
    <x v="5"/>
    <x v="109"/>
    <e v="#DIV/0!"/>
    <x v="0"/>
    <x v="5"/>
    <x v="518"/>
    <d v="2015-08-07T08:47:04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x v="16"/>
    <x v="1"/>
    <x v="5"/>
    <x v="425"/>
    <n v="39.228571428571428"/>
    <x v="0"/>
    <x v="5"/>
    <x v="519"/>
    <d v="2012-11-05T03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x v="69"/>
    <x v="0"/>
    <x v="6"/>
    <x v="426"/>
    <n v="150.14705882352942"/>
    <x v="1"/>
    <x v="6"/>
    <x v="520"/>
    <d v="2015-11-10T10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x v="66"/>
    <x v="0"/>
    <x v="6"/>
    <x v="427"/>
    <n v="93.428571428571431"/>
    <x v="1"/>
    <x v="6"/>
    <x v="521"/>
    <d v="2016-10-02T20:13:39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x v="162"/>
    <x v="0"/>
    <x v="6"/>
    <x v="89"/>
    <n v="110.96774193548387"/>
    <x v="1"/>
    <x v="6"/>
    <x v="522"/>
    <d v="2016-02-29T18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x v="87"/>
    <x v="0"/>
    <x v="6"/>
    <x v="428"/>
    <n v="71.785714285714292"/>
    <x v="1"/>
    <x v="6"/>
    <x v="523"/>
    <d v="2015-08-21T21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x v="208"/>
    <x v="0"/>
    <x v="6"/>
    <x v="429"/>
    <n v="29.258076923076924"/>
    <x v="1"/>
    <x v="6"/>
    <x v="524"/>
    <d v="2016-05-02T11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x v="8"/>
    <x v="0"/>
    <x v="6"/>
    <x v="31"/>
    <n v="1000"/>
    <x v="1"/>
    <x v="6"/>
    <x v="525"/>
    <d v="2014-07-30T03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x v="23"/>
    <x v="0"/>
    <x v="6"/>
    <x v="430"/>
    <n v="74.347826086956516"/>
    <x v="1"/>
    <x v="6"/>
    <x v="526"/>
    <d v="2015-07-07T08:12:24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x v="150"/>
    <x v="0"/>
    <x v="6"/>
    <x v="431"/>
    <n v="63.829113924050631"/>
    <x v="1"/>
    <x v="6"/>
    <x v="527"/>
    <d v="2017-01-17T22:56:06"/>
  </r>
  <r>
    <n v="528"/>
    <x v="528"/>
    <s v="A Festival Backed Production of a Full-Length Play."/>
    <n v="1150"/>
    <n v="1330"/>
    <x v="0"/>
    <x v="0"/>
    <x v="0"/>
    <n v="1434921600"/>
    <n v="1433109907"/>
    <x v="0"/>
    <x v="209"/>
    <x v="0"/>
    <x v="6"/>
    <x v="432"/>
    <n v="44.333333333333336"/>
    <x v="1"/>
    <x v="6"/>
    <x v="528"/>
    <d v="2015-05-31T16:05:07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x v="59"/>
    <x v="0"/>
    <x v="6"/>
    <x v="433"/>
    <n v="86.944444444444443"/>
    <x v="1"/>
    <x v="6"/>
    <x v="529"/>
    <d v="2016-12-20T18:44:54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x v="60"/>
    <x v="0"/>
    <x v="6"/>
    <x v="434"/>
    <n v="126.55172413793103"/>
    <x v="1"/>
    <x v="6"/>
    <x v="530"/>
    <d v="2015-06-02T08:11:08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x v="162"/>
    <x v="0"/>
    <x v="6"/>
    <x v="31"/>
    <n v="129.03225806451613"/>
    <x v="1"/>
    <x v="6"/>
    <x v="531"/>
    <d v="2016-11-01T19:33:49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x v="210"/>
    <x v="0"/>
    <x v="6"/>
    <x v="435"/>
    <n v="71.242774566473983"/>
    <x v="1"/>
    <x v="6"/>
    <x v="532"/>
    <d v="2016-04-12T18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x v="57"/>
    <x v="0"/>
    <x v="6"/>
    <x v="20"/>
    <n v="117.88235294117646"/>
    <x v="1"/>
    <x v="6"/>
    <x v="533"/>
    <d v="2016-04-22T04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x v="53"/>
    <x v="0"/>
    <x v="6"/>
    <x v="436"/>
    <n v="327.08333333333331"/>
    <x v="1"/>
    <x v="6"/>
    <x v="534"/>
    <d v="2015-09-23T13:27:50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x v="0"/>
    <x v="211"/>
    <x v="0"/>
    <x v="6"/>
    <x v="78"/>
    <n v="34.745762711864408"/>
    <x v="1"/>
    <x v="6"/>
    <x v="535"/>
    <d v="2016-12-07T07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x v="70"/>
    <x v="0"/>
    <x v="6"/>
    <x v="437"/>
    <n v="100.06410256410257"/>
    <x v="1"/>
    <x v="6"/>
    <x v="536"/>
    <d v="2015-06-24T02:16:47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x v="211"/>
    <x v="0"/>
    <x v="6"/>
    <x v="11"/>
    <n v="40.847457627118644"/>
    <x v="1"/>
    <x v="6"/>
    <x v="537"/>
    <d v="2015-10-05T12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x v="65"/>
    <x v="0"/>
    <x v="6"/>
    <x v="438"/>
    <n v="252.01666666666668"/>
    <x v="1"/>
    <x v="6"/>
    <x v="538"/>
    <d v="2016-04-13T13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x v="9"/>
    <x v="0"/>
    <x v="6"/>
    <x v="439"/>
    <n v="25.161000000000001"/>
    <x v="1"/>
    <x v="6"/>
    <x v="539"/>
    <d v="2016-06-13T19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x v="29"/>
    <x v="1"/>
    <x v="7"/>
    <x v="440"/>
    <n v="1"/>
    <x v="2"/>
    <x v="7"/>
    <x v="540"/>
    <d v="2015-01-05T13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x v="0"/>
    <x v="29"/>
    <x v="1"/>
    <x v="7"/>
    <x v="441"/>
    <n v="25"/>
    <x v="2"/>
    <x v="7"/>
    <x v="541"/>
    <d v="2015-09-28T19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x v="29"/>
    <x v="1"/>
    <x v="7"/>
    <x v="442"/>
    <n v="1"/>
    <x v="2"/>
    <x v="7"/>
    <x v="542"/>
    <d v="2016-03-04T11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x v="84"/>
    <x v="1"/>
    <x v="7"/>
    <x v="443"/>
    <n v="35"/>
    <x v="2"/>
    <x v="7"/>
    <x v="543"/>
    <d v="2014-10-01T20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x v="84"/>
    <x v="1"/>
    <x v="7"/>
    <x v="444"/>
    <n v="3"/>
    <x v="2"/>
    <x v="7"/>
    <x v="544"/>
    <d v="2016-06-04T09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x v="69"/>
    <x v="1"/>
    <x v="7"/>
    <x v="445"/>
    <n v="402.70588235294116"/>
    <x v="2"/>
    <x v="7"/>
    <x v="545"/>
    <d v="2015-10-06T08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x v="84"/>
    <x v="1"/>
    <x v="7"/>
    <x v="446"/>
    <n v="26"/>
    <x v="2"/>
    <x v="7"/>
    <x v="546"/>
    <d v="2015-09-02T10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x v="78"/>
    <x v="1"/>
    <x v="7"/>
    <x v="109"/>
    <e v="#DIV/0!"/>
    <x v="2"/>
    <x v="7"/>
    <x v="547"/>
    <d v="2016-01-11T10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x v="29"/>
    <x v="1"/>
    <x v="7"/>
    <x v="447"/>
    <n v="9"/>
    <x v="2"/>
    <x v="7"/>
    <x v="548"/>
    <d v="2015-09-29T15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x v="22"/>
    <x v="1"/>
    <x v="7"/>
    <x v="448"/>
    <n v="8.5"/>
    <x v="2"/>
    <x v="7"/>
    <x v="549"/>
    <d v="2015-06-08T09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x v="80"/>
    <x v="1"/>
    <x v="7"/>
    <x v="449"/>
    <n v="8.75"/>
    <x v="2"/>
    <x v="7"/>
    <x v="550"/>
    <d v="2017-01-18T10:17:25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x v="33"/>
    <x v="1"/>
    <x v="7"/>
    <x v="450"/>
    <n v="135.03571428571428"/>
    <x v="2"/>
    <x v="7"/>
    <x v="551"/>
    <d v="2015-06-18T00:37:04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x v="0"/>
    <x v="78"/>
    <x v="1"/>
    <x v="7"/>
    <x v="109"/>
    <e v="#DIV/0!"/>
    <x v="2"/>
    <x v="7"/>
    <x v="552"/>
    <d v="2015-11-10T08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x v="79"/>
    <x v="1"/>
    <x v="7"/>
    <x v="451"/>
    <n v="20.5"/>
    <x v="2"/>
    <x v="7"/>
    <x v="553"/>
    <d v="2014-10-15T11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x v="19"/>
    <x v="1"/>
    <x v="7"/>
    <x v="452"/>
    <n v="64.36363636363636"/>
    <x v="2"/>
    <x v="7"/>
    <x v="554"/>
    <d v="2014-09-19T10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x v="78"/>
    <x v="1"/>
    <x v="7"/>
    <x v="109"/>
    <e v="#DIV/0!"/>
    <x v="2"/>
    <x v="7"/>
    <x v="555"/>
    <d v="2016-05-13T02:29:03"/>
  </r>
  <r>
    <n v="556"/>
    <x v="556"/>
    <s v="An educational platform for learning Unified English Braille Code"/>
    <n v="8000"/>
    <n v="200"/>
    <x v="2"/>
    <x v="0"/>
    <x v="0"/>
    <n v="1452112717"/>
    <n v="1449520717"/>
    <x v="0"/>
    <x v="29"/>
    <x v="1"/>
    <x v="7"/>
    <x v="453"/>
    <n v="200"/>
    <x v="2"/>
    <x v="7"/>
    <x v="556"/>
    <d v="2015-12-07T14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x v="9"/>
    <x v="1"/>
    <x v="7"/>
    <x v="454"/>
    <n v="68.3"/>
    <x v="2"/>
    <x v="7"/>
    <x v="557"/>
    <d v="2016-11-02T16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x v="78"/>
    <x v="1"/>
    <x v="7"/>
    <x v="109"/>
    <e v="#DIV/0!"/>
    <x v="2"/>
    <x v="7"/>
    <x v="558"/>
    <d v="2015-02-22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x v="29"/>
    <x v="1"/>
    <x v="7"/>
    <x v="455"/>
    <n v="50"/>
    <x v="2"/>
    <x v="7"/>
    <x v="559"/>
    <d v="2015-11-13T00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x v="83"/>
    <x v="1"/>
    <x v="7"/>
    <x v="362"/>
    <n v="4"/>
    <x v="2"/>
    <x v="7"/>
    <x v="560"/>
    <d v="2014-11-17T12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x v="84"/>
    <x v="1"/>
    <x v="7"/>
    <x v="456"/>
    <n v="27.5"/>
    <x v="2"/>
    <x v="7"/>
    <x v="561"/>
    <d v="2015-09-21T09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x v="78"/>
    <x v="1"/>
    <x v="7"/>
    <x v="109"/>
    <e v="#DIV/0!"/>
    <x v="2"/>
    <x v="7"/>
    <x v="562"/>
    <d v="2016-11-18T03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x v="84"/>
    <x v="1"/>
    <x v="7"/>
    <x v="457"/>
    <n v="34"/>
    <x v="2"/>
    <x v="7"/>
    <x v="563"/>
    <d v="2015-01-17T19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x v="29"/>
    <x v="1"/>
    <x v="7"/>
    <x v="458"/>
    <n v="1"/>
    <x v="2"/>
    <x v="7"/>
    <x v="564"/>
    <d v="2016-02-11T16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x v="78"/>
    <x v="1"/>
    <x v="7"/>
    <x v="109"/>
    <e v="#DIV/0!"/>
    <x v="2"/>
    <x v="7"/>
    <x v="565"/>
    <d v="2015-06-10T12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x v="29"/>
    <x v="1"/>
    <x v="7"/>
    <x v="459"/>
    <n v="1"/>
    <x v="2"/>
    <x v="7"/>
    <x v="566"/>
    <d v="2016-06-14T10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x v="78"/>
    <x v="1"/>
    <x v="7"/>
    <x v="109"/>
    <e v="#DIV/0!"/>
    <x v="2"/>
    <x v="7"/>
    <x v="567"/>
    <d v="2014-12-02T14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x v="81"/>
    <x v="1"/>
    <x v="7"/>
    <x v="460"/>
    <n v="49"/>
    <x v="2"/>
    <x v="7"/>
    <x v="568"/>
    <d v="2015-12-10T16:07:03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x v="29"/>
    <x v="1"/>
    <x v="7"/>
    <x v="417"/>
    <n v="20"/>
    <x v="2"/>
    <x v="7"/>
    <x v="569"/>
    <d v="2015-12-02T14:20:12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x v="0"/>
    <x v="29"/>
    <x v="1"/>
    <x v="7"/>
    <x v="461"/>
    <n v="142"/>
    <x v="2"/>
    <x v="7"/>
    <x v="570"/>
    <d v="2016-01-19T13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x v="84"/>
    <x v="1"/>
    <x v="7"/>
    <x v="462"/>
    <n v="53"/>
    <x v="2"/>
    <x v="7"/>
    <x v="571"/>
    <d v="2015-07-07T13:35:23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x v="78"/>
    <x v="1"/>
    <x v="7"/>
    <x v="109"/>
    <e v="#DIV/0!"/>
    <x v="2"/>
    <x v="7"/>
    <x v="572"/>
    <d v="2015-10-05T11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x v="82"/>
    <x v="1"/>
    <x v="7"/>
    <x v="463"/>
    <n v="38.444444444444443"/>
    <x v="2"/>
    <x v="7"/>
    <x v="573"/>
    <d v="2014-11-19T19:12:11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x v="80"/>
    <x v="1"/>
    <x v="7"/>
    <x v="464"/>
    <n v="20"/>
    <x v="2"/>
    <x v="7"/>
    <x v="574"/>
    <d v="2016-09-19T04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x v="80"/>
    <x v="1"/>
    <x v="7"/>
    <x v="465"/>
    <n v="64.75"/>
    <x v="2"/>
    <x v="7"/>
    <x v="575"/>
    <d v="2015-05-14T10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x v="29"/>
    <x v="1"/>
    <x v="7"/>
    <x v="466"/>
    <n v="1"/>
    <x v="2"/>
    <x v="7"/>
    <x v="576"/>
    <d v="2015-01-27T05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x v="29"/>
    <x v="1"/>
    <x v="7"/>
    <x v="418"/>
    <n v="10"/>
    <x v="2"/>
    <x v="7"/>
    <x v="577"/>
    <d v="2016-03-21T08:08:22"/>
  </r>
  <r>
    <n v="578"/>
    <x v="578"/>
    <s v="weBuy trade built on technology and Crowd Sourced Power"/>
    <n v="125000"/>
    <n v="14"/>
    <x v="2"/>
    <x v="1"/>
    <x v="1"/>
    <n v="1441633993"/>
    <n v="1439560393"/>
    <x v="0"/>
    <x v="63"/>
    <x v="1"/>
    <x v="7"/>
    <x v="467"/>
    <n v="2"/>
    <x v="2"/>
    <x v="7"/>
    <x v="578"/>
    <d v="2015-08-14T07:53:13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x v="0"/>
    <x v="81"/>
    <x v="1"/>
    <x v="7"/>
    <x v="468"/>
    <n v="35"/>
    <x v="2"/>
    <x v="7"/>
    <x v="579"/>
    <d v="2014-11-25T14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x v="29"/>
    <x v="1"/>
    <x v="7"/>
    <x v="108"/>
    <n v="1"/>
    <x v="2"/>
    <x v="7"/>
    <x v="580"/>
    <d v="2016-08-23T15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x v="78"/>
    <x v="1"/>
    <x v="7"/>
    <x v="109"/>
    <e v="#DIV/0!"/>
    <x v="2"/>
    <x v="7"/>
    <x v="581"/>
    <d v="2015-07-02T18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x v="78"/>
    <x v="1"/>
    <x v="7"/>
    <x v="109"/>
    <e v="#DIV/0!"/>
    <x v="2"/>
    <x v="7"/>
    <x v="582"/>
    <d v="2015-02-20T11:45:19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x v="0"/>
    <x v="29"/>
    <x v="1"/>
    <x v="7"/>
    <x v="469"/>
    <n v="1"/>
    <x v="2"/>
    <x v="7"/>
    <x v="583"/>
    <d v="2015-02-17T16:31:2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x v="0"/>
    <x v="84"/>
    <x v="1"/>
    <x v="7"/>
    <x v="460"/>
    <n v="5"/>
    <x v="2"/>
    <x v="7"/>
    <x v="584"/>
    <d v="2015-02-14T11:11:56"/>
  </r>
  <r>
    <n v="585"/>
    <x v="585"/>
    <s v="SAVE UP TO 40% WHEN YOU SPEND!_x000a__x000a_PRE-ORDER YOUR LINK CARD TODAY"/>
    <n v="9000"/>
    <n v="0"/>
    <x v="2"/>
    <x v="1"/>
    <x v="1"/>
    <n v="1448928000"/>
    <n v="1444123377"/>
    <x v="0"/>
    <x v="78"/>
    <x v="1"/>
    <x v="7"/>
    <x v="109"/>
    <e v="#DIV/0!"/>
    <x v="2"/>
    <x v="7"/>
    <x v="585"/>
    <d v="2015-10-06T03:22:5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x v="0"/>
    <x v="80"/>
    <x v="1"/>
    <x v="7"/>
    <x v="470"/>
    <n v="14"/>
    <x v="2"/>
    <x v="7"/>
    <x v="586"/>
    <d v="2015-01-16T14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x v="63"/>
    <x v="1"/>
    <x v="7"/>
    <x v="471"/>
    <n v="389.28571428571428"/>
    <x v="2"/>
    <x v="7"/>
    <x v="587"/>
    <d v="2015-03-17T12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x v="84"/>
    <x v="1"/>
    <x v="7"/>
    <x v="472"/>
    <n v="150.5"/>
    <x v="2"/>
    <x v="7"/>
    <x v="588"/>
    <d v="2016-09-18T12:28:06"/>
  </r>
  <r>
    <n v="589"/>
    <x v="589"/>
    <s v="Services closer than you think..."/>
    <n v="7500"/>
    <n v="1"/>
    <x v="2"/>
    <x v="0"/>
    <x v="0"/>
    <n v="1436366699"/>
    <n v="1435070699"/>
    <x v="0"/>
    <x v="29"/>
    <x v="1"/>
    <x v="7"/>
    <x v="473"/>
    <n v="1"/>
    <x v="2"/>
    <x v="7"/>
    <x v="589"/>
    <d v="2015-06-23T08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x v="82"/>
    <x v="1"/>
    <x v="7"/>
    <x v="474"/>
    <n v="24.777777777777779"/>
    <x v="2"/>
    <x v="7"/>
    <x v="590"/>
    <d v="2016-01-08T07:18:51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x v="84"/>
    <x v="1"/>
    <x v="7"/>
    <x v="475"/>
    <n v="30.5"/>
    <x v="2"/>
    <x v="7"/>
    <x v="591"/>
    <d v="2015-06-22T07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x v="29"/>
    <x v="1"/>
    <x v="7"/>
    <x v="422"/>
    <n v="250"/>
    <x v="2"/>
    <x v="7"/>
    <x v="592"/>
    <d v="2014-11-02T23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x v="63"/>
    <x v="1"/>
    <x v="7"/>
    <x v="476"/>
    <n v="16.428571428571427"/>
    <x v="2"/>
    <x v="7"/>
    <x v="593"/>
    <d v="2015-03-07T10:15:45"/>
  </r>
  <r>
    <n v="594"/>
    <x v="594"/>
    <s v="Creating a fitness site that will change the fitness game forever!"/>
    <n v="25000"/>
    <n v="26"/>
    <x v="2"/>
    <x v="0"/>
    <x v="0"/>
    <n v="1460832206"/>
    <n v="1458240206"/>
    <x v="0"/>
    <x v="84"/>
    <x v="1"/>
    <x v="7"/>
    <x v="477"/>
    <n v="13"/>
    <x v="2"/>
    <x v="7"/>
    <x v="594"/>
    <d v="2016-03-17T12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x v="22"/>
    <x v="1"/>
    <x v="7"/>
    <x v="478"/>
    <n v="53.25"/>
    <x v="2"/>
    <x v="7"/>
    <x v="595"/>
    <d v="2015-03-19T19:40:3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x v="0"/>
    <x v="84"/>
    <x v="1"/>
    <x v="7"/>
    <x v="479"/>
    <n v="3"/>
    <x v="2"/>
    <x v="7"/>
    <x v="596"/>
    <d v="2016-10-03T15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x v="84"/>
    <x v="1"/>
    <x v="7"/>
    <x v="480"/>
    <n v="10"/>
    <x v="2"/>
    <x v="7"/>
    <x v="597"/>
    <d v="2016-06-24T10:55:35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x v="0"/>
    <x v="63"/>
    <x v="1"/>
    <x v="7"/>
    <x v="481"/>
    <n v="121.42857142857143"/>
    <x v="2"/>
    <x v="7"/>
    <x v="598"/>
    <d v="2014-11-04T18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x v="84"/>
    <x v="1"/>
    <x v="7"/>
    <x v="482"/>
    <n v="15.5"/>
    <x v="2"/>
    <x v="7"/>
    <x v="599"/>
    <d v="2015-02-12T13:30:02"/>
  </r>
  <r>
    <n v="600"/>
    <x v="600"/>
    <s v="Science Technology Engineering and Math + youth = a brighter tomorrow."/>
    <n v="5000"/>
    <n v="100"/>
    <x v="1"/>
    <x v="0"/>
    <x v="0"/>
    <n v="1431198562"/>
    <n v="1426014562"/>
    <x v="0"/>
    <x v="29"/>
    <x v="1"/>
    <x v="7"/>
    <x v="172"/>
    <n v="100"/>
    <x v="2"/>
    <x v="7"/>
    <x v="600"/>
    <d v="2015-03-10T13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x v="79"/>
    <x v="1"/>
    <x v="7"/>
    <x v="483"/>
    <n v="23.333333333333332"/>
    <x v="2"/>
    <x v="7"/>
    <x v="601"/>
    <d v="2014-11-26T14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x v="78"/>
    <x v="1"/>
    <x v="7"/>
    <x v="109"/>
    <e v="#DIV/0!"/>
    <x v="2"/>
    <x v="7"/>
    <x v="602"/>
    <d v="2015-05-19T13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x v="62"/>
    <x v="1"/>
    <x v="7"/>
    <x v="484"/>
    <n v="45.386153846153846"/>
    <x v="2"/>
    <x v="7"/>
    <x v="603"/>
    <d v="2014-07-15T09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x v="78"/>
    <x v="1"/>
    <x v="7"/>
    <x v="109"/>
    <e v="#DIV/0!"/>
    <x v="2"/>
    <x v="7"/>
    <x v="604"/>
    <d v="2014-07-28T18:50:56"/>
  </r>
  <r>
    <n v="605"/>
    <x v="605"/>
    <s v="An iPad support care package for your parents / seniors."/>
    <n v="5000"/>
    <n v="131"/>
    <x v="1"/>
    <x v="0"/>
    <x v="0"/>
    <n v="1440318908"/>
    <n v="1436430908"/>
    <x v="0"/>
    <x v="22"/>
    <x v="1"/>
    <x v="7"/>
    <x v="485"/>
    <n v="16.375"/>
    <x v="2"/>
    <x v="7"/>
    <x v="605"/>
    <d v="2015-07-09T02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x v="29"/>
    <x v="1"/>
    <x v="7"/>
    <x v="418"/>
    <n v="10"/>
    <x v="2"/>
    <x v="7"/>
    <x v="606"/>
    <d v="2015-04-08T09:36:49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x v="78"/>
    <x v="1"/>
    <x v="7"/>
    <x v="109"/>
    <e v="#DIV/0!"/>
    <x v="2"/>
    <x v="7"/>
    <x v="607"/>
    <d v="2015-10-23T13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x v="81"/>
    <x v="1"/>
    <x v="7"/>
    <x v="486"/>
    <n v="292.2"/>
    <x v="2"/>
    <x v="7"/>
    <x v="608"/>
    <d v="2015-05-16T16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x v="29"/>
    <x v="1"/>
    <x v="7"/>
    <x v="487"/>
    <n v="5"/>
    <x v="2"/>
    <x v="7"/>
    <x v="609"/>
    <d v="2015-10-29T18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x v="0"/>
    <x v="78"/>
    <x v="1"/>
    <x v="7"/>
    <x v="109"/>
    <e v="#DIV/0!"/>
    <x v="2"/>
    <x v="7"/>
    <x v="610"/>
    <d v="2015-03-23T13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x v="78"/>
    <x v="1"/>
    <x v="7"/>
    <x v="109"/>
    <e v="#DIV/0!"/>
    <x v="2"/>
    <x v="7"/>
    <x v="611"/>
    <d v="2015-11-20T07:27:17"/>
  </r>
  <r>
    <n v="612"/>
    <x v="612"/>
    <s v="A Fast and Reliable new Web platform to stream videos from Internet"/>
    <n v="10000"/>
    <n v="0"/>
    <x v="1"/>
    <x v="13"/>
    <x v="3"/>
    <n v="1472777146"/>
    <n v="1470185146"/>
    <x v="0"/>
    <x v="78"/>
    <x v="1"/>
    <x v="7"/>
    <x v="109"/>
    <e v="#DIV/0!"/>
    <x v="2"/>
    <x v="7"/>
    <x v="612"/>
    <d v="2016-08-02T18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x v="212"/>
    <x v="1"/>
    <x v="7"/>
    <x v="488"/>
    <n v="105.93388429752066"/>
    <x v="2"/>
    <x v="7"/>
    <x v="613"/>
    <d v="2015-08-31T05:55:2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x v="78"/>
    <x v="1"/>
    <x v="7"/>
    <x v="109"/>
    <e v="#DIV/0!"/>
    <x v="2"/>
    <x v="7"/>
    <x v="614"/>
    <d v="2016-05-24T19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x v="0"/>
    <x v="78"/>
    <x v="1"/>
    <x v="7"/>
    <x v="109"/>
    <e v="#DIV/0!"/>
    <x v="2"/>
    <x v="7"/>
    <x v="615"/>
    <d v="2015-08-25T20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x v="78"/>
    <x v="1"/>
    <x v="7"/>
    <x v="109"/>
    <e v="#DIV/0!"/>
    <x v="2"/>
    <x v="7"/>
    <x v="616"/>
    <d v="2017-01-26T03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x v="83"/>
    <x v="1"/>
    <x v="7"/>
    <x v="419"/>
    <n v="20"/>
    <x v="2"/>
    <x v="7"/>
    <x v="617"/>
    <d v="2015-03-24T02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x v="78"/>
    <x v="1"/>
    <x v="7"/>
    <x v="109"/>
    <e v="#DIV/0!"/>
    <x v="2"/>
    <x v="7"/>
    <x v="618"/>
    <d v="2015-11-09T13:26:43"/>
  </r>
  <r>
    <n v="619"/>
    <x v="619"/>
    <s v="Big Data Sets for researchers interested in improving the quality of life."/>
    <n v="2500000"/>
    <n v="1"/>
    <x v="1"/>
    <x v="0"/>
    <x v="0"/>
    <n v="1416933390"/>
    <n v="1411745790"/>
    <x v="0"/>
    <x v="29"/>
    <x v="1"/>
    <x v="7"/>
    <x v="489"/>
    <n v="1"/>
    <x v="2"/>
    <x v="7"/>
    <x v="619"/>
    <d v="2014-09-26T09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x v="0"/>
    <x v="29"/>
    <x v="1"/>
    <x v="7"/>
    <x v="460"/>
    <n v="300"/>
    <x v="2"/>
    <x v="7"/>
    <x v="620"/>
    <d v="2014-07-11T11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x v="83"/>
    <x v="1"/>
    <x v="7"/>
    <x v="490"/>
    <n v="87"/>
    <x v="2"/>
    <x v="7"/>
    <x v="621"/>
    <d v="2016-06-07T17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x v="82"/>
    <x v="1"/>
    <x v="7"/>
    <x v="491"/>
    <n v="37.888888888888886"/>
    <x v="2"/>
    <x v="7"/>
    <x v="622"/>
    <d v="2016-06-11T12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x v="78"/>
    <x v="1"/>
    <x v="7"/>
    <x v="109"/>
    <e v="#DIV/0!"/>
    <x v="2"/>
    <x v="7"/>
    <x v="623"/>
    <d v="2015-04-27T18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x v="78"/>
    <x v="1"/>
    <x v="7"/>
    <x v="109"/>
    <e v="#DIV/0!"/>
    <x v="2"/>
    <x v="7"/>
    <x v="624"/>
    <d v="2015-04-14T17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x v="78"/>
    <x v="1"/>
    <x v="7"/>
    <x v="109"/>
    <e v="#DIV/0!"/>
    <x v="2"/>
    <x v="7"/>
    <x v="625"/>
    <d v="2017-02-24T15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x v="70"/>
    <x v="1"/>
    <x v="7"/>
    <x v="492"/>
    <n v="111.41025641025641"/>
    <x v="2"/>
    <x v="7"/>
    <x v="626"/>
    <d v="2015-07-13T07:25:39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x v="29"/>
    <x v="1"/>
    <x v="7"/>
    <x v="459"/>
    <n v="90"/>
    <x v="2"/>
    <x v="7"/>
    <x v="627"/>
    <d v="2016-01-15T01:21:51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x v="78"/>
    <x v="1"/>
    <x v="7"/>
    <x v="109"/>
    <e v="#DIV/0!"/>
    <x v="2"/>
    <x v="7"/>
    <x v="628"/>
    <d v="2014-06-13T10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x v="83"/>
    <x v="1"/>
    <x v="7"/>
    <x v="493"/>
    <n v="116.66666666666667"/>
    <x v="2"/>
    <x v="7"/>
    <x v="629"/>
    <d v="2016-04-14T09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x v="29"/>
    <x v="1"/>
    <x v="7"/>
    <x v="494"/>
    <n v="10"/>
    <x v="2"/>
    <x v="7"/>
    <x v="630"/>
    <d v="2015-08-07T08:52:01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x v="0"/>
    <x v="82"/>
    <x v="1"/>
    <x v="7"/>
    <x v="495"/>
    <n v="76.666666666666671"/>
    <x v="2"/>
    <x v="7"/>
    <x v="631"/>
    <d v="2016-04-29T12:32:09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x v="0"/>
    <x v="78"/>
    <x v="1"/>
    <x v="7"/>
    <x v="109"/>
    <e v="#DIV/0!"/>
    <x v="2"/>
    <x v="7"/>
    <x v="632"/>
    <d v="2015-10-26T09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x v="20"/>
    <x v="1"/>
    <x v="7"/>
    <x v="496"/>
    <n v="49.8"/>
    <x v="2"/>
    <x v="7"/>
    <x v="633"/>
    <d v="2016-05-17T01:11:02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x v="0"/>
    <x v="29"/>
    <x v="1"/>
    <x v="7"/>
    <x v="459"/>
    <n v="1"/>
    <x v="2"/>
    <x v="7"/>
    <x v="634"/>
    <d v="2015-01-27T16:17:09"/>
  </r>
  <r>
    <n v="635"/>
    <x v="635"/>
    <s v="Network used for building technology development teams."/>
    <n v="25000"/>
    <n v="2"/>
    <x v="1"/>
    <x v="0"/>
    <x v="0"/>
    <n v="1428804762"/>
    <n v="1426212762"/>
    <x v="0"/>
    <x v="29"/>
    <x v="1"/>
    <x v="7"/>
    <x v="168"/>
    <n v="2"/>
    <x v="2"/>
    <x v="7"/>
    <x v="635"/>
    <d v="2015-03-12T20:12:42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x v="0"/>
    <x v="29"/>
    <x v="1"/>
    <x v="7"/>
    <x v="418"/>
    <n v="4"/>
    <x v="2"/>
    <x v="7"/>
    <x v="636"/>
    <d v="2015-05-07T04:55:5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x v="78"/>
    <x v="1"/>
    <x v="7"/>
    <x v="109"/>
    <e v="#DIV/0!"/>
    <x v="2"/>
    <x v="7"/>
    <x v="637"/>
    <d v="2017-01-27T17:05:18"/>
  </r>
  <r>
    <n v="638"/>
    <x v="638"/>
    <s v="O0"/>
    <n v="200000"/>
    <n v="18"/>
    <x v="1"/>
    <x v="12"/>
    <x v="3"/>
    <n v="1490447662"/>
    <n v="1485267262"/>
    <x v="0"/>
    <x v="79"/>
    <x v="1"/>
    <x v="7"/>
    <x v="497"/>
    <n v="3"/>
    <x v="2"/>
    <x v="7"/>
    <x v="638"/>
    <d v="2017-01-24T08:14:22"/>
  </r>
  <r>
    <n v="639"/>
    <x v="639"/>
    <s v="Development of a Safe and Educational Social Media site for kids."/>
    <n v="1000000"/>
    <n v="1"/>
    <x v="1"/>
    <x v="0"/>
    <x v="0"/>
    <n v="1413208795"/>
    <n v="1408024795"/>
    <x v="0"/>
    <x v="29"/>
    <x v="1"/>
    <x v="7"/>
    <x v="498"/>
    <n v="1"/>
    <x v="2"/>
    <x v="7"/>
    <x v="639"/>
    <d v="2014-08-14T07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x v="84"/>
    <x v="0"/>
    <x v="8"/>
    <x v="499"/>
    <n v="50.5"/>
    <x v="2"/>
    <x v="8"/>
    <x v="640"/>
    <d v="2016-11-09T04:05:15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x v="213"/>
    <x v="0"/>
    <x v="8"/>
    <x v="500"/>
    <n v="151.31746031746033"/>
    <x v="2"/>
    <x v="8"/>
    <x v="641"/>
    <d v="2015-07-14T07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x v="214"/>
    <x v="0"/>
    <x v="8"/>
    <x v="501"/>
    <n v="134.3592456301748"/>
    <x v="2"/>
    <x v="8"/>
    <x v="642"/>
    <d v="2015-07-14T09:37:54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x v="0"/>
    <x v="215"/>
    <x v="0"/>
    <x v="8"/>
    <x v="502"/>
    <n v="174.02631578947367"/>
    <x v="2"/>
    <x v="8"/>
    <x v="643"/>
    <d v="2015-04-06T09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x v="216"/>
    <x v="0"/>
    <x v="8"/>
    <x v="503"/>
    <n v="73.486268364348675"/>
    <x v="2"/>
    <x v="8"/>
    <x v="644"/>
    <d v="2014-09-16T09:58:59"/>
  </r>
  <r>
    <n v="645"/>
    <x v="645"/>
    <s v="Ever wanted to own something made out of carbon fiber? Now you can!"/>
    <n v="2000"/>
    <n v="5574"/>
    <x v="0"/>
    <x v="0"/>
    <x v="0"/>
    <n v="1470962274"/>
    <n v="1468370274"/>
    <x v="0"/>
    <x v="186"/>
    <x v="0"/>
    <x v="8"/>
    <x v="504"/>
    <n v="23.518987341772153"/>
    <x v="2"/>
    <x v="8"/>
    <x v="645"/>
    <d v="2016-07-12T18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x v="74"/>
    <x v="0"/>
    <x v="8"/>
    <x v="505"/>
    <n v="39.074444444444445"/>
    <x v="2"/>
    <x v="8"/>
    <x v="646"/>
    <d v="2014-07-12T14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x v="57"/>
    <x v="0"/>
    <x v="8"/>
    <x v="506"/>
    <n v="125.94117647058823"/>
    <x v="2"/>
    <x v="8"/>
    <x v="647"/>
    <d v="2016-02-16T12:25:49"/>
  </r>
  <r>
    <n v="648"/>
    <x v="648"/>
    <s v="Get ready for the next product that you canâ€™t live without"/>
    <n v="35000"/>
    <n v="44388"/>
    <x v="0"/>
    <x v="0"/>
    <x v="0"/>
    <n v="1413304708"/>
    <n v="1410280708"/>
    <x v="0"/>
    <x v="74"/>
    <x v="0"/>
    <x v="8"/>
    <x v="507"/>
    <n v="1644"/>
    <x v="2"/>
    <x v="8"/>
    <x v="648"/>
    <d v="2014-09-09T10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x v="141"/>
    <x v="0"/>
    <x v="8"/>
    <x v="508"/>
    <n v="42.670731707317074"/>
    <x v="2"/>
    <x v="8"/>
    <x v="649"/>
    <d v="2014-08-26T15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x v="53"/>
    <x v="0"/>
    <x v="8"/>
    <x v="509"/>
    <n v="35.125"/>
    <x v="2"/>
    <x v="8"/>
    <x v="650"/>
    <d v="2014-10-19T18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x v="217"/>
    <x v="0"/>
    <x v="8"/>
    <x v="510"/>
    <n v="239.35238095238094"/>
    <x v="2"/>
    <x v="8"/>
    <x v="651"/>
    <d v="2014-11-12T18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x v="33"/>
    <x v="0"/>
    <x v="8"/>
    <x v="511"/>
    <n v="107.64285714285714"/>
    <x v="2"/>
    <x v="8"/>
    <x v="652"/>
    <d v="2016-11-01T10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x v="218"/>
    <x v="0"/>
    <x v="8"/>
    <x v="512"/>
    <n v="95.830623306233065"/>
    <x v="2"/>
    <x v="8"/>
    <x v="653"/>
    <d v="2015-07-14T08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x v="219"/>
    <x v="0"/>
    <x v="8"/>
    <x v="513"/>
    <n v="31.663376110562684"/>
    <x v="2"/>
    <x v="8"/>
    <x v="654"/>
    <d v="2015-06-08T16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x v="0"/>
    <x v="220"/>
    <x v="0"/>
    <x v="8"/>
    <x v="514"/>
    <n v="42.886861313868614"/>
    <x v="2"/>
    <x v="8"/>
    <x v="655"/>
    <d v="2015-02-10T16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x v="45"/>
    <x v="0"/>
    <x v="8"/>
    <x v="515"/>
    <n v="122.73563218390805"/>
    <x v="2"/>
    <x v="8"/>
    <x v="656"/>
    <d v="2016-02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x v="221"/>
    <x v="0"/>
    <x v="8"/>
    <x v="516"/>
    <n v="190.45454545454547"/>
    <x v="2"/>
    <x v="8"/>
    <x v="657"/>
    <d v="2015-11-23T14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x v="222"/>
    <x v="0"/>
    <x v="8"/>
    <x v="517"/>
    <n v="109.33695652173913"/>
    <x v="2"/>
    <x v="8"/>
    <x v="658"/>
    <d v="2015-06-23T21:51:29"/>
  </r>
  <r>
    <n v="659"/>
    <x v="659"/>
    <s v="Sync up your lifestyle"/>
    <n v="3000"/>
    <n v="3017"/>
    <x v="0"/>
    <x v="0"/>
    <x v="0"/>
    <n v="1440339295"/>
    <n v="1437747295"/>
    <x v="0"/>
    <x v="64"/>
    <x v="0"/>
    <x v="8"/>
    <x v="518"/>
    <n v="143.66666666666666"/>
    <x v="2"/>
    <x v="8"/>
    <x v="659"/>
    <d v="2015-07-24T08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x v="59"/>
    <x v="1"/>
    <x v="8"/>
    <x v="519"/>
    <n v="84.944444444444443"/>
    <x v="2"/>
    <x v="8"/>
    <x v="660"/>
    <d v="2014-10-10T11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x v="82"/>
    <x v="1"/>
    <x v="8"/>
    <x v="520"/>
    <n v="10.555555555555555"/>
    <x v="2"/>
    <x v="8"/>
    <x v="661"/>
    <d v="2016-09-23T09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x v="0"/>
    <x v="80"/>
    <x v="1"/>
    <x v="8"/>
    <x v="177"/>
    <n v="39"/>
    <x v="2"/>
    <x v="8"/>
    <x v="662"/>
    <d v="2014-12-17T04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x v="63"/>
    <x v="1"/>
    <x v="8"/>
    <x v="521"/>
    <n v="100"/>
    <x v="2"/>
    <x v="8"/>
    <x v="663"/>
    <d v="2015-06-18T14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x v="60"/>
    <x v="1"/>
    <x v="8"/>
    <x v="522"/>
    <n v="31.172413793103448"/>
    <x v="2"/>
    <x v="8"/>
    <x v="664"/>
    <d v="2015-03-14T09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x v="8"/>
    <x v="1"/>
    <x v="8"/>
    <x v="523"/>
    <n v="155.33333333333334"/>
    <x v="2"/>
    <x v="8"/>
    <x v="665"/>
    <d v="2016-11-14T11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x v="80"/>
    <x v="1"/>
    <x v="8"/>
    <x v="524"/>
    <n v="2"/>
    <x v="2"/>
    <x v="8"/>
    <x v="666"/>
    <d v="2014-07-18T13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x v="33"/>
    <x v="1"/>
    <x v="8"/>
    <x v="525"/>
    <n v="178.92857142857142"/>
    <x v="2"/>
    <x v="8"/>
    <x v="667"/>
    <d v="2016-09-19T02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x v="20"/>
    <x v="1"/>
    <x v="8"/>
    <x v="526"/>
    <n v="27.36"/>
    <x v="2"/>
    <x v="8"/>
    <x v="668"/>
    <d v="2015-03-27T13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x v="33"/>
    <x v="1"/>
    <x v="8"/>
    <x v="527"/>
    <n v="1536.25"/>
    <x v="2"/>
    <x v="8"/>
    <x v="669"/>
    <d v="2016-06-06T09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x v="223"/>
    <x v="1"/>
    <x v="8"/>
    <x v="528"/>
    <n v="84.99677419354839"/>
    <x v="2"/>
    <x v="8"/>
    <x v="670"/>
    <d v="2016-05-16T11:02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x v="41"/>
    <x v="1"/>
    <x v="8"/>
    <x v="529"/>
    <n v="788.5333333333333"/>
    <x v="2"/>
    <x v="8"/>
    <x v="671"/>
    <d v="2014-12-11T10:37:32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x v="224"/>
    <x v="1"/>
    <x v="8"/>
    <x v="530"/>
    <n v="50.29767441860465"/>
    <x v="2"/>
    <x v="8"/>
    <x v="672"/>
    <d v="2014-11-30T23:16:04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x v="83"/>
    <x v="1"/>
    <x v="8"/>
    <x v="531"/>
    <n v="68.333333333333329"/>
    <x v="2"/>
    <x v="8"/>
    <x v="673"/>
    <d v="2014-07-18T14:10:17"/>
  </r>
  <r>
    <n v="674"/>
    <x v="674"/>
    <s v="Listen to sounds by feeling an array of vibrational patterns against your body."/>
    <n v="50000"/>
    <n v="15"/>
    <x v="2"/>
    <x v="0"/>
    <x v="0"/>
    <n v="1407811627"/>
    <n v="1402627627"/>
    <x v="0"/>
    <x v="84"/>
    <x v="1"/>
    <x v="8"/>
    <x v="479"/>
    <n v="7.5"/>
    <x v="2"/>
    <x v="8"/>
    <x v="674"/>
    <d v="2014-06-12T20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x v="55"/>
    <x v="1"/>
    <x v="8"/>
    <x v="532"/>
    <n v="34.269230769230766"/>
    <x v="2"/>
    <x v="8"/>
    <x v="675"/>
    <d v="2014-12-02T16:20:04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x v="54"/>
    <x v="1"/>
    <x v="8"/>
    <x v="533"/>
    <n v="61.291666666666664"/>
    <x v="2"/>
    <x v="8"/>
    <x v="676"/>
    <d v="2015-01-08T12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x v="93"/>
    <x v="1"/>
    <x v="8"/>
    <x v="534"/>
    <n v="133.25"/>
    <x v="2"/>
    <x v="8"/>
    <x v="677"/>
    <d v="2016-05-14T03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x v="57"/>
    <x v="1"/>
    <x v="8"/>
    <x v="535"/>
    <n v="65.17647058823529"/>
    <x v="2"/>
    <x v="8"/>
    <x v="678"/>
    <d v="2016-04-21T03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x v="225"/>
    <x v="1"/>
    <x v="8"/>
    <x v="536"/>
    <n v="93.90425531914893"/>
    <x v="2"/>
    <x v="8"/>
    <x v="679"/>
    <d v="2016-07-05T10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x v="135"/>
    <x v="1"/>
    <x v="8"/>
    <x v="537"/>
    <n v="150.65116279069767"/>
    <x v="2"/>
    <x v="8"/>
    <x v="680"/>
    <d v="2014-08-13T06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x v="29"/>
    <x v="1"/>
    <x v="8"/>
    <x v="167"/>
    <n v="1"/>
    <x v="2"/>
    <x v="8"/>
    <x v="681"/>
    <d v="2016-09-26T13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x v="80"/>
    <x v="1"/>
    <x v="8"/>
    <x v="538"/>
    <n v="13.25"/>
    <x v="2"/>
    <x v="8"/>
    <x v="682"/>
    <d v="2017-02-12T12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x v="83"/>
    <x v="1"/>
    <x v="8"/>
    <x v="539"/>
    <n v="99.333333333333329"/>
    <x v="2"/>
    <x v="8"/>
    <x v="683"/>
    <d v="2016-09-21T15:36:04"/>
  </r>
  <r>
    <n v="684"/>
    <x v="684"/>
    <s v="Arcus gives your fingers super powers."/>
    <n v="320000"/>
    <n v="23948"/>
    <x v="2"/>
    <x v="0"/>
    <x v="0"/>
    <n v="1406257200"/>
    <n v="1403176891"/>
    <x v="0"/>
    <x v="125"/>
    <x v="1"/>
    <x v="8"/>
    <x v="540"/>
    <n v="177.39259259259259"/>
    <x v="2"/>
    <x v="8"/>
    <x v="684"/>
    <d v="2014-06-19T05:21:31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x v="73"/>
    <x v="1"/>
    <x v="8"/>
    <x v="541"/>
    <n v="55.3"/>
    <x v="2"/>
    <x v="8"/>
    <x v="685"/>
    <d v="2014-11-28T14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x v="78"/>
    <x v="1"/>
    <x v="8"/>
    <x v="109"/>
    <e v="#DIV/0!"/>
    <x v="2"/>
    <x v="8"/>
    <x v="686"/>
    <d v="2015-07-04T10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x v="79"/>
    <x v="1"/>
    <x v="8"/>
    <x v="542"/>
    <n v="591.66666666666663"/>
    <x v="2"/>
    <x v="8"/>
    <x v="687"/>
    <d v="2016-12-07T12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x v="17"/>
    <x v="1"/>
    <x v="8"/>
    <x v="543"/>
    <n v="405.5"/>
    <x v="2"/>
    <x v="8"/>
    <x v="688"/>
    <d v="2015-09-14T20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x v="226"/>
    <x v="1"/>
    <x v="8"/>
    <x v="544"/>
    <n v="343.14732142857144"/>
    <x v="2"/>
    <x v="8"/>
    <x v="689"/>
    <d v="2016-11-01T10:01:37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x v="0"/>
    <x v="69"/>
    <x v="1"/>
    <x v="8"/>
    <x v="545"/>
    <n v="72.588235294117652"/>
    <x v="2"/>
    <x v="8"/>
    <x v="690"/>
    <d v="2016-07-28T09:14:01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x v="73"/>
    <x v="1"/>
    <x v="8"/>
    <x v="546"/>
    <n v="26"/>
    <x v="2"/>
    <x v="8"/>
    <x v="691"/>
    <d v="2015-06-02T18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x v="227"/>
    <x v="1"/>
    <x v="8"/>
    <x v="547"/>
    <n v="6.4975124378109452"/>
    <x v="2"/>
    <x v="8"/>
    <x v="692"/>
    <d v="2016-11-22T03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x v="0"/>
    <x v="228"/>
    <x v="1"/>
    <x v="8"/>
    <x v="548"/>
    <n v="119.38513513513513"/>
    <x v="2"/>
    <x v="8"/>
    <x v="693"/>
    <d v="2015-03-31T13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x v="63"/>
    <x v="1"/>
    <x v="8"/>
    <x v="549"/>
    <n v="84.285714285714292"/>
    <x v="2"/>
    <x v="8"/>
    <x v="694"/>
    <d v="2017-01-02T09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x v="63"/>
    <x v="1"/>
    <x v="8"/>
    <x v="550"/>
    <n v="90.857142857142861"/>
    <x v="2"/>
    <x v="8"/>
    <x v="695"/>
    <d v="2014-10-01T06:30:20"/>
  </r>
  <r>
    <n v="696"/>
    <x v="696"/>
    <s v="Show your fidelity by wearing the Trustee rings! Show where you are (at)!"/>
    <n v="175000"/>
    <n v="1"/>
    <x v="2"/>
    <x v="9"/>
    <x v="3"/>
    <n v="1406326502"/>
    <n v="1403734502"/>
    <x v="0"/>
    <x v="29"/>
    <x v="1"/>
    <x v="8"/>
    <x v="551"/>
    <n v="1"/>
    <x v="2"/>
    <x v="8"/>
    <x v="696"/>
    <d v="2014-06-25T16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x v="229"/>
    <x v="1"/>
    <x v="8"/>
    <x v="552"/>
    <n v="20.342105263157894"/>
    <x v="2"/>
    <x v="8"/>
    <x v="697"/>
    <d v="2016-01-19T06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x v="60"/>
    <x v="1"/>
    <x v="8"/>
    <x v="553"/>
    <n v="530.68965517241384"/>
    <x v="2"/>
    <x v="8"/>
    <x v="698"/>
    <d v="2014-08-15T16:20:45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x v="230"/>
    <x v="1"/>
    <x v="8"/>
    <x v="554"/>
    <n v="120.39184269662923"/>
    <x v="2"/>
    <x v="8"/>
    <x v="699"/>
    <d v="2013-10-16T05:39:0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x v="162"/>
    <x v="1"/>
    <x v="8"/>
    <x v="555"/>
    <n v="13"/>
    <x v="2"/>
    <x v="8"/>
    <x v="700"/>
    <d v="2016-12-11T10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x v="64"/>
    <x v="1"/>
    <x v="8"/>
    <x v="556"/>
    <n v="291.33333333333331"/>
    <x v="2"/>
    <x v="8"/>
    <x v="701"/>
    <d v="2014-06-23T09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x v="77"/>
    <x v="1"/>
    <x v="8"/>
    <x v="557"/>
    <n v="124.9191891891892"/>
    <x v="2"/>
    <x v="8"/>
    <x v="702"/>
    <d v="2016-10-25T11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x v="63"/>
    <x v="1"/>
    <x v="8"/>
    <x v="558"/>
    <n v="119.57142857142857"/>
    <x v="2"/>
    <x v="8"/>
    <x v="703"/>
    <d v="2016-12-07T16:49:09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x v="0"/>
    <x v="80"/>
    <x v="1"/>
    <x v="8"/>
    <x v="559"/>
    <n v="120.25"/>
    <x v="2"/>
    <x v="8"/>
    <x v="704"/>
    <d v="2016-12-21T22:37:48"/>
  </r>
  <r>
    <n v="705"/>
    <x v="705"/>
    <s v="The closest thing ever to the Holy Grail of wearables technology"/>
    <n v="100000"/>
    <n v="977"/>
    <x v="2"/>
    <x v="9"/>
    <x v="3"/>
    <n v="1484999278"/>
    <n v="1482407278"/>
    <x v="0"/>
    <x v="81"/>
    <x v="1"/>
    <x v="8"/>
    <x v="560"/>
    <n v="195.4"/>
    <x v="2"/>
    <x v="8"/>
    <x v="705"/>
    <d v="2016-12-22T05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x v="78"/>
    <x v="1"/>
    <x v="8"/>
    <x v="109"/>
    <e v="#DIV/0!"/>
    <x v="2"/>
    <x v="8"/>
    <x v="706"/>
    <d v="2016-11-02T17:53:03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x v="231"/>
    <x v="1"/>
    <x v="8"/>
    <x v="561"/>
    <n v="117.69868421052631"/>
    <x v="2"/>
    <x v="8"/>
    <x v="707"/>
    <d v="2016-11-22T09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x v="232"/>
    <x v="1"/>
    <x v="8"/>
    <x v="562"/>
    <n v="23.948509485094849"/>
    <x v="2"/>
    <x v="8"/>
    <x v="708"/>
    <d v="2014-07-15T07:56:40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x v="0"/>
    <x v="84"/>
    <x v="1"/>
    <x v="8"/>
    <x v="563"/>
    <n v="30.5"/>
    <x v="2"/>
    <x v="8"/>
    <x v="709"/>
    <d v="2014-11-04T18:59:1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x v="0"/>
    <x v="78"/>
    <x v="1"/>
    <x v="8"/>
    <x v="109"/>
    <e v="#DIV/0!"/>
    <x v="2"/>
    <x v="8"/>
    <x v="710"/>
    <d v="2014-07-17T17:38:22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x v="233"/>
    <x v="1"/>
    <x v="8"/>
    <x v="564"/>
    <n v="99.973372781065095"/>
    <x v="2"/>
    <x v="8"/>
    <x v="711"/>
    <d v="2016-11-04T05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x v="80"/>
    <x v="1"/>
    <x v="8"/>
    <x v="565"/>
    <n v="26.25"/>
    <x v="2"/>
    <x v="8"/>
    <x v="712"/>
    <d v="2016-01-15T10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x v="29"/>
    <x v="1"/>
    <x v="8"/>
    <x v="566"/>
    <n v="199"/>
    <x v="2"/>
    <x v="8"/>
    <x v="713"/>
    <d v="2016-05-06T06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x v="33"/>
    <x v="1"/>
    <x v="8"/>
    <x v="567"/>
    <n v="80.321428571428569"/>
    <x v="2"/>
    <x v="8"/>
    <x v="714"/>
    <d v="2016-12-30T12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x v="8"/>
    <x v="1"/>
    <x v="8"/>
    <x v="568"/>
    <n v="115.75"/>
    <x v="2"/>
    <x v="8"/>
    <x v="715"/>
    <d v="2015-09-25T20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x v="0"/>
    <x v="38"/>
    <x v="1"/>
    <x v="8"/>
    <x v="569"/>
    <n v="44.6875"/>
    <x v="2"/>
    <x v="8"/>
    <x v="716"/>
    <d v="2014-10-28T09:48:27"/>
  </r>
  <r>
    <n v="717"/>
    <x v="717"/>
    <s v="Cool air flowing under clothing keeps you cool."/>
    <n v="100000"/>
    <n v="305"/>
    <x v="2"/>
    <x v="0"/>
    <x v="0"/>
    <n v="1409949002"/>
    <n v="1407357002"/>
    <x v="0"/>
    <x v="80"/>
    <x v="1"/>
    <x v="8"/>
    <x v="570"/>
    <n v="76.25"/>
    <x v="2"/>
    <x v="8"/>
    <x v="717"/>
    <d v="2014-08-06T14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x v="80"/>
    <x v="1"/>
    <x v="8"/>
    <x v="571"/>
    <n v="22.5"/>
    <x v="2"/>
    <x v="8"/>
    <x v="718"/>
    <d v="2017-01-17T14:17:27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x v="73"/>
    <x v="1"/>
    <x v="8"/>
    <x v="572"/>
    <n v="19.399999999999999"/>
    <x v="2"/>
    <x v="8"/>
    <x v="719"/>
    <d v="2016-02-08T18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x v="14"/>
    <x v="0"/>
    <x v="9"/>
    <x v="573"/>
    <n v="66.707317073170728"/>
    <x v="3"/>
    <x v="9"/>
    <x v="720"/>
    <d v="2012-01-01T09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x v="46"/>
    <x v="0"/>
    <x v="9"/>
    <x v="574"/>
    <n v="84.142857142857139"/>
    <x v="3"/>
    <x v="9"/>
    <x v="721"/>
    <d v="2014-06-17T07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x v="234"/>
    <x v="0"/>
    <x v="9"/>
    <x v="575"/>
    <n v="215.72549019607843"/>
    <x v="3"/>
    <x v="9"/>
    <x v="722"/>
    <d v="2012-03-09T13:19:38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x v="0"/>
    <x v="61"/>
    <x v="0"/>
    <x v="9"/>
    <x v="576"/>
    <n v="54.69"/>
    <x v="3"/>
    <x v="9"/>
    <x v="723"/>
    <d v="2015-06-29T13:35:4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x v="235"/>
    <x v="0"/>
    <x v="9"/>
    <x v="577"/>
    <n v="51.62944055944056"/>
    <x v="3"/>
    <x v="9"/>
    <x v="724"/>
    <d v="2011-05-31T09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x v="205"/>
    <x v="0"/>
    <x v="9"/>
    <x v="28"/>
    <n v="143.35714285714286"/>
    <x v="3"/>
    <x v="9"/>
    <x v="725"/>
    <d v="2015-11-13T09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x v="2"/>
    <x v="0"/>
    <x v="9"/>
    <x v="578"/>
    <n v="72.428571428571431"/>
    <x v="3"/>
    <x v="9"/>
    <x v="726"/>
    <d v="2013-03-12T19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x v="184"/>
    <x v="0"/>
    <x v="9"/>
    <x v="579"/>
    <n v="36.530201342281877"/>
    <x v="3"/>
    <x v="9"/>
    <x v="727"/>
    <d v="2012-12-03T18:29:0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x v="0"/>
    <x v="208"/>
    <x v="0"/>
    <x v="9"/>
    <x v="580"/>
    <n v="60.903461538461535"/>
    <x v="3"/>
    <x v="9"/>
    <x v="728"/>
    <d v="2011-07-07T14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x v="148"/>
    <x v="0"/>
    <x v="9"/>
    <x v="314"/>
    <n v="43.55"/>
    <x v="3"/>
    <x v="9"/>
    <x v="729"/>
    <d v="2012-07-20T22:27:41"/>
  </r>
  <r>
    <n v="730"/>
    <x v="730"/>
    <s v="A Massive but Cheerful Online Digital Archive of Surfing"/>
    <n v="20000"/>
    <n v="26438"/>
    <x v="0"/>
    <x v="0"/>
    <x v="0"/>
    <n v="1323280391"/>
    <n v="1320688391"/>
    <x v="0"/>
    <x v="236"/>
    <x v="0"/>
    <x v="9"/>
    <x v="581"/>
    <n v="99.766037735849054"/>
    <x v="3"/>
    <x v="9"/>
    <x v="730"/>
    <d v="2011-11-07T11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x v="26"/>
    <x v="0"/>
    <x v="9"/>
    <x v="582"/>
    <n v="88.732394366197184"/>
    <x v="3"/>
    <x v="9"/>
    <x v="731"/>
    <d v="2011-12-02T13:05:47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x v="62"/>
    <x v="0"/>
    <x v="9"/>
    <x v="583"/>
    <n v="4.9230769230769234"/>
    <x v="3"/>
    <x v="9"/>
    <x v="732"/>
    <d v="2013-07-31T04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x v="39"/>
    <x v="0"/>
    <x v="9"/>
    <x v="584"/>
    <n v="17.822485207100591"/>
    <x v="3"/>
    <x v="9"/>
    <x v="733"/>
    <d v="2013-11-20T04:04:52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x v="0"/>
    <x v="7"/>
    <x v="0"/>
    <x v="9"/>
    <x v="585"/>
    <n v="187.19298245614036"/>
    <x v="3"/>
    <x v="9"/>
    <x v="734"/>
    <d v="2015-04-07T21:57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x v="194"/>
    <x v="0"/>
    <x v="9"/>
    <x v="586"/>
    <n v="234.80786026200875"/>
    <x v="3"/>
    <x v="9"/>
    <x v="735"/>
    <d v="2014-11-02T18:42:26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x v="52"/>
    <x v="0"/>
    <x v="9"/>
    <x v="587"/>
    <n v="105.04629629629629"/>
    <x v="3"/>
    <x v="9"/>
    <x v="736"/>
    <d v="2013-11-01T11:37:2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x v="52"/>
    <x v="0"/>
    <x v="9"/>
    <x v="588"/>
    <n v="56.666666666666664"/>
    <x v="3"/>
    <x v="9"/>
    <x v="737"/>
    <d v="2014-01-28T00:36:27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x v="0"/>
    <x v="14"/>
    <x v="0"/>
    <x v="9"/>
    <x v="589"/>
    <n v="39.048780487804876"/>
    <x v="3"/>
    <x v="9"/>
    <x v="738"/>
    <d v="2014-10-31T08:29:54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x v="237"/>
    <x v="0"/>
    <x v="9"/>
    <x v="590"/>
    <n v="68.345323741007192"/>
    <x v="3"/>
    <x v="9"/>
    <x v="739"/>
    <d v="2014-07-09T06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x v="10"/>
    <x v="0"/>
    <x v="9"/>
    <x v="202"/>
    <n v="169.57894736842104"/>
    <x v="3"/>
    <x v="9"/>
    <x v="740"/>
    <d v="2015-06-06T21:31:22"/>
  </r>
  <r>
    <n v="741"/>
    <x v="741"/>
    <s v="A revolutionary digital mapping project of the Vilna Ghetto"/>
    <n v="13000"/>
    <n v="13293.8"/>
    <x v="0"/>
    <x v="0"/>
    <x v="0"/>
    <n v="1370964806"/>
    <n v="1367940806"/>
    <x v="0"/>
    <x v="225"/>
    <x v="0"/>
    <x v="9"/>
    <x v="591"/>
    <n v="141.42340425531913"/>
    <x v="3"/>
    <x v="9"/>
    <x v="741"/>
    <d v="2013-05-07T09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x v="23"/>
    <x v="0"/>
    <x v="9"/>
    <x v="592"/>
    <n v="67.391304347826093"/>
    <x v="3"/>
    <x v="9"/>
    <x v="742"/>
    <d v="2014-02-19T16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x v="41"/>
    <x v="0"/>
    <x v="9"/>
    <x v="593"/>
    <n v="54.266666666666666"/>
    <x v="3"/>
    <x v="9"/>
    <x v="743"/>
    <d v="2012-03-22T11:01:25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x v="0"/>
    <x v="95"/>
    <x v="0"/>
    <x v="9"/>
    <x v="594"/>
    <n v="82.516129032258064"/>
    <x v="3"/>
    <x v="9"/>
    <x v="744"/>
    <d v="2012-11-13T16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x v="142"/>
    <x v="0"/>
    <x v="9"/>
    <x v="595"/>
    <n v="53.729729729729726"/>
    <x v="3"/>
    <x v="9"/>
    <x v="745"/>
    <d v="2013-04-03T07:44:05"/>
  </r>
  <r>
    <n v="746"/>
    <x v="746"/>
    <s v="This is a book of letters. Letters to our body parts."/>
    <n v="2987"/>
    <n v="3318"/>
    <x v="0"/>
    <x v="0"/>
    <x v="0"/>
    <n v="1348372740"/>
    <n v="1346806909"/>
    <x v="0"/>
    <x v="174"/>
    <x v="0"/>
    <x v="9"/>
    <x v="596"/>
    <n v="34.206185567010309"/>
    <x v="3"/>
    <x v="9"/>
    <x v="746"/>
    <d v="2012-09-04T19:01:4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x v="165"/>
    <x v="0"/>
    <x v="9"/>
    <x v="597"/>
    <n v="127.32727272727273"/>
    <x v="3"/>
    <x v="9"/>
    <x v="747"/>
    <d v="2014-12-15T07:10:1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x v="34"/>
    <x v="0"/>
    <x v="9"/>
    <x v="598"/>
    <n v="45.56818181818182"/>
    <x v="3"/>
    <x v="9"/>
    <x v="748"/>
    <d v="2014-07-11T14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x v="238"/>
    <x v="0"/>
    <x v="9"/>
    <x v="599"/>
    <n v="95.963636363636368"/>
    <x v="3"/>
    <x v="9"/>
    <x v="749"/>
    <d v="2016-12-29T16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x v="211"/>
    <x v="0"/>
    <x v="9"/>
    <x v="600"/>
    <n v="77.271186440677965"/>
    <x v="3"/>
    <x v="9"/>
    <x v="750"/>
    <d v="2013-01-25T15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x v="0"/>
    <x v="95"/>
    <x v="0"/>
    <x v="9"/>
    <x v="23"/>
    <n v="57.338709677419352"/>
    <x v="3"/>
    <x v="9"/>
    <x v="751"/>
    <d v="2011-06-19T09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x v="217"/>
    <x v="0"/>
    <x v="9"/>
    <x v="601"/>
    <n v="53.19047619047619"/>
    <x v="3"/>
    <x v="9"/>
    <x v="752"/>
    <d v="2016-09-26T04:06:57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x v="55"/>
    <x v="0"/>
    <x v="9"/>
    <x v="602"/>
    <n v="492.30769230769232"/>
    <x v="3"/>
    <x v="9"/>
    <x v="753"/>
    <d v="2015-01-15T08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x v="72"/>
    <x v="0"/>
    <x v="9"/>
    <x v="603"/>
    <n v="42.346938775510203"/>
    <x v="3"/>
    <x v="9"/>
    <x v="754"/>
    <d v="2012-12-06T11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x v="32"/>
    <x v="0"/>
    <x v="9"/>
    <x v="604"/>
    <n v="37.466029411764708"/>
    <x v="3"/>
    <x v="9"/>
    <x v="755"/>
    <d v="2013-04-19T08:31:17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x v="19"/>
    <x v="0"/>
    <x v="9"/>
    <x v="605"/>
    <n v="37.454545454545453"/>
    <x v="3"/>
    <x v="9"/>
    <x v="756"/>
    <d v="2011-02-16T12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x v="59"/>
    <x v="0"/>
    <x v="9"/>
    <x v="606"/>
    <n v="33.055555555555557"/>
    <x v="3"/>
    <x v="9"/>
    <x v="757"/>
    <d v="2012-11-21T19:18:34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x v="0"/>
    <x v="10"/>
    <x v="0"/>
    <x v="9"/>
    <x v="607"/>
    <n v="134.21052631578948"/>
    <x v="3"/>
    <x v="9"/>
    <x v="758"/>
    <d v="2010-09-08T14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x v="221"/>
    <x v="0"/>
    <x v="9"/>
    <x v="608"/>
    <n v="51.474747474747474"/>
    <x v="3"/>
    <x v="9"/>
    <x v="759"/>
    <d v="2014-05-30T01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x v="78"/>
    <x v="1"/>
    <x v="10"/>
    <x v="109"/>
    <e v="#DIV/0!"/>
    <x v="3"/>
    <x v="10"/>
    <x v="760"/>
    <d v="2016-10-27T12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x v="79"/>
    <x v="1"/>
    <x v="10"/>
    <x v="609"/>
    <n v="39.166666666666664"/>
    <x v="3"/>
    <x v="10"/>
    <x v="761"/>
    <d v="2014-01-03T12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x v="78"/>
    <x v="1"/>
    <x v="10"/>
    <x v="109"/>
    <e v="#DIV/0!"/>
    <x v="3"/>
    <x v="10"/>
    <x v="762"/>
    <d v="2016-11-16T14:36: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x v="29"/>
    <x v="1"/>
    <x v="10"/>
    <x v="610"/>
    <n v="5"/>
    <x v="3"/>
    <x v="10"/>
    <x v="763"/>
    <d v="2013-07-16T04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x v="78"/>
    <x v="1"/>
    <x v="10"/>
    <x v="109"/>
    <e v="#DIV/0!"/>
    <x v="3"/>
    <x v="10"/>
    <x v="764"/>
    <d v="2015-08-10T22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x v="34"/>
    <x v="1"/>
    <x v="10"/>
    <x v="611"/>
    <n v="57.295454545454547"/>
    <x v="3"/>
    <x v="10"/>
    <x v="765"/>
    <d v="2014-09-19T07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x v="78"/>
    <x v="1"/>
    <x v="10"/>
    <x v="109"/>
    <e v="#DIV/0!"/>
    <x v="3"/>
    <x v="10"/>
    <x v="766"/>
    <d v="2015-01-17T12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x v="83"/>
    <x v="1"/>
    <x v="10"/>
    <x v="612"/>
    <n v="59"/>
    <x v="3"/>
    <x v="10"/>
    <x v="767"/>
    <d v="2015-04-20T21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x v="78"/>
    <x v="1"/>
    <x v="10"/>
    <x v="109"/>
    <e v="#DIV/0!"/>
    <x v="3"/>
    <x v="10"/>
    <x v="768"/>
    <d v="2013-11-15T22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x v="47"/>
    <x v="1"/>
    <x v="10"/>
    <x v="613"/>
    <n v="31.846153846153847"/>
    <x v="3"/>
    <x v="10"/>
    <x v="769"/>
    <d v="2013-11-26T17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x v="78"/>
    <x v="1"/>
    <x v="10"/>
    <x v="109"/>
    <e v="#DIV/0!"/>
    <x v="3"/>
    <x v="10"/>
    <x v="770"/>
    <d v="2013-01-15T17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x v="29"/>
    <x v="1"/>
    <x v="10"/>
    <x v="614"/>
    <n v="10"/>
    <x v="3"/>
    <x v="10"/>
    <x v="771"/>
    <d v="2015-12-11T13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x v="29"/>
    <x v="1"/>
    <x v="10"/>
    <x v="422"/>
    <n v="50"/>
    <x v="3"/>
    <x v="10"/>
    <x v="772"/>
    <d v="2009-09-11T19:21:59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x v="84"/>
    <x v="1"/>
    <x v="10"/>
    <x v="615"/>
    <n v="16"/>
    <x v="3"/>
    <x v="10"/>
    <x v="773"/>
    <d v="2015-04-06T11:39:45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x v="82"/>
    <x v="1"/>
    <x v="10"/>
    <x v="616"/>
    <n v="39"/>
    <x v="3"/>
    <x v="10"/>
    <x v="774"/>
    <d v="2014-01-24T12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x v="0"/>
    <x v="81"/>
    <x v="1"/>
    <x v="10"/>
    <x v="617"/>
    <n v="34"/>
    <x v="3"/>
    <x v="10"/>
    <x v="775"/>
    <d v="2011-11-15T19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x v="7"/>
    <x v="1"/>
    <x v="10"/>
    <x v="618"/>
    <n v="63.122807017543863"/>
    <x v="3"/>
    <x v="10"/>
    <x v="776"/>
    <d v="2015-09-03T10:27:25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x v="83"/>
    <x v="1"/>
    <x v="10"/>
    <x v="449"/>
    <n v="7"/>
    <x v="3"/>
    <x v="10"/>
    <x v="777"/>
    <d v="2013-07-01T17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x v="0"/>
    <x v="29"/>
    <x v="1"/>
    <x v="10"/>
    <x v="177"/>
    <n v="2"/>
    <x v="3"/>
    <x v="10"/>
    <x v="778"/>
    <d v="2014-03-31T10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x v="79"/>
    <x v="1"/>
    <x v="10"/>
    <x v="129"/>
    <n v="66.666666666666671"/>
    <x v="3"/>
    <x v="10"/>
    <x v="779"/>
    <d v="2010-09-15T10:25:05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x v="0"/>
    <x v="74"/>
    <x v="0"/>
    <x v="11"/>
    <x v="87"/>
    <n v="38.518518518518519"/>
    <x v="4"/>
    <x v="11"/>
    <x v="780"/>
    <d v="2011-04-03T10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x v="0"/>
    <x v="20"/>
    <x v="0"/>
    <x v="11"/>
    <x v="619"/>
    <n v="42.609200000000001"/>
    <x v="4"/>
    <x v="11"/>
    <x v="781"/>
    <d v="2013-05-08T18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x v="25"/>
    <x v="0"/>
    <x v="11"/>
    <x v="31"/>
    <n v="50"/>
    <x v="4"/>
    <x v="11"/>
    <x v="782"/>
    <d v="2012-07-26T12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x v="2"/>
    <x v="0"/>
    <x v="11"/>
    <x v="620"/>
    <n v="63.485714285714288"/>
    <x v="4"/>
    <x v="11"/>
    <x v="783"/>
    <d v="2012-03-19T12:34:09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x v="73"/>
    <x v="0"/>
    <x v="11"/>
    <x v="78"/>
    <n v="102.5"/>
    <x v="4"/>
    <x v="11"/>
    <x v="784"/>
    <d v="2014-02-04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x v="60"/>
    <x v="0"/>
    <x v="11"/>
    <x v="621"/>
    <n v="31.142758620689655"/>
    <x v="4"/>
    <x v="11"/>
    <x v="785"/>
    <d v="2013-01-29T08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x v="0"/>
    <x v="34"/>
    <x v="0"/>
    <x v="11"/>
    <x v="622"/>
    <n v="162.27272727272728"/>
    <x v="4"/>
    <x v="11"/>
    <x v="786"/>
    <d v="2012-03-14T19:20:34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x v="57"/>
    <x v="0"/>
    <x v="11"/>
    <x v="623"/>
    <n v="80.588235294117652"/>
    <x v="4"/>
    <x v="11"/>
    <x v="787"/>
    <d v="2013-10-02T09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x v="69"/>
    <x v="0"/>
    <x v="11"/>
    <x v="624"/>
    <n v="59.85441176470588"/>
    <x v="4"/>
    <x v="11"/>
    <x v="788"/>
    <d v="2012-05-29T18:09:48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x v="25"/>
    <x v="0"/>
    <x v="11"/>
    <x v="625"/>
    <n v="132.85714285714286"/>
    <x v="4"/>
    <x v="11"/>
    <x v="789"/>
    <d v="2013-01-02T22:28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x v="239"/>
    <x v="0"/>
    <x v="11"/>
    <x v="626"/>
    <n v="92.547820512820508"/>
    <x v="4"/>
    <x v="11"/>
    <x v="790"/>
    <d v="2013-01-01T19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x v="130"/>
    <x v="0"/>
    <x v="11"/>
    <x v="627"/>
    <n v="60.859375"/>
    <x v="4"/>
    <x v="11"/>
    <x v="791"/>
    <d v="2013-10-10T12:44:06"/>
  </r>
  <r>
    <n v="792"/>
    <x v="792"/>
    <s v="Rock n' Roll about the intersection of lies and belief: the Believable Lie."/>
    <n v="2500"/>
    <n v="2511.11"/>
    <x v="0"/>
    <x v="0"/>
    <x v="0"/>
    <n v="1383861483"/>
    <n v="1381265883"/>
    <x v="0"/>
    <x v="65"/>
    <x v="0"/>
    <x v="11"/>
    <x v="628"/>
    <n v="41.851833333333339"/>
    <x v="4"/>
    <x v="11"/>
    <x v="792"/>
    <d v="2013-10-08T14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x v="58"/>
    <x v="0"/>
    <x v="11"/>
    <x v="629"/>
    <n v="88.325937499999995"/>
    <x v="4"/>
    <x v="11"/>
    <x v="793"/>
    <d v="2013-06-17T11:47:24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x v="28"/>
    <x v="0"/>
    <x v="11"/>
    <x v="630"/>
    <n v="158.96226415094338"/>
    <x v="4"/>
    <x v="11"/>
    <x v="794"/>
    <d v="2011-07-11T20:45:3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x v="192"/>
    <x v="0"/>
    <x v="11"/>
    <x v="631"/>
    <n v="85.054347826086953"/>
    <x v="4"/>
    <x v="11"/>
    <x v="795"/>
    <d v="2012-02-24T08:42:46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x v="240"/>
    <x v="0"/>
    <x v="11"/>
    <x v="40"/>
    <n v="112.61111111111111"/>
    <x v="4"/>
    <x v="11"/>
    <x v="796"/>
    <d v="2013-08-16T15:11:25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x v="26"/>
    <x v="0"/>
    <x v="11"/>
    <x v="632"/>
    <n v="45.436619718309856"/>
    <x v="4"/>
    <x v="11"/>
    <x v="797"/>
    <d v="2012-03-28T17:51:28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x v="0"/>
    <x v="45"/>
    <x v="0"/>
    <x v="11"/>
    <x v="633"/>
    <n v="46.218390804597703"/>
    <x v="4"/>
    <x v="11"/>
    <x v="798"/>
    <d v="2014-08-31T08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x v="33"/>
    <x v="0"/>
    <x v="11"/>
    <x v="634"/>
    <n v="178.60714285714286"/>
    <x v="4"/>
    <x v="11"/>
    <x v="799"/>
    <d v="2012-03-28T10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x v="0"/>
    <x v="66"/>
    <x v="0"/>
    <x v="11"/>
    <x v="635"/>
    <n v="40.75"/>
    <x v="4"/>
    <x v="11"/>
    <x v="800"/>
    <d v="2014-08-12T04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x v="13"/>
    <x v="0"/>
    <x v="11"/>
    <x v="636"/>
    <n v="43.733921568627444"/>
    <x v="4"/>
    <x v="11"/>
    <x v="801"/>
    <d v="2011-06-01T13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x v="11"/>
    <x v="0"/>
    <x v="11"/>
    <x v="303"/>
    <n v="81.066666666666663"/>
    <x v="4"/>
    <x v="11"/>
    <x v="802"/>
    <d v="2012-08-01T18:32:04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x v="44"/>
    <x v="0"/>
    <x v="11"/>
    <x v="637"/>
    <n v="74.60526315789474"/>
    <x v="4"/>
    <x v="11"/>
    <x v="803"/>
    <d v="2011-05-02T16:47:58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x v="59"/>
    <x v="0"/>
    <x v="11"/>
    <x v="31"/>
    <n v="305.55555555555554"/>
    <x v="4"/>
    <x v="11"/>
    <x v="804"/>
    <d v="2011-07-05T20:32:06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x v="241"/>
    <x v="0"/>
    <x v="11"/>
    <x v="2"/>
    <n v="58.333333333333336"/>
    <x v="4"/>
    <x v="11"/>
    <x v="805"/>
    <d v="2011-05-27T13:45:12"/>
  </r>
  <r>
    <n v="806"/>
    <x v="806"/>
    <s v="Help Golden Animals finish their NEW Album!"/>
    <n v="8000"/>
    <n v="8355"/>
    <x v="0"/>
    <x v="0"/>
    <x v="0"/>
    <n v="1315413339"/>
    <n v="1312821339"/>
    <x v="0"/>
    <x v="26"/>
    <x v="0"/>
    <x v="11"/>
    <x v="638"/>
    <n v="117.67605633802818"/>
    <x v="4"/>
    <x v="11"/>
    <x v="806"/>
    <d v="2011-08-08T10:35:39"/>
  </r>
  <r>
    <n v="807"/>
    <x v="807"/>
    <s v="Join the Sic Vita family and lend a hand as we create a new album!"/>
    <n v="4000"/>
    <n v="4205"/>
    <x v="0"/>
    <x v="0"/>
    <x v="0"/>
    <n v="1488333600"/>
    <n v="1485270311"/>
    <x v="0"/>
    <x v="7"/>
    <x v="0"/>
    <x v="11"/>
    <x v="639"/>
    <n v="73.771929824561397"/>
    <x v="4"/>
    <x v="11"/>
    <x v="807"/>
    <d v="2017-01-24T09:05: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x v="68"/>
    <x v="0"/>
    <x v="11"/>
    <x v="31"/>
    <n v="104.65116279069767"/>
    <x v="4"/>
    <x v="11"/>
    <x v="808"/>
    <d v="2014-11-18T20:24:46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x v="0"/>
    <x v="47"/>
    <x v="0"/>
    <x v="11"/>
    <x v="640"/>
    <n v="79.82692307692308"/>
    <x v="4"/>
    <x v="11"/>
    <x v="809"/>
    <d v="2013-12-20T14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x v="74"/>
    <x v="0"/>
    <x v="11"/>
    <x v="2"/>
    <n v="58.333333333333336"/>
    <x v="4"/>
    <x v="11"/>
    <x v="810"/>
    <d v="2012-08-01T19:21:0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x v="0"/>
    <x v="8"/>
    <x v="0"/>
    <x v="11"/>
    <x v="87"/>
    <n v="86.666666666666671"/>
    <x v="4"/>
    <x v="11"/>
    <x v="811"/>
    <d v="2013-06-18T09:26:42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x v="51"/>
    <x v="0"/>
    <x v="11"/>
    <x v="641"/>
    <n v="27.606060606060606"/>
    <x v="4"/>
    <x v="11"/>
    <x v="812"/>
    <d v="2013-01-07T18:25:52"/>
  </r>
  <r>
    <n v="813"/>
    <x v="813"/>
    <s v="A pre order campaign to fund the pressing of our second full length vinyl LP"/>
    <n v="1500"/>
    <n v="2399.94"/>
    <x v="0"/>
    <x v="0"/>
    <x v="0"/>
    <n v="1342825365"/>
    <n v="1340233365"/>
    <x v="0"/>
    <x v="93"/>
    <x v="0"/>
    <x v="11"/>
    <x v="642"/>
    <n v="24.999375000000001"/>
    <x v="4"/>
    <x v="11"/>
    <x v="813"/>
    <d v="2012-06-20T17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x v="33"/>
    <x v="0"/>
    <x v="11"/>
    <x v="643"/>
    <n v="45.464285714285715"/>
    <x v="4"/>
    <x v="11"/>
    <x v="814"/>
    <d v="2011-05-16T11:50:01"/>
  </r>
  <r>
    <n v="815"/>
    <x v="815"/>
    <s v="Be a part of helping The Early Reset finish their new 7 song EP."/>
    <n v="4000"/>
    <n v="4280"/>
    <x v="0"/>
    <x v="0"/>
    <x v="0"/>
    <n v="1414879303"/>
    <n v="1412287303"/>
    <x v="0"/>
    <x v="68"/>
    <x v="0"/>
    <x v="11"/>
    <x v="644"/>
    <n v="99.534883720930239"/>
    <x v="4"/>
    <x v="11"/>
    <x v="815"/>
    <d v="2014-10-02T16:01:43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x v="0"/>
    <x v="242"/>
    <x v="0"/>
    <x v="11"/>
    <x v="645"/>
    <n v="39.31"/>
    <x v="4"/>
    <x v="11"/>
    <x v="816"/>
    <d v="2013-03-08T14:54:03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x v="23"/>
    <x v="0"/>
    <x v="11"/>
    <x v="646"/>
    <n v="89.419999999999987"/>
    <x v="4"/>
    <x v="11"/>
    <x v="817"/>
    <d v="2012-01-17T08:23:3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x v="10"/>
    <x v="0"/>
    <x v="11"/>
    <x v="647"/>
    <n v="28.684210526315791"/>
    <x v="4"/>
    <x v="11"/>
    <x v="818"/>
    <d v="2012-07-30T15:11:21"/>
  </r>
  <r>
    <n v="819"/>
    <x v="819"/>
    <s v="We are touring the Southeast in support of our new EP"/>
    <n v="400"/>
    <n v="435"/>
    <x v="0"/>
    <x v="0"/>
    <x v="0"/>
    <n v="1387601040"/>
    <n v="1386806254"/>
    <x v="0"/>
    <x v="25"/>
    <x v="0"/>
    <x v="11"/>
    <x v="648"/>
    <n v="31.071428571428573"/>
    <x v="4"/>
    <x v="11"/>
    <x v="819"/>
    <d v="2013-12-11T17:57:34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x v="0"/>
    <x v="44"/>
    <x v="0"/>
    <x v="11"/>
    <x v="649"/>
    <n v="70.55263157894737"/>
    <x v="4"/>
    <x v="11"/>
    <x v="820"/>
    <d v="2014-05-09T14:12:22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x v="76"/>
    <x v="0"/>
    <x v="11"/>
    <x v="31"/>
    <n v="224.12820512820514"/>
    <x v="4"/>
    <x v="11"/>
    <x v="821"/>
    <d v="2015-03-30T16:07:45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x v="0"/>
    <x v="50"/>
    <x v="0"/>
    <x v="11"/>
    <x v="650"/>
    <n v="51.811594202898547"/>
    <x v="4"/>
    <x v="11"/>
    <x v="822"/>
    <d v="2012-09-05T16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x v="51"/>
    <x v="0"/>
    <x v="11"/>
    <x v="651"/>
    <n v="43.515151515151516"/>
    <x v="4"/>
    <x v="11"/>
    <x v="823"/>
    <d v="2015-02-20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x v="241"/>
    <x v="0"/>
    <x v="11"/>
    <x v="652"/>
    <n v="39.816666666666663"/>
    <x v="4"/>
    <x v="11"/>
    <x v="824"/>
    <d v="2010-03-12T23:48:38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x v="0"/>
    <x v="221"/>
    <x v="0"/>
    <x v="11"/>
    <x v="653"/>
    <n v="126.8080808080808"/>
    <x v="4"/>
    <x v="11"/>
    <x v="825"/>
    <d v="2012-10-04T01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x v="72"/>
    <x v="0"/>
    <x v="11"/>
    <x v="654"/>
    <n v="113.87755102040816"/>
    <x v="4"/>
    <x v="11"/>
    <x v="826"/>
    <d v="2012-03-04T18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x v="202"/>
    <x v="0"/>
    <x v="11"/>
    <x v="101"/>
    <n v="28.181818181818183"/>
    <x v="4"/>
    <x v="11"/>
    <x v="827"/>
    <d v="2012-01-19T05:21:47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x v="44"/>
    <x v="0"/>
    <x v="11"/>
    <x v="644"/>
    <n v="36.60526315789474"/>
    <x v="4"/>
    <x v="11"/>
    <x v="828"/>
    <d v="2012-06-12T19:13:02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x v="38"/>
    <x v="0"/>
    <x v="11"/>
    <x v="87"/>
    <n v="32.5"/>
    <x v="4"/>
    <x v="11"/>
    <x v="829"/>
    <d v="2016-05-14T13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x v="58"/>
    <x v="0"/>
    <x v="11"/>
    <x v="655"/>
    <n v="60.65625"/>
    <x v="4"/>
    <x v="11"/>
    <x v="830"/>
    <d v="2013-02-20T06:37:05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x v="0"/>
    <x v="9"/>
    <x v="0"/>
    <x v="11"/>
    <x v="656"/>
    <n v="175"/>
    <x v="4"/>
    <x v="11"/>
    <x v="831"/>
    <d v="2012-03-28T09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x v="243"/>
    <x v="0"/>
    <x v="11"/>
    <x v="657"/>
    <n v="97.993896103896105"/>
    <x v="4"/>
    <x v="11"/>
    <x v="832"/>
    <d v="2011-11-22T10:12:15"/>
  </r>
  <r>
    <n v="833"/>
    <x v="833"/>
    <s v="This is an American rock album."/>
    <n v="6000"/>
    <n v="6100"/>
    <x v="0"/>
    <x v="0"/>
    <x v="0"/>
    <n v="1397941475"/>
    <n v="1395349475"/>
    <x v="0"/>
    <x v="14"/>
    <x v="0"/>
    <x v="11"/>
    <x v="658"/>
    <n v="148.78048780487805"/>
    <x v="4"/>
    <x v="11"/>
    <x v="833"/>
    <d v="2014-03-20T15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x v="11"/>
    <x v="0"/>
    <x v="11"/>
    <x v="659"/>
    <n v="96.08"/>
    <x v="4"/>
    <x v="11"/>
    <x v="834"/>
    <d v="2013-05-28T13:44:52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x v="244"/>
    <x v="0"/>
    <x v="11"/>
    <x v="660"/>
    <n v="58.625"/>
    <x v="4"/>
    <x v="11"/>
    <x v="835"/>
    <d v="2012-04-06T04:59:18"/>
  </r>
  <r>
    <n v="836"/>
    <x v="836"/>
    <s v="An album you can bring home to mom."/>
    <n v="5000"/>
    <n v="5046.5200000000004"/>
    <x v="0"/>
    <x v="0"/>
    <x v="0"/>
    <n v="1381108918"/>
    <n v="1378516918"/>
    <x v="0"/>
    <x v="67"/>
    <x v="0"/>
    <x v="11"/>
    <x v="661"/>
    <n v="109.70695652173914"/>
    <x v="4"/>
    <x v="11"/>
    <x v="836"/>
    <d v="2013-09-06T19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x v="0"/>
    <x v="95"/>
    <x v="0"/>
    <x v="11"/>
    <x v="662"/>
    <n v="49.112903225806448"/>
    <x v="4"/>
    <x v="11"/>
    <x v="837"/>
    <d v="2014-04-01T17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x v="42"/>
    <x v="0"/>
    <x v="11"/>
    <x v="663"/>
    <n v="47.672131147540981"/>
    <x v="4"/>
    <x v="11"/>
    <x v="838"/>
    <d v="2011-12-18T15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x v="0"/>
    <x v="93"/>
    <x v="0"/>
    <x v="11"/>
    <x v="664"/>
    <n v="60.737812499999997"/>
    <x v="4"/>
    <x v="11"/>
    <x v="839"/>
    <d v="2012-08-23T12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x v="0"/>
    <x v="245"/>
    <x v="0"/>
    <x v="12"/>
    <x v="665"/>
    <n v="63.37715789473684"/>
    <x v="4"/>
    <x v="12"/>
    <x v="840"/>
    <d v="2016-08-24T23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x v="225"/>
    <x v="0"/>
    <x v="12"/>
    <x v="666"/>
    <n v="53.893617021276597"/>
    <x v="4"/>
    <x v="12"/>
    <x v="841"/>
    <d v="2014-10-11T14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x v="70"/>
    <x v="0"/>
    <x v="12"/>
    <x v="667"/>
    <n v="66.871794871794876"/>
    <x v="4"/>
    <x v="12"/>
    <x v="842"/>
    <d v="2013-09-09T08:13:03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x v="246"/>
    <x v="0"/>
    <x v="12"/>
    <x v="668"/>
    <n v="63.102362204724407"/>
    <x v="4"/>
    <x v="12"/>
    <x v="843"/>
    <d v="2016-11-21T00:11:2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x v="180"/>
    <x v="0"/>
    <x v="12"/>
    <x v="669"/>
    <n v="36.628930817610062"/>
    <x v="4"/>
    <x v="12"/>
    <x v="844"/>
    <d v="2014-09-23T10:25:5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x v="0"/>
    <x v="247"/>
    <x v="0"/>
    <x v="12"/>
    <x v="670"/>
    <n v="34.005706214689269"/>
    <x v="4"/>
    <x v="12"/>
    <x v="845"/>
    <d v="2016-07-26T22:56:36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x v="0"/>
    <x v="5"/>
    <x v="0"/>
    <x v="12"/>
    <x v="671"/>
    <n v="28.553404255319148"/>
    <x v="4"/>
    <x v="12"/>
    <x v="846"/>
    <d v="2014-02-24T03:24:15"/>
  </r>
  <r>
    <n v="847"/>
    <x v="847"/>
    <s v="MUSIC WITH MEANING!  MUSIC THAT MATTERS!!!"/>
    <n v="10"/>
    <n v="10"/>
    <x v="0"/>
    <x v="0"/>
    <x v="0"/>
    <n v="1436555376"/>
    <n v="1433963376"/>
    <x v="0"/>
    <x v="29"/>
    <x v="0"/>
    <x v="12"/>
    <x v="31"/>
    <n v="10"/>
    <x v="4"/>
    <x v="12"/>
    <x v="847"/>
    <d v="2015-06-10T13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x v="38"/>
    <x v="0"/>
    <x v="12"/>
    <x v="31"/>
    <n v="18.75"/>
    <x v="4"/>
    <x v="12"/>
    <x v="848"/>
    <d v="2015-03-15T13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x v="248"/>
    <x v="0"/>
    <x v="12"/>
    <x v="672"/>
    <n v="41.704347826086959"/>
    <x v="4"/>
    <x v="12"/>
    <x v="849"/>
    <d v="2015-02-15T21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x v="0"/>
    <x v="182"/>
    <x v="0"/>
    <x v="12"/>
    <x v="673"/>
    <n v="46.669172932330824"/>
    <x v="4"/>
    <x v="12"/>
    <x v="850"/>
    <d v="2016-03-23T13:51:57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x v="0"/>
    <x v="16"/>
    <x v="0"/>
    <x v="12"/>
    <x v="674"/>
    <n v="37.271428571428572"/>
    <x v="4"/>
    <x v="12"/>
    <x v="851"/>
    <d v="2016-06-01T15:07:33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x v="0"/>
    <x v="95"/>
    <x v="0"/>
    <x v="12"/>
    <x v="675"/>
    <n v="59.258064516129032"/>
    <x v="4"/>
    <x v="12"/>
    <x v="852"/>
    <d v="2016-10-13T13:19:55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x v="73"/>
    <x v="0"/>
    <x v="12"/>
    <x v="31"/>
    <n v="30"/>
    <x v="4"/>
    <x v="12"/>
    <x v="853"/>
    <d v="2015-01-17T13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x v="0"/>
    <x v="249"/>
    <x v="0"/>
    <x v="12"/>
    <x v="676"/>
    <n v="65.8623246492986"/>
    <x v="4"/>
    <x v="12"/>
    <x v="854"/>
    <d v="2016-11-27T23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x v="0"/>
    <x v="5"/>
    <x v="0"/>
    <x v="12"/>
    <x v="677"/>
    <n v="31.914893617021278"/>
    <x v="4"/>
    <x v="12"/>
    <x v="855"/>
    <d v="2016-06-23T21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x v="33"/>
    <x v="0"/>
    <x v="12"/>
    <x v="678"/>
    <n v="19.464285714285715"/>
    <x v="4"/>
    <x v="12"/>
    <x v="856"/>
    <d v="2016-08-27T01:29:16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x v="0"/>
    <x v="54"/>
    <x v="0"/>
    <x v="12"/>
    <x v="31"/>
    <n v="50"/>
    <x v="4"/>
    <x v="12"/>
    <x v="857"/>
    <d v="2015-10-14T07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x v="88"/>
    <x v="0"/>
    <x v="12"/>
    <x v="679"/>
    <n v="22.737763157894737"/>
    <x v="4"/>
    <x v="12"/>
    <x v="858"/>
    <d v="2015-03-16T11:53:38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x v="0"/>
    <x v="15"/>
    <x v="0"/>
    <x v="12"/>
    <x v="680"/>
    <n v="42.724489795918366"/>
    <x v="4"/>
    <x v="12"/>
    <x v="859"/>
    <d v="2015-05-04T13:41:08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x v="53"/>
    <x v="1"/>
    <x v="13"/>
    <x v="681"/>
    <n v="52.916666666666664"/>
    <x v="4"/>
    <x v="13"/>
    <x v="860"/>
    <d v="2013-10-23T05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x v="84"/>
    <x v="1"/>
    <x v="13"/>
    <x v="682"/>
    <n v="50.5"/>
    <x v="4"/>
    <x v="13"/>
    <x v="861"/>
    <d v="2016-08-17T17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x v="0"/>
    <x v="80"/>
    <x v="1"/>
    <x v="13"/>
    <x v="683"/>
    <n v="42.5"/>
    <x v="4"/>
    <x v="13"/>
    <x v="862"/>
    <d v="2013-10-12T07:19:08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x v="0"/>
    <x v="81"/>
    <x v="1"/>
    <x v="13"/>
    <x v="684"/>
    <n v="18"/>
    <x v="4"/>
    <x v="13"/>
    <x v="863"/>
    <d v="2012-01-12T20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x v="1"/>
    <x v="1"/>
    <x v="13"/>
    <x v="685"/>
    <n v="34.177215189873415"/>
    <x v="4"/>
    <x v="13"/>
    <x v="864"/>
    <d v="2013-09-23T20:33:58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x v="84"/>
    <x v="1"/>
    <x v="13"/>
    <x v="686"/>
    <n v="22.5"/>
    <x v="4"/>
    <x v="13"/>
    <x v="865"/>
    <d v="2012-11-17T12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x v="0"/>
    <x v="202"/>
    <x v="1"/>
    <x v="13"/>
    <x v="687"/>
    <n v="58.18181818181818"/>
    <x v="4"/>
    <x v="13"/>
    <x v="866"/>
    <d v="2015-01-21T09:18:38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x v="202"/>
    <x v="1"/>
    <x v="13"/>
    <x v="688"/>
    <n v="109.18181818181819"/>
    <x v="4"/>
    <x v="13"/>
    <x v="867"/>
    <d v="2009-10-01T20:31:46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x v="29"/>
    <x v="1"/>
    <x v="13"/>
    <x v="689"/>
    <n v="50"/>
    <x v="4"/>
    <x v="13"/>
    <x v="868"/>
    <d v="2013-12-07T18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x v="83"/>
    <x v="1"/>
    <x v="13"/>
    <x v="690"/>
    <n v="346.66666666666669"/>
    <x v="4"/>
    <x v="13"/>
    <x v="869"/>
    <d v="2013-03-09T14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x v="81"/>
    <x v="1"/>
    <x v="13"/>
    <x v="691"/>
    <n v="12.4"/>
    <x v="4"/>
    <x v="13"/>
    <x v="870"/>
    <d v="2013-08-01T18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x v="8"/>
    <x v="1"/>
    <x v="13"/>
    <x v="692"/>
    <n v="27.083333333333332"/>
    <x v="4"/>
    <x v="13"/>
    <x v="871"/>
    <d v="2013-10-30T07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x v="84"/>
    <x v="1"/>
    <x v="13"/>
    <x v="693"/>
    <n v="32.5"/>
    <x v="4"/>
    <x v="13"/>
    <x v="872"/>
    <d v="2011-01-24T13:48:47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x v="0"/>
    <x v="81"/>
    <x v="1"/>
    <x v="13"/>
    <x v="694"/>
    <n v="9"/>
    <x v="4"/>
    <x v="13"/>
    <x v="873"/>
    <d v="2012-10-01T22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x v="64"/>
    <x v="1"/>
    <x v="13"/>
    <x v="695"/>
    <n v="34.761904761904759"/>
    <x v="4"/>
    <x v="13"/>
    <x v="874"/>
    <d v="2013-04-04T08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x v="78"/>
    <x v="1"/>
    <x v="13"/>
    <x v="109"/>
    <e v="#DIV/0!"/>
    <x v="4"/>
    <x v="13"/>
    <x v="875"/>
    <d v="2015-09-01T11:22:11"/>
  </r>
  <r>
    <n v="876"/>
    <x v="876"/>
    <s v="What was the greatest record shop ever?  DOBELLS!"/>
    <n v="3152"/>
    <n v="1286"/>
    <x v="2"/>
    <x v="1"/>
    <x v="1"/>
    <n v="1359978927"/>
    <n v="1357127727"/>
    <x v="0"/>
    <x v="43"/>
    <x v="1"/>
    <x v="13"/>
    <x v="696"/>
    <n v="28.577777777777779"/>
    <x v="4"/>
    <x v="13"/>
    <x v="876"/>
    <d v="2013-01-02T05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x v="60"/>
    <x v="1"/>
    <x v="13"/>
    <x v="697"/>
    <n v="46.586206896551722"/>
    <x v="4"/>
    <x v="13"/>
    <x v="877"/>
    <d v="2013-11-19T12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x v="84"/>
    <x v="1"/>
    <x v="13"/>
    <x v="698"/>
    <n v="32.5"/>
    <x v="4"/>
    <x v="13"/>
    <x v="878"/>
    <d v="2010-11-22T23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x v="209"/>
    <x v="1"/>
    <x v="13"/>
    <x v="699"/>
    <n v="21.466666666666665"/>
    <x v="4"/>
    <x v="13"/>
    <x v="879"/>
    <d v="2012-05-08T13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x v="22"/>
    <x v="1"/>
    <x v="14"/>
    <x v="700"/>
    <n v="14.125"/>
    <x v="4"/>
    <x v="14"/>
    <x v="880"/>
    <d v="2012-09-27T01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x v="0"/>
    <x v="29"/>
    <x v="1"/>
    <x v="14"/>
    <x v="417"/>
    <n v="30"/>
    <x v="4"/>
    <x v="14"/>
    <x v="881"/>
    <d v="2011-11-30T00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x v="25"/>
    <x v="1"/>
    <x v="14"/>
    <x v="701"/>
    <n v="21.571428571428573"/>
    <x v="4"/>
    <x v="14"/>
    <x v="882"/>
    <d v="2011-08-04T14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x v="54"/>
    <x v="1"/>
    <x v="14"/>
    <x v="702"/>
    <n v="83.375"/>
    <x v="4"/>
    <x v="14"/>
    <x v="883"/>
    <d v="2016-01-02T16:27:15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x v="0"/>
    <x v="84"/>
    <x v="1"/>
    <x v="14"/>
    <x v="460"/>
    <n v="10"/>
    <x v="4"/>
    <x v="14"/>
    <x v="884"/>
    <d v="2012-03-13T13:15:46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x v="64"/>
    <x v="1"/>
    <x v="14"/>
    <x v="703"/>
    <n v="35.714285714285715"/>
    <x v="4"/>
    <x v="14"/>
    <x v="885"/>
    <d v="2016-12-09T16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x v="63"/>
    <x v="1"/>
    <x v="14"/>
    <x v="704"/>
    <n v="29.285714285714285"/>
    <x v="4"/>
    <x v="14"/>
    <x v="886"/>
    <d v="2016-08-21T14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x v="78"/>
    <x v="1"/>
    <x v="14"/>
    <x v="109"/>
    <e v="#DIV/0!"/>
    <x v="4"/>
    <x v="14"/>
    <x v="887"/>
    <d v="2012-04-27T17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x v="80"/>
    <x v="1"/>
    <x v="14"/>
    <x v="705"/>
    <n v="18"/>
    <x v="4"/>
    <x v="14"/>
    <x v="888"/>
    <d v="2011-07-27T12:04:45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x v="58"/>
    <x v="1"/>
    <x v="14"/>
    <x v="706"/>
    <n v="73.760000000000005"/>
    <x v="4"/>
    <x v="14"/>
    <x v="889"/>
    <d v="2014-09-05T12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x v="80"/>
    <x v="1"/>
    <x v="14"/>
    <x v="707"/>
    <n v="31.25"/>
    <x v="4"/>
    <x v="14"/>
    <x v="890"/>
    <d v="2013-10-22T10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x v="82"/>
    <x v="1"/>
    <x v="14"/>
    <x v="140"/>
    <n v="28.888888888888889"/>
    <x v="4"/>
    <x v="14"/>
    <x v="891"/>
    <d v="2014-07-21T18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x v="57"/>
    <x v="1"/>
    <x v="14"/>
    <x v="708"/>
    <n v="143.8235294117647"/>
    <x v="4"/>
    <x v="14"/>
    <x v="892"/>
    <d v="2010-05-05T22:48:03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x v="81"/>
    <x v="1"/>
    <x v="14"/>
    <x v="709"/>
    <n v="40"/>
    <x v="4"/>
    <x v="14"/>
    <x v="893"/>
    <d v="2015-03-02T15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x v="28"/>
    <x v="1"/>
    <x v="14"/>
    <x v="710"/>
    <n v="147.81132075471697"/>
    <x v="4"/>
    <x v="14"/>
    <x v="894"/>
    <d v="2016-05-06T17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x v="63"/>
    <x v="1"/>
    <x v="14"/>
    <x v="711"/>
    <n v="27.857142857142858"/>
    <x v="4"/>
    <x v="14"/>
    <x v="895"/>
    <d v="2010-09-09T21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x v="250"/>
    <x v="1"/>
    <x v="14"/>
    <x v="142"/>
    <n v="44.444444444444443"/>
    <x v="4"/>
    <x v="14"/>
    <x v="896"/>
    <d v="2015-08-02T14:57:06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x v="78"/>
    <x v="1"/>
    <x v="14"/>
    <x v="109"/>
    <e v="#DIV/0!"/>
    <x v="4"/>
    <x v="14"/>
    <x v="897"/>
    <d v="2012-10-29T10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x v="84"/>
    <x v="1"/>
    <x v="14"/>
    <x v="712"/>
    <n v="35"/>
    <x v="4"/>
    <x v="14"/>
    <x v="898"/>
    <d v="2011-12-01T12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x v="0"/>
    <x v="22"/>
    <x v="1"/>
    <x v="14"/>
    <x v="713"/>
    <n v="35"/>
    <x v="4"/>
    <x v="14"/>
    <x v="899"/>
    <d v="2011-04-12T20:22:42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x v="0"/>
    <x v="84"/>
    <x v="1"/>
    <x v="13"/>
    <x v="714"/>
    <n v="10.5"/>
    <x v="4"/>
    <x v="13"/>
    <x v="900"/>
    <d v="2016-02-29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x v="78"/>
    <x v="1"/>
    <x v="13"/>
    <x v="109"/>
    <e v="#DIV/0!"/>
    <x v="4"/>
    <x v="13"/>
    <x v="901"/>
    <d v="2010-04-23T13:28:34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x v="83"/>
    <x v="1"/>
    <x v="13"/>
    <x v="715"/>
    <n v="30"/>
    <x v="4"/>
    <x v="13"/>
    <x v="902"/>
    <d v="2014-07-09T17:10:22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x v="0"/>
    <x v="80"/>
    <x v="1"/>
    <x v="13"/>
    <x v="416"/>
    <n v="40"/>
    <x v="4"/>
    <x v="13"/>
    <x v="903"/>
    <d v="2012-08-28T13:06:2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x v="83"/>
    <x v="1"/>
    <x v="13"/>
    <x v="716"/>
    <n v="50.333333333333336"/>
    <x v="4"/>
    <x v="13"/>
    <x v="904"/>
    <d v="2015-12-03T19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x v="0"/>
    <x v="79"/>
    <x v="1"/>
    <x v="13"/>
    <x v="717"/>
    <n v="32.666666666666664"/>
    <x v="4"/>
    <x v="13"/>
    <x v="905"/>
    <d v="2010-11-24T23:45:26"/>
  </r>
  <r>
    <n v="906"/>
    <x v="906"/>
    <s v="The DMV's most respected saxophonist pay tribute to Motown."/>
    <n v="15000"/>
    <n v="0"/>
    <x v="2"/>
    <x v="0"/>
    <x v="0"/>
    <n v="1394681590"/>
    <n v="1392093190"/>
    <x v="0"/>
    <x v="78"/>
    <x v="1"/>
    <x v="13"/>
    <x v="109"/>
    <e v="#DIV/0!"/>
    <x v="4"/>
    <x v="13"/>
    <x v="906"/>
    <d v="2014-02-10T22:33:10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x v="0"/>
    <x v="78"/>
    <x v="1"/>
    <x v="13"/>
    <x v="109"/>
    <e v="#DIV/0!"/>
    <x v="4"/>
    <x v="13"/>
    <x v="907"/>
    <d v="2011-08-11T22:37:0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x v="0"/>
    <x v="78"/>
    <x v="1"/>
    <x v="13"/>
    <x v="109"/>
    <e v="#DIV/0!"/>
    <x v="4"/>
    <x v="13"/>
    <x v="908"/>
    <d v="2010-06-11T13:14:15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x v="22"/>
    <x v="1"/>
    <x v="13"/>
    <x v="140"/>
    <n v="65"/>
    <x v="4"/>
    <x v="13"/>
    <x v="909"/>
    <d v="2012-06-21T10:34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x v="81"/>
    <x v="1"/>
    <x v="13"/>
    <x v="718"/>
    <n v="24.6"/>
    <x v="4"/>
    <x v="13"/>
    <x v="910"/>
    <d v="2017-01-02T07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x v="78"/>
    <x v="1"/>
    <x v="13"/>
    <x v="109"/>
    <e v="#DIV/0!"/>
    <x v="4"/>
    <x v="13"/>
    <x v="911"/>
    <d v="2014-01-02T18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x v="0"/>
    <x v="84"/>
    <x v="1"/>
    <x v="13"/>
    <x v="719"/>
    <n v="15"/>
    <x v="4"/>
    <x v="13"/>
    <x v="912"/>
    <d v="2012-10-11T20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x v="54"/>
    <x v="1"/>
    <x v="13"/>
    <x v="720"/>
    <n v="82.583333333333329"/>
    <x v="4"/>
    <x v="13"/>
    <x v="913"/>
    <d v="2012-04-04T21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x v="0"/>
    <x v="78"/>
    <x v="1"/>
    <x v="13"/>
    <x v="109"/>
    <e v="#DIV/0!"/>
    <x v="4"/>
    <x v="13"/>
    <x v="914"/>
    <d v="2012-07-26T12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x v="0"/>
    <x v="82"/>
    <x v="1"/>
    <x v="13"/>
    <x v="721"/>
    <n v="41.666666666666664"/>
    <x v="4"/>
    <x v="13"/>
    <x v="915"/>
    <d v="2012-01-29T10:18:34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x v="0"/>
    <x v="78"/>
    <x v="1"/>
    <x v="13"/>
    <x v="109"/>
    <e v="#DIV/0!"/>
    <x v="4"/>
    <x v="13"/>
    <x v="916"/>
    <d v="2010-09-13T14:28:54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x v="29"/>
    <x v="1"/>
    <x v="13"/>
    <x v="722"/>
    <n v="30"/>
    <x v="4"/>
    <x v="13"/>
    <x v="917"/>
    <d v="2014-06-12T16:38:5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x v="73"/>
    <x v="1"/>
    <x v="13"/>
    <x v="723"/>
    <n v="19.600000000000001"/>
    <x v="4"/>
    <x v="13"/>
    <x v="918"/>
    <d v="2014-11-01T15:59:21"/>
  </r>
  <r>
    <n v="919"/>
    <x v="919"/>
    <s v="Cool jazz with a New Orleans flavor."/>
    <n v="20000"/>
    <n v="100"/>
    <x v="2"/>
    <x v="0"/>
    <x v="0"/>
    <n v="1355930645"/>
    <n v="1352906645"/>
    <x v="0"/>
    <x v="29"/>
    <x v="1"/>
    <x v="13"/>
    <x v="724"/>
    <n v="100"/>
    <x v="4"/>
    <x v="13"/>
    <x v="919"/>
    <d v="2012-11-14T09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x v="0"/>
    <x v="78"/>
    <x v="1"/>
    <x v="13"/>
    <x v="109"/>
    <e v="#DIV/0!"/>
    <x v="4"/>
    <x v="13"/>
    <x v="920"/>
    <d v="2013-10-15T10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x v="9"/>
    <x v="1"/>
    <x v="13"/>
    <x v="725"/>
    <n v="231.75"/>
    <x v="4"/>
    <x v="13"/>
    <x v="921"/>
    <d v="2011-10-30T22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x v="209"/>
    <x v="1"/>
    <x v="13"/>
    <x v="726"/>
    <n v="189.33333333333334"/>
    <x v="4"/>
    <x v="13"/>
    <x v="922"/>
    <d v="2014-08-27T06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x v="79"/>
    <x v="1"/>
    <x v="13"/>
    <x v="727"/>
    <n v="55"/>
    <x v="4"/>
    <x v="13"/>
    <x v="923"/>
    <d v="2014-10-22T17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x v="41"/>
    <x v="1"/>
    <x v="13"/>
    <x v="728"/>
    <n v="21.8"/>
    <x v="4"/>
    <x v="13"/>
    <x v="924"/>
    <d v="2013-01-14T16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x v="81"/>
    <x v="1"/>
    <x v="13"/>
    <x v="129"/>
    <n v="32"/>
    <x v="4"/>
    <x v="13"/>
    <x v="925"/>
    <d v="2013-10-28T15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x v="78"/>
    <x v="1"/>
    <x v="13"/>
    <x v="109"/>
    <e v="#DIV/0!"/>
    <x v="4"/>
    <x v="13"/>
    <x v="926"/>
    <d v="2010-06-08T18:28:50"/>
  </r>
  <r>
    <n v="927"/>
    <x v="927"/>
    <s v="Studio CD/DVD Solo project of Pianist &amp; Keyboardist Jetro da Silva"/>
    <n v="20000"/>
    <n v="0"/>
    <x v="2"/>
    <x v="0"/>
    <x v="0"/>
    <n v="1337024695"/>
    <n v="1334432695"/>
    <x v="0"/>
    <x v="78"/>
    <x v="1"/>
    <x v="13"/>
    <x v="109"/>
    <e v="#DIV/0!"/>
    <x v="4"/>
    <x v="13"/>
    <x v="927"/>
    <d v="2012-04-14T13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x v="0"/>
    <x v="33"/>
    <x v="1"/>
    <x v="13"/>
    <x v="729"/>
    <n v="56.25"/>
    <x v="4"/>
    <x v="13"/>
    <x v="928"/>
    <d v="2012-09-28T14:41:5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x v="78"/>
    <x v="1"/>
    <x v="13"/>
    <x v="109"/>
    <e v="#DIV/0!"/>
    <x v="4"/>
    <x v="13"/>
    <x v="929"/>
    <d v="2012-03-09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x v="81"/>
    <x v="1"/>
    <x v="13"/>
    <x v="730"/>
    <n v="69"/>
    <x v="4"/>
    <x v="13"/>
    <x v="930"/>
    <d v="2010-05-14T15:58:26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x v="63"/>
    <x v="1"/>
    <x v="13"/>
    <x v="731"/>
    <n v="18.714285714285715"/>
    <x v="4"/>
    <x v="13"/>
    <x v="931"/>
    <d v="2014-02-10T02:38:22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x v="0"/>
    <x v="209"/>
    <x v="1"/>
    <x v="13"/>
    <x v="732"/>
    <n v="46.033333333333331"/>
    <x v="4"/>
    <x v="13"/>
    <x v="932"/>
    <d v="2013-02-05T17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x v="84"/>
    <x v="1"/>
    <x v="13"/>
    <x v="733"/>
    <n v="60"/>
    <x v="4"/>
    <x v="13"/>
    <x v="933"/>
    <d v="2014-03-12T22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x v="209"/>
    <x v="1"/>
    <x v="13"/>
    <x v="734"/>
    <n v="50.666666666666664"/>
    <x v="4"/>
    <x v="13"/>
    <x v="934"/>
    <d v="2014-04-04T11:41:24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x v="84"/>
    <x v="1"/>
    <x v="13"/>
    <x v="735"/>
    <n v="25"/>
    <x v="4"/>
    <x v="13"/>
    <x v="935"/>
    <d v="2015-12-30T02:00:29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x v="0"/>
    <x v="78"/>
    <x v="1"/>
    <x v="13"/>
    <x v="109"/>
    <e v="#DIV/0!"/>
    <x v="4"/>
    <x v="13"/>
    <x v="936"/>
    <d v="2011-12-05T18:34:49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x v="84"/>
    <x v="1"/>
    <x v="13"/>
    <x v="736"/>
    <n v="20"/>
    <x v="4"/>
    <x v="13"/>
    <x v="937"/>
    <d v="2013-10-04T13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x v="0"/>
    <x v="29"/>
    <x v="1"/>
    <x v="13"/>
    <x v="737"/>
    <n v="25"/>
    <x v="4"/>
    <x v="13"/>
    <x v="938"/>
    <d v="2012-08-03T05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x v="84"/>
    <x v="1"/>
    <x v="13"/>
    <x v="738"/>
    <n v="20"/>
    <x v="4"/>
    <x v="13"/>
    <x v="939"/>
    <d v="2013-05-22T12:18:58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x v="25"/>
    <x v="1"/>
    <x v="8"/>
    <x v="739"/>
    <n v="110.28571428571429"/>
    <x v="2"/>
    <x v="8"/>
    <x v="940"/>
    <d v="2015-06-26T18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x v="162"/>
    <x v="1"/>
    <x v="8"/>
    <x v="740"/>
    <n v="37.451612903225808"/>
    <x v="2"/>
    <x v="8"/>
    <x v="941"/>
    <d v="2017-01-10T20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x v="38"/>
    <x v="1"/>
    <x v="8"/>
    <x v="741"/>
    <n v="41.75"/>
    <x v="2"/>
    <x v="8"/>
    <x v="942"/>
    <d v="2016-01-13T14:14:20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x v="0"/>
    <x v="8"/>
    <x v="1"/>
    <x v="8"/>
    <x v="742"/>
    <n v="24.083333333333332"/>
    <x v="2"/>
    <x v="8"/>
    <x v="943"/>
    <d v="2016-10-30T10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x v="93"/>
    <x v="1"/>
    <x v="8"/>
    <x v="743"/>
    <n v="69.40625"/>
    <x v="2"/>
    <x v="8"/>
    <x v="944"/>
    <d v="2016-03-15T08:00:5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x v="38"/>
    <x v="1"/>
    <x v="8"/>
    <x v="744"/>
    <n v="155.25"/>
    <x v="2"/>
    <x v="8"/>
    <x v="945"/>
    <d v="2016-12-28T14:57:06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x v="0"/>
    <x v="81"/>
    <x v="1"/>
    <x v="8"/>
    <x v="745"/>
    <n v="57.2"/>
    <x v="2"/>
    <x v="8"/>
    <x v="946"/>
    <d v="2016-08-10T12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x v="78"/>
    <x v="1"/>
    <x v="8"/>
    <x v="109"/>
    <e v="#DIV/0!"/>
    <x v="2"/>
    <x v="8"/>
    <x v="947"/>
    <d v="2016-05-01T12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x v="22"/>
    <x v="1"/>
    <x v="8"/>
    <x v="746"/>
    <n v="60"/>
    <x v="2"/>
    <x v="8"/>
    <x v="948"/>
    <d v="2016-02-11T13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x v="63"/>
    <x v="1"/>
    <x v="8"/>
    <x v="747"/>
    <n v="39"/>
    <x v="2"/>
    <x v="8"/>
    <x v="949"/>
    <d v="2015-12-22T19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x v="54"/>
    <x v="1"/>
    <x v="8"/>
    <x v="748"/>
    <n v="58.416666666666664"/>
    <x v="2"/>
    <x v="8"/>
    <x v="950"/>
    <d v="2015-12-18T12:01:01"/>
  </r>
  <r>
    <n v="951"/>
    <x v="951"/>
    <s v="Revolutionizing the way we walk our dogs!"/>
    <n v="50000"/>
    <n v="19195"/>
    <x v="2"/>
    <x v="0"/>
    <x v="0"/>
    <n v="1465054872"/>
    <n v="1461166872"/>
    <x v="0"/>
    <x v="212"/>
    <x v="1"/>
    <x v="8"/>
    <x v="749"/>
    <n v="158.63636363636363"/>
    <x v="2"/>
    <x v="8"/>
    <x v="951"/>
    <d v="2016-04-20T09:41:12"/>
  </r>
  <r>
    <n v="952"/>
    <x v="952"/>
    <s v="Audionoggin: Wireless personal surround sound for the athlete in everyone."/>
    <n v="49000"/>
    <n v="19572"/>
    <x v="2"/>
    <x v="0"/>
    <x v="0"/>
    <n v="1479483812"/>
    <n v="1476888212"/>
    <x v="0"/>
    <x v="193"/>
    <x v="1"/>
    <x v="8"/>
    <x v="750"/>
    <n v="99.857142857142861"/>
    <x v="2"/>
    <x v="8"/>
    <x v="952"/>
    <d v="2016-10-19T08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x v="81"/>
    <x v="1"/>
    <x v="8"/>
    <x v="751"/>
    <n v="25.2"/>
    <x v="2"/>
    <x v="8"/>
    <x v="953"/>
    <d v="2014-12-25T21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x v="196"/>
    <x v="1"/>
    <x v="8"/>
    <x v="752"/>
    <n v="89.191780821917803"/>
    <x v="2"/>
    <x v="8"/>
    <x v="954"/>
    <d v="2015-07-09T14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x v="251"/>
    <x v="1"/>
    <x v="8"/>
    <x v="753"/>
    <n v="182.6236559139785"/>
    <x v="2"/>
    <x v="8"/>
    <x v="955"/>
    <d v="2016-08-04T01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x v="57"/>
    <x v="1"/>
    <x v="8"/>
    <x v="754"/>
    <n v="50.647058823529413"/>
    <x v="2"/>
    <x v="8"/>
    <x v="956"/>
    <d v="2015-02-25T15:55:59"/>
  </r>
  <r>
    <n v="957"/>
    <x v="957"/>
    <s v="A Leather Smart watch Band, that NEVER needs to be charged for only $37!"/>
    <n v="12000"/>
    <n v="233"/>
    <x v="2"/>
    <x v="0"/>
    <x v="0"/>
    <n v="1479392133"/>
    <n v="1476710133"/>
    <x v="0"/>
    <x v="63"/>
    <x v="1"/>
    <x v="8"/>
    <x v="755"/>
    <n v="33.285714285714285"/>
    <x v="2"/>
    <x v="8"/>
    <x v="957"/>
    <d v="2016-10-17T07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x v="57"/>
    <x v="1"/>
    <x v="8"/>
    <x v="756"/>
    <n v="51.823529411764703"/>
    <x v="2"/>
    <x v="8"/>
    <x v="958"/>
    <d v="2015-03-19T13:16:03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x v="199"/>
    <x v="1"/>
    <x v="8"/>
    <x v="757"/>
    <n v="113.62573099415205"/>
    <x v="2"/>
    <x v="8"/>
    <x v="959"/>
    <d v="2014-12-19T22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x v="101"/>
    <x v="1"/>
    <x v="8"/>
    <x v="758"/>
    <n v="136.46276595744681"/>
    <x v="2"/>
    <x v="8"/>
    <x v="960"/>
    <d v="2017-01-31T09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x v="0"/>
    <x v="238"/>
    <x v="1"/>
    <x v="8"/>
    <x v="759"/>
    <n v="364.35454545454547"/>
    <x v="2"/>
    <x v="8"/>
    <x v="961"/>
    <d v="2017-01-05T10:38:55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x v="77"/>
    <x v="1"/>
    <x v="8"/>
    <x v="760"/>
    <n v="19.243243243243242"/>
    <x v="2"/>
    <x v="8"/>
    <x v="962"/>
    <d v="2016-01-04T11:05:53"/>
  </r>
  <r>
    <n v="963"/>
    <x v="963"/>
    <s v="WE are molding an educated, motivated, non violent GENERATION!"/>
    <n v="35000"/>
    <n v="377"/>
    <x v="2"/>
    <x v="0"/>
    <x v="0"/>
    <n v="1476717319"/>
    <n v="1473693319"/>
    <x v="0"/>
    <x v="82"/>
    <x v="1"/>
    <x v="8"/>
    <x v="761"/>
    <n v="41.888888888888886"/>
    <x v="2"/>
    <x v="8"/>
    <x v="963"/>
    <d v="2016-09-12T09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x v="60"/>
    <x v="1"/>
    <x v="8"/>
    <x v="762"/>
    <n v="30.310344827586206"/>
    <x v="2"/>
    <x v="8"/>
    <x v="964"/>
    <d v="2015-07-23T09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x v="79"/>
    <x v="1"/>
    <x v="8"/>
    <x v="763"/>
    <n v="49.666666666666664"/>
    <x v="2"/>
    <x v="8"/>
    <x v="965"/>
    <d v="2016-09-23T18:24:06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x v="209"/>
    <x v="1"/>
    <x v="8"/>
    <x v="764"/>
    <n v="59.2"/>
    <x v="2"/>
    <x v="8"/>
    <x v="966"/>
    <d v="2016-09-06T09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x v="0"/>
    <x v="75"/>
    <x v="1"/>
    <x v="8"/>
    <x v="765"/>
    <n v="43.97530864197531"/>
    <x v="2"/>
    <x v="8"/>
    <x v="967"/>
    <d v="2016-02-22T00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x v="80"/>
    <x v="1"/>
    <x v="8"/>
    <x v="766"/>
    <n v="26.5"/>
    <x v="2"/>
    <x v="8"/>
    <x v="968"/>
    <d v="2014-07-16T14:20:34"/>
  </r>
  <r>
    <n v="969"/>
    <x v="969"/>
    <s v="Geek &amp; Chic Smart Jewelry Collection, Wearables Meet Style!"/>
    <n v="30000"/>
    <n v="14000"/>
    <x v="2"/>
    <x v="14"/>
    <x v="10"/>
    <n v="1486624607"/>
    <n v="1483773407"/>
    <x v="0"/>
    <x v="202"/>
    <x v="1"/>
    <x v="8"/>
    <x v="767"/>
    <n v="1272.7272727272727"/>
    <x v="2"/>
    <x v="8"/>
    <x v="969"/>
    <d v="2017-01-07T01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x v="25"/>
    <x v="1"/>
    <x v="8"/>
    <x v="768"/>
    <n v="164"/>
    <x v="2"/>
    <x v="8"/>
    <x v="970"/>
    <d v="2016-12-16T23:17:33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x v="81"/>
    <x v="1"/>
    <x v="8"/>
    <x v="769"/>
    <n v="45.2"/>
    <x v="2"/>
    <x v="8"/>
    <x v="971"/>
    <d v="2015-04-17T11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x v="43"/>
    <x v="1"/>
    <x v="8"/>
    <x v="770"/>
    <n v="153.88888888888889"/>
    <x v="2"/>
    <x v="8"/>
    <x v="972"/>
    <d v="2014-08-05T14:46:3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x v="22"/>
    <x v="1"/>
    <x v="8"/>
    <x v="771"/>
    <n v="51.375"/>
    <x v="2"/>
    <x v="8"/>
    <x v="973"/>
    <d v="2015-09-09T18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x v="83"/>
    <x v="1"/>
    <x v="8"/>
    <x v="470"/>
    <n v="93.333333333333329"/>
    <x v="2"/>
    <x v="8"/>
    <x v="974"/>
    <d v="2016-02-24T11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x v="54"/>
    <x v="1"/>
    <x v="8"/>
    <x v="772"/>
    <n v="108.625"/>
    <x v="2"/>
    <x v="8"/>
    <x v="975"/>
    <d v="2016-04-29T10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x v="59"/>
    <x v="1"/>
    <x v="8"/>
    <x v="773"/>
    <n v="160.5"/>
    <x v="2"/>
    <x v="8"/>
    <x v="976"/>
    <d v="2015-06-29T19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x v="8"/>
    <x v="1"/>
    <x v="8"/>
    <x v="774"/>
    <n v="75.75"/>
    <x v="2"/>
    <x v="8"/>
    <x v="977"/>
    <d v="2016-01-22T16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x v="252"/>
    <x v="1"/>
    <x v="8"/>
    <x v="775"/>
    <n v="790.83739837398377"/>
    <x v="2"/>
    <x v="8"/>
    <x v="978"/>
    <d v="2016-01-26T01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x v="93"/>
    <x v="1"/>
    <x v="8"/>
    <x v="776"/>
    <n v="301.93916666666667"/>
    <x v="2"/>
    <x v="8"/>
    <x v="979"/>
    <d v="2016-05-16T04:00:2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x v="162"/>
    <x v="1"/>
    <x v="8"/>
    <x v="777"/>
    <n v="47.935483870967744"/>
    <x v="2"/>
    <x v="8"/>
    <x v="980"/>
    <d v="2014-10-16T15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x v="80"/>
    <x v="1"/>
    <x v="8"/>
    <x v="778"/>
    <n v="2.75"/>
    <x v="2"/>
    <x v="8"/>
    <x v="981"/>
    <d v="2014-07-10T16:43:42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x v="0"/>
    <x v="83"/>
    <x v="1"/>
    <x v="8"/>
    <x v="779"/>
    <n v="1"/>
    <x v="2"/>
    <x v="8"/>
    <x v="982"/>
    <d v="2016-09-02T12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x v="122"/>
    <x v="1"/>
    <x v="8"/>
    <x v="780"/>
    <n v="171.79329608938548"/>
    <x v="2"/>
    <x v="8"/>
    <x v="983"/>
    <d v="2016-07-23T10:01:25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x v="83"/>
    <x v="1"/>
    <x v="8"/>
    <x v="550"/>
    <n v="35.333333333333336"/>
    <x v="2"/>
    <x v="8"/>
    <x v="984"/>
    <d v="2015-02-25T20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x v="23"/>
    <x v="1"/>
    <x v="8"/>
    <x v="781"/>
    <n v="82.086956521739125"/>
    <x v="2"/>
    <x v="8"/>
    <x v="985"/>
    <d v="2015-12-01T17:13:3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x v="23"/>
    <x v="1"/>
    <x v="8"/>
    <x v="782"/>
    <n v="110.8695652173913"/>
    <x v="2"/>
    <x v="8"/>
    <x v="986"/>
    <d v="2015-11-16T12:25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x v="14"/>
    <x v="1"/>
    <x v="8"/>
    <x v="783"/>
    <n v="161.21951219512195"/>
    <x v="2"/>
    <x v="8"/>
    <x v="987"/>
    <d v="2014-05-14T01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x v="78"/>
    <x v="1"/>
    <x v="8"/>
    <x v="109"/>
    <e v="#DIV/0!"/>
    <x v="2"/>
    <x v="8"/>
    <x v="988"/>
    <d v="2016-09-01T02:33:45"/>
  </r>
  <r>
    <n v="989"/>
    <x v="989"/>
    <s v="The most useful phone charger you will ever buy"/>
    <n v="10000"/>
    <n v="1677"/>
    <x v="2"/>
    <x v="0"/>
    <x v="0"/>
    <n v="1475101495"/>
    <n v="1472509495"/>
    <x v="0"/>
    <x v="58"/>
    <x v="1"/>
    <x v="8"/>
    <x v="784"/>
    <n v="52.40625"/>
    <x v="2"/>
    <x v="8"/>
    <x v="989"/>
    <d v="2016-08-29T16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x v="84"/>
    <x v="1"/>
    <x v="8"/>
    <x v="477"/>
    <n v="13"/>
    <x v="2"/>
    <x v="8"/>
    <x v="990"/>
    <d v="2014-08-04T12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x v="63"/>
    <x v="1"/>
    <x v="8"/>
    <x v="785"/>
    <n v="30.285714285714285"/>
    <x v="2"/>
    <x v="8"/>
    <x v="991"/>
    <d v="2016-06-17T12:09:4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x v="0"/>
    <x v="80"/>
    <x v="1"/>
    <x v="8"/>
    <x v="786"/>
    <n v="116.75"/>
    <x v="2"/>
    <x v="8"/>
    <x v="992"/>
    <d v="2016-03-08T16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x v="193"/>
    <x v="1"/>
    <x v="8"/>
    <x v="787"/>
    <n v="89.59693877551021"/>
    <x v="2"/>
    <x v="8"/>
    <x v="993"/>
    <d v="2016-10-09T17:09:2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x v="202"/>
    <x v="1"/>
    <x v="8"/>
    <x v="788"/>
    <n v="424.45454545454544"/>
    <x v="2"/>
    <x v="8"/>
    <x v="994"/>
    <d v="2014-10-09T00:18:5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x v="82"/>
    <x v="1"/>
    <x v="8"/>
    <x v="789"/>
    <n v="80.666666666666671"/>
    <x v="2"/>
    <x v="8"/>
    <x v="995"/>
    <d v="2014-11-04T16:34:40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x v="0"/>
    <x v="81"/>
    <x v="1"/>
    <x v="8"/>
    <x v="790"/>
    <n v="13"/>
    <x v="2"/>
    <x v="8"/>
    <x v="996"/>
    <d v="2014-06-27T14:47:40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x v="0"/>
    <x v="22"/>
    <x v="1"/>
    <x v="8"/>
    <x v="698"/>
    <n v="8.125"/>
    <x v="2"/>
    <x v="8"/>
    <x v="997"/>
    <d v="2014-10-28T20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x v="0"/>
    <x v="194"/>
    <x v="1"/>
    <x v="8"/>
    <x v="791"/>
    <n v="153.42794759825327"/>
    <x v="2"/>
    <x v="8"/>
    <x v="998"/>
    <d v="2015-10-04T22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x v="0"/>
    <x v="244"/>
    <x v="1"/>
    <x v="8"/>
    <x v="792"/>
    <n v="292.07499999999999"/>
    <x v="2"/>
    <x v="8"/>
    <x v="999"/>
    <d v="2014-10-14T01:11:3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x v="79"/>
    <x v="1"/>
    <x v="8"/>
    <x v="793"/>
    <n v="3304"/>
    <x v="2"/>
    <x v="8"/>
    <x v="1000"/>
    <d v="2017-01-13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x v="80"/>
    <x v="1"/>
    <x v="8"/>
    <x v="87"/>
    <n v="1300"/>
    <x v="2"/>
    <x v="8"/>
    <x v="1001"/>
    <d v="2016-12-16T11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x v="19"/>
    <x v="1"/>
    <x v="8"/>
    <x v="794"/>
    <n v="134.54545454545453"/>
    <x v="2"/>
    <x v="8"/>
    <x v="1002"/>
    <d v="2015-11-17T10:25:14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x v="0"/>
    <x v="41"/>
    <x v="1"/>
    <x v="8"/>
    <x v="795"/>
    <n v="214.06666666666666"/>
    <x v="2"/>
    <x v="8"/>
    <x v="1003"/>
    <d v="2017-02-14T11:01:01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x v="0"/>
    <x v="195"/>
    <x v="1"/>
    <x v="8"/>
    <x v="796"/>
    <n v="216.33684210526314"/>
    <x v="2"/>
    <x v="8"/>
    <x v="1004"/>
    <d v="2016-01-19T11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x v="0"/>
    <x v="253"/>
    <x v="1"/>
    <x v="8"/>
    <x v="797"/>
    <n v="932.31055900621118"/>
    <x v="2"/>
    <x v="8"/>
    <x v="1005"/>
    <d v="2015-09-29T08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x v="22"/>
    <x v="1"/>
    <x v="8"/>
    <x v="798"/>
    <n v="29.25"/>
    <x v="2"/>
    <x v="8"/>
    <x v="1006"/>
    <d v="2014-12-03T18:57:52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x v="0"/>
    <x v="88"/>
    <x v="1"/>
    <x v="8"/>
    <x v="799"/>
    <n v="174.94736842105263"/>
    <x v="2"/>
    <x v="8"/>
    <x v="1007"/>
    <d v="2016-11-02T08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x v="29"/>
    <x v="1"/>
    <x v="8"/>
    <x v="800"/>
    <n v="250"/>
    <x v="2"/>
    <x v="8"/>
    <x v="1008"/>
    <d v="2016-11-28T13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x v="21"/>
    <x v="1"/>
    <x v="8"/>
    <x v="801"/>
    <n v="65"/>
    <x v="2"/>
    <x v="8"/>
    <x v="1009"/>
    <d v="2016-05-20T08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x v="80"/>
    <x v="1"/>
    <x v="8"/>
    <x v="802"/>
    <n v="55"/>
    <x v="2"/>
    <x v="8"/>
    <x v="1010"/>
    <d v="2016-07-10T13:54:22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x v="29"/>
    <x v="1"/>
    <x v="8"/>
    <x v="803"/>
    <n v="75"/>
    <x v="2"/>
    <x v="8"/>
    <x v="1011"/>
    <d v="2014-11-03T15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x v="254"/>
    <x v="1"/>
    <x v="8"/>
    <x v="804"/>
    <n v="1389.3561935483872"/>
    <x v="2"/>
    <x v="8"/>
    <x v="1012"/>
    <d v="2016-12-10T04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x v="240"/>
    <x v="1"/>
    <x v="8"/>
    <x v="805"/>
    <n v="95.911111111111111"/>
    <x v="2"/>
    <x v="8"/>
    <x v="1013"/>
    <d v="2015-12-01T14:00:56"/>
  </r>
  <r>
    <n v="1014"/>
    <x v="1014"/>
    <s v="CHEMION is an eyewear device that lets you show your creativity to the world."/>
    <n v="10000"/>
    <n v="3060"/>
    <x v="1"/>
    <x v="0"/>
    <x v="0"/>
    <n v="1420070615"/>
    <n v="1415750615"/>
    <x v="0"/>
    <x v="38"/>
    <x v="1"/>
    <x v="8"/>
    <x v="806"/>
    <n v="191.25"/>
    <x v="2"/>
    <x v="8"/>
    <x v="1014"/>
    <d v="2014-11-11T18:03:35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x v="0"/>
    <x v="79"/>
    <x v="1"/>
    <x v="8"/>
    <x v="129"/>
    <n v="40"/>
    <x v="2"/>
    <x v="8"/>
    <x v="1015"/>
    <d v="2015-10-26T15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x v="44"/>
    <x v="1"/>
    <x v="8"/>
    <x v="807"/>
    <n v="74.78947368421052"/>
    <x v="2"/>
    <x v="8"/>
    <x v="1016"/>
    <d v="2016-02-21T20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x v="255"/>
    <x v="1"/>
    <x v="8"/>
    <x v="808"/>
    <n v="161.11830985915492"/>
    <x v="2"/>
    <x v="8"/>
    <x v="1017"/>
    <d v="2015-10-12T10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x v="0"/>
    <x v="63"/>
    <x v="1"/>
    <x v="8"/>
    <x v="809"/>
    <n v="88.714285714285708"/>
    <x v="2"/>
    <x v="8"/>
    <x v="1018"/>
    <d v="2016-06-14T05:48:53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x v="0"/>
    <x v="256"/>
    <x v="1"/>
    <x v="8"/>
    <x v="810"/>
    <n v="53.25"/>
    <x v="2"/>
    <x v="8"/>
    <x v="1019"/>
    <d v="2015-01-05T17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x v="209"/>
    <x v="0"/>
    <x v="15"/>
    <x v="811"/>
    <n v="106.2"/>
    <x v="4"/>
    <x v="15"/>
    <x v="1020"/>
    <d v="2015-05-02T19:40:09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x v="1"/>
    <x v="257"/>
    <x v="0"/>
    <x v="15"/>
    <x v="812"/>
    <n v="22.079728033472804"/>
    <x v="4"/>
    <x v="15"/>
    <x v="1021"/>
    <d v="2015-09-24T00:02:51"/>
  </r>
  <r>
    <n v="1022"/>
    <x v="1022"/>
    <s v="Help get four new bootlegs onto vinyl in the second installment of my series!"/>
    <n v="2000"/>
    <n v="2298"/>
    <x v="0"/>
    <x v="0"/>
    <x v="0"/>
    <n v="1431876677"/>
    <n v="1429284677"/>
    <x v="1"/>
    <x v="142"/>
    <x v="0"/>
    <x v="15"/>
    <x v="813"/>
    <n v="31.054054054054053"/>
    <x v="4"/>
    <x v="15"/>
    <x v="1022"/>
    <d v="2015-04-17T09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x v="0"/>
    <x v="132"/>
    <x v="0"/>
    <x v="15"/>
    <x v="814"/>
    <n v="36.206106870229007"/>
    <x v="4"/>
    <x v="15"/>
    <x v="1023"/>
    <d v="2015-05-21T16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x v="42"/>
    <x v="0"/>
    <x v="15"/>
    <x v="815"/>
    <n v="388.9762295081967"/>
    <x v="4"/>
    <x v="15"/>
    <x v="1024"/>
    <d v="2016-01-01T07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x v="1"/>
    <x v="258"/>
    <x v="0"/>
    <x v="15"/>
    <x v="816"/>
    <n v="71.848571428571432"/>
    <x v="4"/>
    <x v="15"/>
    <x v="1025"/>
    <d v="2015-02-14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x v="259"/>
    <x v="0"/>
    <x v="15"/>
    <x v="817"/>
    <n v="57.381803278688523"/>
    <x v="4"/>
    <x v="15"/>
    <x v="1026"/>
    <d v="2016-02-26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x v="112"/>
    <x v="0"/>
    <x v="15"/>
    <x v="818"/>
    <n v="69.666666666666671"/>
    <x v="4"/>
    <x v="15"/>
    <x v="1027"/>
    <d v="2014-09-22T18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x v="260"/>
    <x v="0"/>
    <x v="15"/>
    <x v="819"/>
    <n v="45.988235294117644"/>
    <x v="4"/>
    <x v="15"/>
    <x v="1028"/>
    <d v="2017-01-20T09:03:2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x v="0"/>
    <x v="261"/>
    <x v="0"/>
    <x v="15"/>
    <x v="820"/>
    <n v="79.262411347517727"/>
    <x v="4"/>
    <x v="15"/>
    <x v="1029"/>
    <d v="2015-02-09T11:05:07"/>
  </r>
  <r>
    <n v="1030"/>
    <x v="1030"/>
    <s v="Help fund the latest Gothsicles mega-album, I FEEL SICLE!"/>
    <n v="2000"/>
    <n v="6842"/>
    <x v="0"/>
    <x v="0"/>
    <x v="0"/>
    <n v="1473680149"/>
    <n v="1472470549"/>
    <x v="0"/>
    <x v="180"/>
    <x v="0"/>
    <x v="15"/>
    <x v="821"/>
    <n v="43.031446540880502"/>
    <x v="4"/>
    <x v="15"/>
    <x v="1030"/>
    <d v="2016-08-29T05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x v="221"/>
    <x v="0"/>
    <x v="15"/>
    <x v="202"/>
    <n v="108.48484848484848"/>
    <x v="4"/>
    <x v="15"/>
    <x v="1031"/>
    <d v="2015-11-16T12:20:10"/>
  </r>
  <r>
    <n v="1032"/>
    <x v="1032"/>
    <s v="Ideal for living rooms and open spaces."/>
    <n v="5400"/>
    <n v="5858.84"/>
    <x v="0"/>
    <x v="0"/>
    <x v="0"/>
    <n v="1466697625"/>
    <n v="1464105625"/>
    <x v="0"/>
    <x v="93"/>
    <x v="0"/>
    <x v="15"/>
    <x v="822"/>
    <n v="61.029583333333335"/>
    <x v="4"/>
    <x v="15"/>
    <x v="1032"/>
    <d v="2016-05-24T10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x v="74"/>
    <x v="0"/>
    <x v="15"/>
    <x v="823"/>
    <n v="50.592592592592595"/>
    <x v="4"/>
    <x v="15"/>
    <x v="1033"/>
    <d v="2016-11-14T11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x v="262"/>
    <x v="0"/>
    <x v="15"/>
    <x v="824"/>
    <n v="39.157168674698795"/>
    <x v="4"/>
    <x v="15"/>
    <x v="1034"/>
    <d v="2016-07-03T22:00:04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x v="88"/>
    <x v="0"/>
    <x v="15"/>
    <x v="825"/>
    <n v="65.15789473684211"/>
    <x v="4"/>
    <x v="15"/>
    <x v="1035"/>
    <d v="2015-01-12T09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x v="0"/>
    <x v="263"/>
    <x v="0"/>
    <x v="15"/>
    <x v="826"/>
    <n v="23.963127962085309"/>
    <x v="4"/>
    <x v="15"/>
    <x v="1036"/>
    <d v="2012-12-06T04:46:3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x v="64"/>
    <x v="0"/>
    <x v="15"/>
    <x v="426"/>
    <n v="48.61904761904762"/>
    <x v="4"/>
    <x v="15"/>
    <x v="1037"/>
    <d v="2015-04-25T13:44:22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x v="42"/>
    <x v="0"/>
    <x v="15"/>
    <x v="827"/>
    <n v="35.73770491803279"/>
    <x v="4"/>
    <x v="15"/>
    <x v="1038"/>
    <d v="2016-02-17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x v="209"/>
    <x v="0"/>
    <x v="15"/>
    <x v="828"/>
    <n v="21.366666666666667"/>
    <x v="4"/>
    <x v="15"/>
    <x v="1039"/>
    <d v="2016-11-17T20:37:26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x v="29"/>
    <x v="1"/>
    <x v="16"/>
    <x v="385"/>
    <n v="250"/>
    <x v="5"/>
    <x v="16"/>
    <x v="1040"/>
    <d v="2016-07-28T11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x v="0"/>
    <x v="78"/>
    <x v="1"/>
    <x v="16"/>
    <x v="109"/>
    <e v="#DIV/0!"/>
    <x v="5"/>
    <x v="16"/>
    <x v="1041"/>
    <d v="2014-07-10T19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x v="29"/>
    <x v="1"/>
    <x v="16"/>
    <x v="829"/>
    <n v="10"/>
    <x v="5"/>
    <x v="16"/>
    <x v="1042"/>
    <d v="2014-07-31T10:42:28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x v="0"/>
    <x v="264"/>
    <x v="1"/>
    <x v="16"/>
    <x v="830"/>
    <n v="29.236301369863014"/>
    <x v="5"/>
    <x v="16"/>
    <x v="1043"/>
    <d v="2015-04-20T00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x v="84"/>
    <x v="1"/>
    <x v="16"/>
    <x v="831"/>
    <n v="3"/>
    <x v="5"/>
    <x v="16"/>
    <x v="1044"/>
    <d v="2015-01-07T16:13:21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x v="0"/>
    <x v="22"/>
    <x v="1"/>
    <x v="16"/>
    <x v="832"/>
    <n v="33.25"/>
    <x v="5"/>
    <x v="16"/>
    <x v="1045"/>
    <d v="2014-07-24T14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x v="78"/>
    <x v="1"/>
    <x v="16"/>
    <x v="109"/>
    <e v="#DIV/0!"/>
    <x v="5"/>
    <x v="16"/>
    <x v="1046"/>
    <d v="2015-11-11T14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x v="29"/>
    <x v="1"/>
    <x v="16"/>
    <x v="833"/>
    <n v="1"/>
    <x v="5"/>
    <x v="16"/>
    <x v="1047"/>
    <d v="2014-10-06T13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x v="80"/>
    <x v="1"/>
    <x v="16"/>
    <x v="834"/>
    <n v="53"/>
    <x v="5"/>
    <x v="16"/>
    <x v="1048"/>
    <d v="2016-08-15T19:16:29"/>
  </r>
  <r>
    <n v="1049"/>
    <x v="1049"/>
    <s v="------"/>
    <n v="12000"/>
    <n v="0"/>
    <x v="1"/>
    <x v="0"/>
    <x v="0"/>
    <n v="1455272445"/>
    <n v="1452680445"/>
    <x v="0"/>
    <x v="78"/>
    <x v="1"/>
    <x v="16"/>
    <x v="109"/>
    <e v="#DIV/0!"/>
    <x v="5"/>
    <x v="16"/>
    <x v="1049"/>
    <d v="2016-01-13T04:20:45"/>
  </r>
  <r>
    <n v="1050"/>
    <x v="1050"/>
    <s v="Secularism is on the rise and I hear you.Talk to me."/>
    <n v="2500"/>
    <n v="0"/>
    <x v="1"/>
    <x v="0"/>
    <x v="0"/>
    <n v="1442257677"/>
    <n v="1439665677"/>
    <x v="0"/>
    <x v="78"/>
    <x v="1"/>
    <x v="16"/>
    <x v="109"/>
    <e v="#DIV/0!"/>
    <x v="5"/>
    <x v="16"/>
    <x v="1050"/>
    <d v="2015-08-15T13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x v="78"/>
    <x v="1"/>
    <x v="16"/>
    <x v="109"/>
    <e v="#DIV/0!"/>
    <x v="5"/>
    <x v="16"/>
    <x v="1051"/>
    <d v="2014-07-29T18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x v="78"/>
    <x v="1"/>
    <x v="16"/>
    <x v="109"/>
    <e v="#DIV/0!"/>
    <x v="5"/>
    <x v="16"/>
    <x v="1052"/>
    <d v="2016-04-23T13:08:15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x v="29"/>
    <x v="1"/>
    <x v="16"/>
    <x v="460"/>
    <n v="15"/>
    <x v="5"/>
    <x v="16"/>
    <x v="1053"/>
    <d v="2017-02-08T22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x v="78"/>
    <x v="1"/>
    <x v="16"/>
    <x v="109"/>
    <e v="#DIV/0!"/>
    <x v="5"/>
    <x v="16"/>
    <x v="1054"/>
    <d v="2014-07-11T14:26:39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x v="78"/>
    <x v="1"/>
    <x v="16"/>
    <x v="109"/>
    <e v="#DIV/0!"/>
    <x v="5"/>
    <x v="16"/>
    <x v="1055"/>
    <d v="2016-02-06T17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x v="78"/>
    <x v="1"/>
    <x v="16"/>
    <x v="109"/>
    <e v="#DIV/0!"/>
    <x v="5"/>
    <x v="16"/>
    <x v="1056"/>
    <d v="2015-02-23T11:16: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x v="0"/>
    <x v="78"/>
    <x v="1"/>
    <x v="16"/>
    <x v="109"/>
    <e v="#DIV/0!"/>
    <x v="5"/>
    <x v="16"/>
    <x v="1057"/>
    <d v="2016-11-04T14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x v="78"/>
    <x v="1"/>
    <x v="16"/>
    <x v="109"/>
    <e v="#DIV/0!"/>
    <x v="5"/>
    <x v="16"/>
    <x v="1058"/>
    <d v="2015-02-12T15:37:23"/>
  </r>
  <r>
    <n v="1059"/>
    <x v="1059"/>
    <s v="Turning myself into a vocal artist."/>
    <n v="1100"/>
    <n v="0"/>
    <x v="1"/>
    <x v="0"/>
    <x v="0"/>
    <n v="1426269456"/>
    <n v="1423681056"/>
    <x v="0"/>
    <x v="78"/>
    <x v="1"/>
    <x v="16"/>
    <x v="109"/>
    <e v="#DIV/0!"/>
    <x v="5"/>
    <x v="16"/>
    <x v="1059"/>
    <d v="2015-02-11T12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x v="29"/>
    <x v="1"/>
    <x v="16"/>
    <x v="460"/>
    <n v="50"/>
    <x v="5"/>
    <x v="16"/>
    <x v="1060"/>
    <d v="2015-03-16T15:54:5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x v="0"/>
    <x v="78"/>
    <x v="1"/>
    <x v="16"/>
    <x v="109"/>
    <e v="#DIV/0!"/>
    <x v="5"/>
    <x v="16"/>
    <x v="1061"/>
    <d v="2016-03-03T00:38:28"/>
  </r>
  <r>
    <n v="1062"/>
    <x v="1062"/>
    <s v="SEE US ON PATREON www.badgirlartwork.com"/>
    <n v="199"/>
    <n v="190"/>
    <x v="1"/>
    <x v="0"/>
    <x v="0"/>
    <n v="1468351341"/>
    <n v="1467746541"/>
    <x v="0"/>
    <x v="80"/>
    <x v="1"/>
    <x v="16"/>
    <x v="835"/>
    <n v="47.5"/>
    <x v="5"/>
    <x v="16"/>
    <x v="1062"/>
    <d v="2016-07-05T13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x v="78"/>
    <x v="1"/>
    <x v="16"/>
    <x v="109"/>
    <e v="#DIV/0!"/>
    <x v="5"/>
    <x v="16"/>
    <x v="1063"/>
    <d v="2016-07-31T18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x v="252"/>
    <x v="1"/>
    <x v="17"/>
    <x v="836"/>
    <n v="65.666666666666671"/>
    <x v="6"/>
    <x v="17"/>
    <x v="1064"/>
    <d v="2013-05-22T23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x v="81"/>
    <x v="1"/>
    <x v="17"/>
    <x v="837"/>
    <n v="16.2"/>
    <x v="6"/>
    <x v="17"/>
    <x v="1065"/>
    <d v="2014-01-22T03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x v="265"/>
    <x v="1"/>
    <x v="17"/>
    <x v="838"/>
    <n v="34.128378378378379"/>
    <x v="6"/>
    <x v="17"/>
    <x v="1066"/>
    <d v="2013-06-20T17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x v="73"/>
    <x v="1"/>
    <x v="17"/>
    <x v="839"/>
    <n v="13"/>
    <x v="6"/>
    <x v="17"/>
    <x v="1067"/>
    <d v="2013-11-21T14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x v="80"/>
    <x v="1"/>
    <x v="17"/>
    <x v="840"/>
    <n v="11.25"/>
    <x v="6"/>
    <x v="17"/>
    <x v="1068"/>
    <d v="2016-03-11T02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x v="0"/>
    <x v="64"/>
    <x v="1"/>
    <x v="17"/>
    <x v="841"/>
    <n v="40.476190476190474"/>
    <x v="6"/>
    <x v="17"/>
    <x v="1069"/>
    <d v="2013-10-24T23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x v="84"/>
    <x v="1"/>
    <x v="17"/>
    <x v="449"/>
    <n v="35"/>
    <x v="6"/>
    <x v="17"/>
    <x v="1070"/>
    <d v="2012-09-10T18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x v="78"/>
    <x v="1"/>
    <x v="17"/>
    <x v="109"/>
    <e v="#DIV/0!"/>
    <x v="6"/>
    <x v="17"/>
    <x v="1071"/>
    <d v="2015-10-18T12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x v="80"/>
    <x v="1"/>
    <x v="17"/>
    <x v="842"/>
    <n v="12.75"/>
    <x v="6"/>
    <x v="17"/>
    <x v="1072"/>
    <d v="2014-01-06T13:58: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x v="0"/>
    <x v="29"/>
    <x v="1"/>
    <x v="17"/>
    <x v="843"/>
    <n v="10"/>
    <x v="6"/>
    <x v="17"/>
    <x v="1073"/>
    <d v="2011-09-16T17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x v="209"/>
    <x v="1"/>
    <x v="17"/>
    <x v="844"/>
    <n v="113.56666666666666"/>
    <x v="6"/>
    <x v="17"/>
    <x v="1074"/>
    <d v="2013-12-04T22:09:05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x v="0"/>
    <x v="83"/>
    <x v="1"/>
    <x v="17"/>
    <x v="684"/>
    <n v="15"/>
    <x v="6"/>
    <x v="17"/>
    <x v="1075"/>
    <d v="2012-04-06T15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x v="266"/>
    <x v="1"/>
    <x v="17"/>
    <x v="845"/>
    <n v="48.281025641025643"/>
    <x v="6"/>
    <x v="17"/>
    <x v="1076"/>
    <d v="2014-07-18T03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x v="157"/>
    <x v="1"/>
    <x v="17"/>
    <x v="846"/>
    <n v="43.976047904191617"/>
    <x v="6"/>
    <x v="17"/>
    <x v="1077"/>
    <d v="2015-12-14T22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x v="81"/>
    <x v="1"/>
    <x v="17"/>
    <x v="847"/>
    <n v="9"/>
    <x v="6"/>
    <x v="17"/>
    <x v="1078"/>
    <d v="2011-06-06T22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x v="59"/>
    <x v="1"/>
    <x v="17"/>
    <x v="848"/>
    <n v="37.666666666666664"/>
    <x v="6"/>
    <x v="17"/>
    <x v="1079"/>
    <d v="2016-04-19T07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x v="0"/>
    <x v="15"/>
    <x v="1"/>
    <x v="17"/>
    <x v="849"/>
    <n v="18.581632653061224"/>
    <x v="6"/>
    <x v="17"/>
    <x v="1080"/>
    <d v="2014-04-10T21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x v="0"/>
    <x v="80"/>
    <x v="1"/>
    <x v="17"/>
    <x v="850"/>
    <n v="3"/>
    <x v="6"/>
    <x v="17"/>
    <x v="1081"/>
    <d v="2014-12-29T16:14:5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x v="0"/>
    <x v="83"/>
    <x v="1"/>
    <x v="17"/>
    <x v="470"/>
    <n v="18.666666666666668"/>
    <x v="6"/>
    <x v="17"/>
    <x v="1082"/>
    <d v="2012-07-11T15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x v="29"/>
    <x v="1"/>
    <x v="17"/>
    <x v="380"/>
    <n v="410"/>
    <x v="6"/>
    <x v="17"/>
    <x v="1083"/>
    <d v="2014-06-03T09:49:43"/>
  </r>
  <r>
    <n v="1084"/>
    <x v="1084"/>
    <s v="I want to start my own channel for gaming"/>
    <n v="550"/>
    <n v="0"/>
    <x v="2"/>
    <x v="0"/>
    <x v="0"/>
    <n v="1407534804"/>
    <n v="1404942804"/>
    <x v="0"/>
    <x v="78"/>
    <x v="1"/>
    <x v="17"/>
    <x v="109"/>
    <e v="#DIV/0!"/>
    <x v="6"/>
    <x v="17"/>
    <x v="1084"/>
    <d v="2014-07-09T15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x v="0"/>
    <x v="82"/>
    <x v="1"/>
    <x v="17"/>
    <x v="851"/>
    <n v="114"/>
    <x v="6"/>
    <x v="17"/>
    <x v="1085"/>
    <d v="2016-02-13T10:06:15"/>
  </r>
  <r>
    <n v="1086"/>
    <x v="1086"/>
    <s v="Humanity's future in the Galaxy"/>
    <n v="18000"/>
    <n v="15"/>
    <x v="2"/>
    <x v="0"/>
    <x v="0"/>
    <n v="1408913291"/>
    <n v="1406321291"/>
    <x v="0"/>
    <x v="84"/>
    <x v="1"/>
    <x v="17"/>
    <x v="852"/>
    <n v="7.5"/>
    <x v="6"/>
    <x v="17"/>
    <x v="1086"/>
    <d v="2014-07-25T14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x v="78"/>
    <x v="1"/>
    <x v="17"/>
    <x v="109"/>
    <e v="#DIV/0!"/>
    <x v="6"/>
    <x v="17"/>
    <x v="1087"/>
    <d v="2014-05-16T11:08:0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x v="0"/>
    <x v="206"/>
    <x v="1"/>
    <x v="17"/>
    <x v="853"/>
    <n v="43.41727891156463"/>
    <x v="6"/>
    <x v="17"/>
    <x v="1088"/>
    <d v="2014-03-25T13:11:07"/>
  </r>
  <r>
    <n v="1089"/>
    <x v="1089"/>
    <s v="Farabel is a single player turn-based fantasy strategy game for Mac/PC/Linux"/>
    <n v="15000"/>
    <n v="1174"/>
    <x v="2"/>
    <x v="6"/>
    <x v="3"/>
    <n v="1435293175"/>
    <n v="1432701175"/>
    <x v="0"/>
    <x v="72"/>
    <x v="1"/>
    <x v="17"/>
    <x v="854"/>
    <n v="23.959183673469386"/>
    <x v="6"/>
    <x v="17"/>
    <x v="1089"/>
    <d v="2015-05-26T22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x v="29"/>
    <x v="1"/>
    <x v="17"/>
    <x v="855"/>
    <n v="5"/>
    <x v="6"/>
    <x v="17"/>
    <x v="1090"/>
    <d v="2015-04-28T22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x v="84"/>
    <x v="1"/>
    <x v="17"/>
    <x v="856"/>
    <n v="12.5"/>
    <x v="6"/>
    <x v="17"/>
    <x v="1091"/>
    <d v="2016-03-11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x v="63"/>
    <x v="1"/>
    <x v="17"/>
    <x v="857"/>
    <n v="3"/>
    <x v="6"/>
    <x v="17"/>
    <x v="1092"/>
    <d v="2012-12-06T18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x v="80"/>
    <x v="1"/>
    <x v="17"/>
    <x v="858"/>
    <n v="10.5625"/>
    <x v="6"/>
    <x v="17"/>
    <x v="1093"/>
    <d v="2016-01-27T17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x v="74"/>
    <x v="1"/>
    <x v="17"/>
    <x v="859"/>
    <n v="122.00037037037038"/>
    <x v="6"/>
    <x v="17"/>
    <x v="1094"/>
    <d v="2011-09-09T11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x v="225"/>
    <x v="1"/>
    <x v="17"/>
    <x v="860"/>
    <n v="267.80851063829789"/>
    <x v="6"/>
    <x v="17"/>
    <x v="1095"/>
    <d v="2013-07-31T06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x v="60"/>
    <x v="1"/>
    <x v="17"/>
    <x v="861"/>
    <n v="74.206896551724142"/>
    <x v="6"/>
    <x v="17"/>
    <x v="1096"/>
    <d v="2014-09-03T06:25:54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x v="63"/>
    <x v="1"/>
    <x v="17"/>
    <x v="862"/>
    <n v="6.7142857142857144"/>
    <x v="6"/>
    <x v="17"/>
    <x v="1097"/>
    <d v="2014-01-21T13:01: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x v="0"/>
    <x v="19"/>
    <x v="1"/>
    <x v="17"/>
    <x v="863"/>
    <n v="81.954545454545453"/>
    <x v="6"/>
    <x v="17"/>
    <x v="1098"/>
    <d v="2014-03-14T12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x v="29"/>
    <x v="1"/>
    <x v="17"/>
    <x v="724"/>
    <n v="25"/>
    <x v="6"/>
    <x v="17"/>
    <x v="1099"/>
    <d v="2015-04-13T14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x v="73"/>
    <x v="1"/>
    <x v="17"/>
    <x v="453"/>
    <n v="10"/>
    <x v="6"/>
    <x v="17"/>
    <x v="1100"/>
    <d v="2016-01-14T20:39:31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x v="0"/>
    <x v="79"/>
    <x v="1"/>
    <x v="17"/>
    <x v="864"/>
    <n v="6.833333333333333"/>
    <x v="6"/>
    <x v="17"/>
    <x v="1101"/>
    <d v="2016-06-17T12:32:18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x v="54"/>
    <x v="1"/>
    <x v="17"/>
    <x v="865"/>
    <n v="17.708333333333332"/>
    <x v="6"/>
    <x v="17"/>
    <x v="1102"/>
    <d v="2013-10-29T19:05:25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x v="41"/>
    <x v="1"/>
    <x v="17"/>
    <x v="866"/>
    <n v="16.2"/>
    <x v="6"/>
    <x v="17"/>
    <x v="1103"/>
    <d v="2016-04-18T23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x v="77"/>
    <x v="1"/>
    <x v="17"/>
    <x v="867"/>
    <n v="80.297297297297291"/>
    <x v="6"/>
    <x v="17"/>
    <x v="1104"/>
    <d v="2014-05-12T03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x v="9"/>
    <x v="1"/>
    <x v="17"/>
    <x v="868"/>
    <n v="71.55"/>
    <x v="6"/>
    <x v="17"/>
    <x v="1105"/>
    <d v="2014-02-21T21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x v="63"/>
    <x v="1"/>
    <x v="17"/>
    <x v="869"/>
    <n v="23.571428571428573"/>
    <x v="6"/>
    <x v="17"/>
    <x v="1106"/>
    <d v="2012-03-05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x v="78"/>
    <x v="1"/>
    <x v="17"/>
    <x v="109"/>
    <e v="#DIV/0!"/>
    <x v="6"/>
    <x v="17"/>
    <x v="1107"/>
    <d v="2014-06-23T14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x v="64"/>
    <x v="1"/>
    <x v="17"/>
    <x v="870"/>
    <n v="34.88095238095238"/>
    <x v="6"/>
    <x v="17"/>
    <x v="1108"/>
    <d v="2012-02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x v="83"/>
    <x v="1"/>
    <x v="17"/>
    <x v="871"/>
    <n v="15"/>
    <x v="6"/>
    <x v="17"/>
    <x v="1109"/>
    <d v="2016-10-19T12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x v="202"/>
    <x v="1"/>
    <x v="17"/>
    <x v="872"/>
    <n v="23.181818181818183"/>
    <x v="6"/>
    <x v="17"/>
    <x v="1110"/>
    <d v="2012-11-07T16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x v="29"/>
    <x v="1"/>
    <x v="17"/>
    <x v="167"/>
    <n v="1"/>
    <x v="6"/>
    <x v="17"/>
    <x v="1111"/>
    <d v="2015-12-08T22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x v="0"/>
    <x v="267"/>
    <x v="1"/>
    <x v="17"/>
    <x v="873"/>
    <n v="100.23371794871794"/>
    <x v="6"/>
    <x v="17"/>
    <x v="1112"/>
    <d v="2014-11-20T12:13:31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x v="29"/>
    <x v="1"/>
    <x v="17"/>
    <x v="724"/>
    <n v="5"/>
    <x v="6"/>
    <x v="17"/>
    <x v="1113"/>
    <d v="2014-07-15T17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x v="83"/>
    <x v="1"/>
    <x v="17"/>
    <x v="874"/>
    <n v="3.3333333333333335"/>
    <x v="6"/>
    <x v="17"/>
    <x v="1114"/>
    <d v="2013-09-09T02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x v="80"/>
    <x v="1"/>
    <x v="17"/>
    <x v="875"/>
    <n v="13.25"/>
    <x v="6"/>
    <x v="17"/>
    <x v="1115"/>
    <d v="2016-02-29T10:41:3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x v="0"/>
    <x v="73"/>
    <x v="1"/>
    <x v="17"/>
    <x v="876"/>
    <n v="17.852"/>
    <x v="6"/>
    <x v="17"/>
    <x v="1116"/>
    <d v="2012-04-10T14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x v="0"/>
    <x v="22"/>
    <x v="1"/>
    <x v="17"/>
    <x v="877"/>
    <n v="10.375"/>
    <x v="6"/>
    <x v="17"/>
    <x v="1117"/>
    <d v="2015-11-25T08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x v="83"/>
    <x v="1"/>
    <x v="17"/>
    <x v="878"/>
    <n v="36.333333333333336"/>
    <x v="6"/>
    <x v="17"/>
    <x v="1118"/>
    <d v="2014-03-05T21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x v="29"/>
    <x v="1"/>
    <x v="17"/>
    <x v="879"/>
    <n v="5"/>
    <x v="6"/>
    <x v="17"/>
    <x v="1119"/>
    <d v="2014-03-24T13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x v="0"/>
    <x v="78"/>
    <x v="1"/>
    <x v="17"/>
    <x v="109"/>
    <e v="#DIV/0!"/>
    <x v="6"/>
    <x v="17"/>
    <x v="1120"/>
    <d v="2011-09-13T14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x v="0"/>
    <x v="81"/>
    <x v="1"/>
    <x v="17"/>
    <x v="880"/>
    <n v="5.8"/>
    <x v="6"/>
    <x v="17"/>
    <x v="1121"/>
    <d v="2016-02-12T16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x v="78"/>
    <x v="1"/>
    <x v="17"/>
    <x v="109"/>
    <e v="#DIV/0!"/>
    <x v="6"/>
    <x v="17"/>
    <x v="1122"/>
    <d v="2013-05-16T10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x v="83"/>
    <x v="1"/>
    <x v="17"/>
    <x v="881"/>
    <n v="3.6666666666666665"/>
    <x v="6"/>
    <x v="17"/>
    <x v="1123"/>
    <d v="2014-03-20T06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x v="63"/>
    <x v="1"/>
    <x v="18"/>
    <x v="882"/>
    <n v="60.714285714285715"/>
    <x v="6"/>
    <x v="18"/>
    <x v="1124"/>
    <d v="2015-03-31T10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x v="78"/>
    <x v="1"/>
    <x v="18"/>
    <x v="109"/>
    <e v="#DIV/0!"/>
    <x v="6"/>
    <x v="18"/>
    <x v="1125"/>
    <d v="2015-07-27T08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x v="0"/>
    <x v="84"/>
    <x v="1"/>
    <x v="18"/>
    <x v="724"/>
    <n v="5"/>
    <x v="6"/>
    <x v="18"/>
    <x v="1126"/>
    <d v="2016-06-14T01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x v="23"/>
    <x v="1"/>
    <x v="18"/>
    <x v="883"/>
    <n v="25.434782608695652"/>
    <x v="6"/>
    <x v="18"/>
    <x v="1127"/>
    <d v="2014-10-14T14:30:00"/>
  </r>
  <r>
    <n v="1128"/>
    <x v="1128"/>
    <s v="#havingfunFTW"/>
    <n v="1000"/>
    <n v="1"/>
    <x v="2"/>
    <x v="1"/>
    <x v="1"/>
    <n v="1407425717"/>
    <n v="1404833717"/>
    <x v="0"/>
    <x v="29"/>
    <x v="1"/>
    <x v="18"/>
    <x v="370"/>
    <n v="1"/>
    <x v="6"/>
    <x v="18"/>
    <x v="1128"/>
    <d v="2014-07-08T09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x v="84"/>
    <x v="1"/>
    <x v="18"/>
    <x v="884"/>
    <n v="10.5"/>
    <x v="6"/>
    <x v="18"/>
    <x v="1129"/>
    <d v="2016-05-06T00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x v="83"/>
    <x v="1"/>
    <x v="18"/>
    <x v="881"/>
    <n v="3.6666666666666665"/>
    <x v="6"/>
    <x v="18"/>
    <x v="1130"/>
    <d v="2014-09-26T17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x v="78"/>
    <x v="1"/>
    <x v="18"/>
    <x v="109"/>
    <e v="#DIV/0!"/>
    <x v="6"/>
    <x v="18"/>
    <x v="1131"/>
    <d v="2015-11-24T15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x v="62"/>
    <x v="1"/>
    <x v="18"/>
    <x v="885"/>
    <n v="110.61538461538461"/>
    <x v="6"/>
    <x v="18"/>
    <x v="1132"/>
    <d v="2016-12-01T20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x v="29"/>
    <x v="1"/>
    <x v="18"/>
    <x v="886"/>
    <n v="20"/>
    <x v="6"/>
    <x v="18"/>
    <x v="1133"/>
    <d v="2014-07-01T03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x v="0"/>
    <x v="29"/>
    <x v="1"/>
    <x v="18"/>
    <x v="524"/>
    <n v="1"/>
    <x v="6"/>
    <x v="18"/>
    <x v="1134"/>
    <d v="2014-11-15T00:50:2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x v="29"/>
    <x v="1"/>
    <x v="18"/>
    <x v="152"/>
    <n v="50"/>
    <x v="6"/>
    <x v="18"/>
    <x v="1135"/>
    <d v="2016-07-07T17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x v="79"/>
    <x v="1"/>
    <x v="18"/>
    <x v="887"/>
    <n v="45"/>
    <x v="6"/>
    <x v="18"/>
    <x v="1136"/>
    <d v="2015-11-19T10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x v="70"/>
    <x v="1"/>
    <x v="18"/>
    <x v="888"/>
    <n v="253.2051282051282"/>
    <x v="6"/>
    <x v="18"/>
    <x v="1137"/>
    <d v="2016-03-24T13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x v="80"/>
    <x v="1"/>
    <x v="18"/>
    <x v="737"/>
    <n v="31.25"/>
    <x v="6"/>
    <x v="18"/>
    <x v="1138"/>
    <d v="2017-01-01T15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x v="29"/>
    <x v="1"/>
    <x v="18"/>
    <x v="889"/>
    <n v="5"/>
    <x v="6"/>
    <x v="18"/>
    <x v="1139"/>
    <d v="2014-12-02T02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x v="78"/>
    <x v="1"/>
    <x v="18"/>
    <x v="109"/>
    <e v="#DIV/0!"/>
    <x v="6"/>
    <x v="18"/>
    <x v="1140"/>
    <d v="2015-07-07T05:05:21"/>
  </r>
  <r>
    <n v="1141"/>
    <x v="1141"/>
    <s v="I think this will be a great game!"/>
    <n v="500"/>
    <n v="0"/>
    <x v="2"/>
    <x v="12"/>
    <x v="3"/>
    <n v="1436460450"/>
    <n v="1433868450"/>
    <x v="0"/>
    <x v="78"/>
    <x v="1"/>
    <x v="18"/>
    <x v="109"/>
    <e v="#DIV/0!"/>
    <x v="6"/>
    <x v="18"/>
    <x v="1141"/>
    <d v="2015-06-09T10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x v="78"/>
    <x v="1"/>
    <x v="18"/>
    <x v="109"/>
    <e v="#DIV/0!"/>
    <x v="6"/>
    <x v="18"/>
    <x v="1142"/>
    <d v="2015-01-17T18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x v="22"/>
    <x v="1"/>
    <x v="18"/>
    <x v="890"/>
    <n v="23.25"/>
    <x v="6"/>
    <x v="18"/>
    <x v="1143"/>
    <d v="2015-11-16T22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x v="0"/>
    <x v="78"/>
    <x v="1"/>
    <x v="19"/>
    <x v="109"/>
    <e v="#DIV/0!"/>
    <x v="7"/>
    <x v="19"/>
    <x v="1144"/>
    <d v="2015-03-29T22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x v="0"/>
    <x v="29"/>
    <x v="1"/>
    <x v="19"/>
    <x v="415"/>
    <n v="100"/>
    <x v="7"/>
    <x v="19"/>
    <x v="1145"/>
    <d v="2014-08-03T11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x v="0"/>
    <x v="8"/>
    <x v="1"/>
    <x v="19"/>
    <x v="891"/>
    <n v="44.166666666666664"/>
    <x v="7"/>
    <x v="19"/>
    <x v="1146"/>
    <d v="2014-03-25T16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x v="78"/>
    <x v="1"/>
    <x v="19"/>
    <x v="109"/>
    <e v="#DIV/0!"/>
    <x v="7"/>
    <x v="19"/>
    <x v="1147"/>
    <d v="2014-08-20T17:19:43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x v="0"/>
    <x v="83"/>
    <x v="1"/>
    <x v="19"/>
    <x v="892"/>
    <n v="24.333333333333332"/>
    <x v="7"/>
    <x v="19"/>
    <x v="1148"/>
    <d v="2016-10-31T22:06:21"/>
  </r>
  <r>
    <n v="1149"/>
    <x v="1149"/>
    <s v="Bringing culturally diverse Floridian cuisine to the people!"/>
    <n v="50000"/>
    <n v="75"/>
    <x v="2"/>
    <x v="0"/>
    <x v="0"/>
    <n v="1466096566"/>
    <n v="1463504566"/>
    <x v="0"/>
    <x v="84"/>
    <x v="1"/>
    <x v="19"/>
    <x v="840"/>
    <n v="37.5"/>
    <x v="7"/>
    <x v="19"/>
    <x v="1149"/>
    <d v="2016-05-17T11:02:46"/>
  </r>
  <r>
    <n v="1150"/>
    <x v="1150"/>
    <s v="Bringing delicious authentic and fusion Taiwanese Food to the West Coast."/>
    <n v="2500"/>
    <n v="252"/>
    <x v="2"/>
    <x v="0"/>
    <x v="0"/>
    <n v="1452293675"/>
    <n v="1447109675"/>
    <x v="0"/>
    <x v="79"/>
    <x v="1"/>
    <x v="19"/>
    <x v="893"/>
    <n v="42"/>
    <x v="7"/>
    <x v="19"/>
    <x v="1150"/>
    <d v="2015-11-09T16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x v="78"/>
    <x v="1"/>
    <x v="19"/>
    <x v="109"/>
    <e v="#DIV/0!"/>
    <x v="7"/>
    <x v="19"/>
    <x v="1151"/>
    <d v="2015-08-07T20:27:43"/>
  </r>
  <r>
    <n v="1152"/>
    <x v="1152"/>
    <s v="Peruvian food truck with an LA twist."/>
    <n v="16000"/>
    <n v="911"/>
    <x v="2"/>
    <x v="0"/>
    <x v="0"/>
    <n v="1431709312"/>
    <n v="1429117312"/>
    <x v="0"/>
    <x v="41"/>
    <x v="1"/>
    <x v="19"/>
    <x v="894"/>
    <n v="60.733333333333334"/>
    <x v="7"/>
    <x v="19"/>
    <x v="1152"/>
    <d v="2015-04-15T11:01:52"/>
  </r>
  <r>
    <n v="1153"/>
    <x v="1153"/>
    <s v="A mobile concession trailer for snow cones, ice cream, smoothies and more"/>
    <n v="8000"/>
    <n v="50"/>
    <x v="2"/>
    <x v="0"/>
    <x v="0"/>
    <n v="1434647305"/>
    <n v="1432055305"/>
    <x v="0"/>
    <x v="29"/>
    <x v="1"/>
    <x v="19"/>
    <x v="895"/>
    <n v="50"/>
    <x v="7"/>
    <x v="19"/>
    <x v="1153"/>
    <d v="2015-05-19T11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x v="83"/>
    <x v="1"/>
    <x v="19"/>
    <x v="896"/>
    <n v="108.33333333333333"/>
    <x v="7"/>
    <x v="19"/>
    <x v="1154"/>
    <d v="2015-08-06T20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x v="22"/>
    <x v="1"/>
    <x v="19"/>
    <x v="897"/>
    <n v="23.5"/>
    <x v="7"/>
    <x v="19"/>
    <x v="1155"/>
    <d v="2014-07-15T12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x v="78"/>
    <x v="1"/>
    <x v="19"/>
    <x v="109"/>
    <e v="#DIV/0!"/>
    <x v="7"/>
    <x v="19"/>
    <x v="1156"/>
    <d v="2015-01-24T19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x v="83"/>
    <x v="1"/>
    <x v="19"/>
    <x v="898"/>
    <n v="50.333333333333336"/>
    <x v="7"/>
    <x v="19"/>
    <x v="1157"/>
    <d v="2014-10-06T09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x v="83"/>
    <x v="1"/>
    <x v="19"/>
    <x v="899"/>
    <n v="11.666666666666666"/>
    <x v="7"/>
    <x v="19"/>
    <x v="1158"/>
    <d v="2014-11-08T20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x v="78"/>
    <x v="1"/>
    <x v="19"/>
    <x v="109"/>
    <e v="#DIV/0!"/>
    <x v="7"/>
    <x v="19"/>
    <x v="1159"/>
    <d v="2015-05-30T11:26:05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x v="10"/>
    <x v="1"/>
    <x v="19"/>
    <x v="900"/>
    <n v="60.789473684210527"/>
    <x v="7"/>
    <x v="19"/>
    <x v="1160"/>
    <d v="2015-02-25T21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x v="78"/>
    <x v="1"/>
    <x v="19"/>
    <x v="109"/>
    <e v="#DIV/0!"/>
    <x v="7"/>
    <x v="19"/>
    <x v="1161"/>
    <d v="2015-04-28T09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x v="84"/>
    <x v="1"/>
    <x v="19"/>
    <x v="901"/>
    <n v="17.5"/>
    <x v="7"/>
    <x v="19"/>
    <x v="1162"/>
    <d v="2014-08-25T10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x v="78"/>
    <x v="1"/>
    <x v="19"/>
    <x v="109"/>
    <e v="#DIV/0!"/>
    <x v="7"/>
    <x v="19"/>
    <x v="1163"/>
    <d v="2014-07-10T11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x v="78"/>
    <x v="1"/>
    <x v="19"/>
    <x v="109"/>
    <e v="#DIV/0!"/>
    <x v="7"/>
    <x v="19"/>
    <x v="1164"/>
    <d v="2016-05-19T11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x v="20"/>
    <x v="1"/>
    <x v="19"/>
    <x v="902"/>
    <n v="82.82"/>
    <x v="7"/>
    <x v="19"/>
    <x v="1165"/>
    <d v="2014-06-01T23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x v="22"/>
    <x v="1"/>
    <x v="19"/>
    <x v="903"/>
    <n v="358.875"/>
    <x v="7"/>
    <x v="19"/>
    <x v="1166"/>
    <d v="2015-05-26T05:39:02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x v="0"/>
    <x v="38"/>
    <x v="1"/>
    <x v="19"/>
    <x v="904"/>
    <n v="61.1875"/>
    <x v="7"/>
    <x v="19"/>
    <x v="1167"/>
    <d v="2014-08-12T11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x v="83"/>
    <x v="1"/>
    <x v="19"/>
    <x v="905"/>
    <n v="340"/>
    <x v="7"/>
    <x v="19"/>
    <x v="1168"/>
    <d v="2016-08-22T19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x v="83"/>
    <x v="1"/>
    <x v="19"/>
    <x v="906"/>
    <n v="5.666666666666667"/>
    <x v="7"/>
    <x v="19"/>
    <x v="1169"/>
    <d v="2015-01-23T02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x v="84"/>
    <x v="1"/>
    <x v="19"/>
    <x v="177"/>
    <n v="50"/>
    <x v="7"/>
    <x v="19"/>
    <x v="1170"/>
    <d v="2015-04-30T15:26:11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x v="0"/>
    <x v="29"/>
    <x v="1"/>
    <x v="19"/>
    <x v="370"/>
    <n v="25"/>
    <x v="7"/>
    <x v="19"/>
    <x v="1171"/>
    <d v="2014-10-26T13:18:47"/>
  </r>
  <r>
    <n v="1172"/>
    <x v="1172"/>
    <s v="Bringing YOUR favorite dog recipes to the streets."/>
    <n v="9000"/>
    <n v="0"/>
    <x v="2"/>
    <x v="0"/>
    <x v="0"/>
    <n v="1408551752"/>
    <n v="1405959752"/>
    <x v="0"/>
    <x v="78"/>
    <x v="1"/>
    <x v="19"/>
    <x v="109"/>
    <e v="#DIV/0!"/>
    <x v="7"/>
    <x v="19"/>
    <x v="1172"/>
    <d v="2014-07-21T10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x v="29"/>
    <x v="1"/>
    <x v="19"/>
    <x v="907"/>
    <n v="30"/>
    <x v="7"/>
    <x v="19"/>
    <x v="1173"/>
    <d v="2015-06-28T22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x v="0"/>
    <x v="10"/>
    <x v="1"/>
    <x v="19"/>
    <x v="908"/>
    <n v="46.631578947368418"/>
    <x v="7"/>
    <x v="19"/>
    <x v="1174"/>
    <d v="2016-04-08T14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x v="82"/>
    <x v="1"/>
    <x v="19"/>
    <x v="909"/>
    <n v="65"/>
    <x v="7"/>
    <x v="19"/>
    <x v="1175"/>
    <d v="2015-06-15T11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x v="29"/>
    <x v="1"/>
    <x v="19"/>
    <x v="910"/>
    <n v="10"/>
    <x v="7"/>
    <x v="19"/>
    <x v="1176"/>
    <d v="2017-01-10T18:28:18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x v="78"/>
    <x v="1"/>
    <x v="19"/>
    <x v="109"/>
    <e v="#DIV/0!"/>
    <x v="7"/>
    <x v="19"/>
    <x v="1177"/>
    <d v="2014-09-15T09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x v="29"/>
    <x v="1"/>
    <x v="19"/>
    <x v="440"/>
    <n v="5"/>
    <x v="7"/>
    <x v="19"/>
    <x v="1178"/>
    <d v="2014-07-17T15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x v="81"/>
    <x v="1"/>
    <x v="19"/>
    <x v="911"/>
    <n v="640"/>
    <x v="7"/>
    <x v="19"/>
    <x v="1179"/>
    <d v="2015-09-28T11:17:07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x v="0"/>
    <x v="268"/>
    <x v="1"/>
    <x v="19"/>
    <x v="912"/>
    <n v="69.117647058823536"/>
    <x v="7"/>
    <x v="19"/>
    <x v="1180"/>
    <d v="2014-05-22T13:21:54"/>
  </r>
  <r>
    <n v="1181"/>
    <x v="1181"/>
    <s v="Bringing the best tacos to the streets of Chicago!"/>
    <n v="50000"/>
    <n v="4"/>
    <x v="2"/>
    <x v="0"/>
    <x v="0"/>
    <n v="1425197321"/>
    <n v="1422605321"/>
    <x v="0"/>
    <x v="83"/>
    <x v="1"/>
    <x v="19"/>
    <x v="168"/>
    <n v="1.3333333333333333"/>
    <x v="7"/>
    <x v="19"/>
    <x v="1181"/>
    <d v="2015-01-30T02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x v="80"/>
    <x v="1"/>
    <x v="19"/>
    <x v="913"/>
    <n v="10.5"/>
    <x v="7"/>
    <x v="19"/>
    <x v="1182"/>
    <d v="2016-12-24T13:51:28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x v="83"/>
    <x v="1"/>
    <x v="19"/>
    <x v="914"/>
    <n v="33.333333333333336"/>
    <x v="7"/>
    <x v="19"/>
    <x v="1183"/>
    <d v="2016-10-13T14:40:23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x v="269"/>
    <x v="0"/>
    <x v="20"/>
    <x v="915"/>
    <n v="61.562666666666665"/>
    <x v="8"/>
    <x v="20"/>
    <x v="1184"/>
    <d v="2017-01-06T08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x v="112"/>
    <x v="0"/>
    <x v="20"/>
    <x v="916"/>
    <n v="118.73873873873873"/>
    <x v="8"/>
    <x v="20"/>
    <x v="1185"/>
    <d v="2015-05-06T14:45:49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x v="252"/>
    <x v="0"/>
    <x v="20"/>
    <x v="589"/>
    <n v="65.081300813008127"/>
    <x v="8"/>
    <x v="20"/>
    <x v="1186"/>
    <d v="2015-04-29T14:43:15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x v="16"/>
    <x v="0"/>
    <x v="20"/>
    <x v="917"/>
    <n v="130.15714285714284"/>
    <x v="8"/>
    <x v="20"/>
    <x v="1187"/>
    <d v="2015-04-15T15:28:43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x v="0"/>
    <x v="268"/>
    <x v="0"/>
    <x v="20"/>
    <x v="918"/>
    <n v="37.776470588235291"/>
    <x v="8"/>
    <x v="20"/>
    <x v="1188"/>
    <d v="2016-12-07T10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x v="48"/>
    <x v="0"/>
    <x v="20"/>
    <x v="919"/>
    <n v="112.79069767441861"/>
    <x v="8"/>
    <x v="20"/>
    <x v="1189"/>
    <d v="2016-06-08T17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x v="0"/>
    <x v="62"/>
    <x v="0"/>
    <x v="20"/>
    <x v="920"/>
    <n v="51.92307692307692"/>
    <x v="8"/>
    <x v="20"/>
    <x v="1190"/>
    <d v="2014-08-01T09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x v="51"/>
    <x v="0"/>
    <x v="20"/>
    <x v="921"/>
    <n v="89.242424242424249"/>
    <x v="8"/>
    <x v="20"/>
    <x v="1191"/>
    <d v="2016-02-19T08:29: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x v="0"/>
    <x v="41"/>
    <x v="0"/>
    <x v="20"/>
    <x v="922"/>
    <n v="19.333333333333332"/>
    <x v="8"/>
    <x v="20"/>
    <x v="1192"/>
    <d v="2017-01-12T06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x v="270"/>
    <x v="0"/>
    <x v="20"/>
    <x v="923"/>
    <n v="79.967032967032964"/>
    <x v="8"/>
    <x v="20"/>
    <x v="1193"/>
    <d v="2016-02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x v="271"/>
    <x v="0"/>
    <x v="20"/>
    <x v="924"/>
    <n v="56.414565826330531"/>
    <x v="8"/>
    <x v="20"/>
    <x v="1194"/>
    <d v="2015-03-09T05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x v="203"/>
    <x v="0"/>
    <x v="20"/>
    <x v="920"/>
    <n v="79.411764705882348"/>
    <x v="8"/>
    <x v="20"/>
    <x v="1195"/>
    <d v="2015-10-21T02:20:53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x v="0"/>
    <x v="272"/>
    <x v="0"/>
    <x v="20"/>
    <x v="925"/>
    <n v="76.439453125"/>
    <x v="8"/>
    <x v="20"/>
    <x v="1196"/>
    <d v="2015-11-18T13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x v="100"/>
    <x v="0"/>
    <x v="20"/>
    <x v="926"/>
    <n v="121"/>
    <x v="8"/>
    <x v="20"/>
    <x v="1197"/>
    <d v="2016-05-13T09:57:14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x v="157"/>
    <x v="0"/>
    <x v="20"/>
    <x v="927"/>
    <n v="54.616766467065865"/>
    <x v="8"/>
    <x v="20"/>
    <x v="1198"/>
    <d v="2015-11-25T08:51:26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x v="82"/>
    <x v="0"/>
    <x v="20"/>
    <x v="928"/>
    <n v="299.22222222222223"/>
    <x v="8"/>
    <x v="20"/>
    <x v="1199"/>
    <d v="2015-06-06T12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x v="273"/>
    <x v="0"/>
    <x v="20"/>
    <x v="929"/>
    <n v="58.533980582524272"/>
    <x v="8"/>
    <x v="20"/>
    <x v="1200"/>
    <d v="2015-03-26T05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x v="112"/>
    <x v="0"/>
    <x v="20"/>
    <x v="930"/>
    <n v="55.371801801801809"/>
    <x v="8"/>
    <x v="20"/>
    <x v="1201"/>
    <d v="2016-06-15T08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x v="197"/>
    <x v="0"/>
    <x v="20"/>
    <x v="931"/>
    <n v="183.80442804428046"/>
    <x v="8"/>
    <x v="20"/>
    <x v="1202"/>
    <d v="2015-05-28T00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x v="21"/>
    <x v="0"/>
    <x v="20"/>
    <x v="932"/>
    <n v="165.34653465346534"/>
    <x v="8"/>
    <x v="20"/>
    <x v="1203"/>
    <d v="2015-05-01T08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x v="7"/>
    <x v="0"/>
    <x v="20"/>
    <x v="933"/>
    <n v="234.78947368421052"/>
    <x v="8"/>
    <x v="20"/>
    <x v="1204"/>
    <d v="2015-10-20T11:57:13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x v="95"/>
    <x v="0"/>
    <x v="20"/>
    <x v="934"/>
    <n v="211.48387096774192"/>
    <x v="8"/>
    <x v="20"/>
    <x v="1205"/>
    <d v="2015-05-14T06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x v="58"/>
    <x v="0"/>
    <x v="20"/>
    <x v="935"/>
    <n v="32.34375"/>
    <x v="8"/>
    <x v="20"/>
    <x v="1206"/>
    <d v="2017-02-06T12:37:33"/>
  </r>
  <r>
    <n v="1207"/>
    <x v="1207"/>
    <s v="A humanistic photo book about ancestral &amp; post-modern Italy."/>
    <n v="16700"/>
    <n v="17396"/>
    <x v="0"/>
    <x v="13"/>
    <x v="3"/>
    <n v="1459418400"/>
    <n v="1456827573"/>
    <x v="0"/>
    <x v="261"/>
    <x v="0"/>
    <x v="20"/>
    <x v="936"/>
    <n v="123.37588652482269"/>
    <x v="8"/>
    <x v="20"/>
    <x v="1207"/>
    <d v="2016-03-01T04:19:33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x v="11"/>
    <x v="0"/>
    <x v="20"/>
    <x v="937"/>
    <n v="207.06666666666666"/>
    <x v="8"/>
    <x v="20"/>
    <x v="1208"/>
    <d v="2016-02-23T11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x v="67"/>
    <x v="0"/>
    <x v="20"/>
    <x v="938"/>
    <n v="138.2608695652174"/>
    <x v="8"/>
    <x v="20"/>
    <x v="1209"/>
    <d v="2017-01-26T14:18:25"/>
  </r>
  <r>
    <n v="1210"/>
    <x v="1210"/>
    <s v="En fotobok om livet i det enda andra GÃ¶teborg i vÃ¤rlden"/>
    <n v="20000"/>
    <n v="50863"/>
    <x v="0"/>
    <x v="11"/>
    <x v="9"/>
    <n v="1433106000"/>
    <n v="1431124572"/>
    <x v="0"/>
    <x v="273"/>
    <x v="0"/>
    <x v="20"/>
    <x v="939"/>
    <n v="493.81553398058253"/>
    <x v="8"/>
    <x v="20"/>
    <x v="1210"/>
    <d v="2015-05-08T16:36:12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x v="79"/>
    <x v="0"/>
    <x v="20"/>
    <x v="940"/>
    <n v="168.5"/>
    <x v="8"/>
    <x v="20"/>
    <x v="1211"/>
    <d v="2016-05-25T14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x v="183"/>
    <x v="0"/>
    <x v="20"/>
    <x v="941"/>
    <n v="38.867469879518069"/>
    <x v="8"/>
    <x v="20"/>
    <x v="1212"/>
    <d v="2015-11-10T16:48:15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x v="52"/>
    <x v="0"/>
    <x v="20"/>
    <x v="942"/>
    <n v="61.527777777777779"/>
    <x v="8"/>
    <x v="20"/>
    <x v="1213"/>
    <d v="2016-12-27T12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x v="20"/>
    <x v="0"/>
    <x v="20"/>
    <x v="943"/>
    <n v="105.44"/>
    <x v="8"/>
    <x v="20"/>
    <x v="1214"/>
    <d v="2015-04-10T14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x v="274"/>
    <x v="0"/>
    <x v="20"/>
    <x v="944"/>
    <n v="71.592003642987251"/>
    <x v="8"/>
    <x v="20"/>
    <x v="1215"/>
    <d v="2014-04-30T16:09:16"/>
  </r>
  <r>
    <n v="1216"/>
    <x v="1216"/>
    <s v="A fine art photography book taking a new look at the art of bonsai."/>
    <n v="14000"/>
    <n v="20398"/>
    <x v="0"/>
    <x v="0"/>
    <x v="0"/>
    <n v="1443826980"/>
    <n v="1441032457"/>
    <x v="0"/>
    <x v="147"/>
    <x v="0"/>
    <x v="20"/>
    <x v="945"/>
    <n v="91.882882882882882"/>
    <x v="8"/>
    <x v="20"/>
    <x v="1216"/>
    <d v="2015-08-31T08:47:37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x v="275"/>
    <x v="0"/>
    <x v="20"/>
    <x v="946"/>
    <n v="148.57377049180329"/>
    <x v="8"/>
    <x v="20"/>
    <x v="1217"/>
    <d v="2016-06-14T13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x v="30"/>
    <x v="0"/>
    <x v="20"/>
    <x v="947"/>
    <n v="174.2134831460674"/>
    <x v="8"/>
    <x v="20"/>
    <x v="1218"/>
    <d v="2015-10-01T09:53: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x v="0"/>
    <x v="35"/>
    <x v="0"/>
    <x v="20"/>
    <x v="948"/>
    <n v="102.86166007905139"/>
    <x v="8"/>
    <x v="20"/>
    <x v="1219"/>
    <d v="2016-09-20T05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x v="0"/>
    <x v="205"/>
    <x v="0"/>
    <x v="20"/>
    <x v="949"/>
    <n v="111.17857142857143"/>
    <x v="8"/>
    <x v="20"/>
    <x v="1220"/>
    <d v="2015-07-26T09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x v="273"/>
    <x v="0"/>
    <x v="20"/>
    <x v="950"/>
    <n v="23.796213592233013"/>
    <x v="8"/>
    <x v="20"/>
    <x v="1221"/>
    <d v="2016-11-06T05:24:48"/>
  </r>
  <r>
    <n v="1222"/>
    <x v="1222"/>
    <s v="Project Pilgrim is my effort to work towards normalizing mental health."/>
    <n v="4000"/>
    <n v="11215"/>
    <x v="0"/>
    <x v="5"/>
    <x v="5"/>
    <n v="1459483200"/>
    <n v="1456852647"/>
    <x v="0"/>
    <x v="276"/>
    <x v="0"/>
    <x v="20"/>
    <x v="951"/>
    <n v="81.268115942028984"/>
    <x v="8"/>
    <x v="20"/>
    <x v="1222"/>
    <d v="2016-03-01T11:17:27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x v="0"/>
    <x v="277"/>
    <x v="0"/>
    <x v="20"/>
    <x v="952"/>
    <n v="116.21465968586388"/>
    <x v="8"/>
    <x v="20"/>
    <x v="1223"/>
    <d v="2016-10-10T22:15:09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x v="0"/>
    <x v="59"/>
    <x v="1"/>
    <x v="21"/>
    <x v="953"/>
    <n v="58.888888888888886"/>
    <x v="4"/>
    <x v="21"/>
    <x v="1224"/>
    <d v="2014-04-07T07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x v="83"/>
    <x v="1"/>
    <x v="21"/>
    <x v="954"/>
    <n v="44"/>
    <x v="4"/>
    <x v="21"/>
    <x v="1225"/>
    <d v="2013-08-23T15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x v="244"/>
    <x v="1"/>
    <x v="21"/>
    <x v="955"/>
    <n v="48.424999999999997"/>
    <x v="4"/>
    <x v="21"/>
    <x v="1226"/>
    <d v="2014-03-17T14:59:4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x v="78"/>
    <x v="1"/>
    <x v="21"/>
    <x v="109"/>
    <e v="#DIV/0!"/>
    <x v="4"/>
    <x v="21"/>
    <x v="1227"/>
    <d v="2014-07-07T16:03:36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x v="54"/>
    <x v="1"/>
    <x v="21"/>
    <x v="956"/>
    <n v="61.041666666666664"/>
    <x v="4"/>
    <x v="21"/>
    <x v="1228"/>
    <d v="2011-07-30T11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x v="29"/>
    <x v="1"/>
    <x v="21"/>
    <x v="957"/>
    <n v="25"/>
    <x v="4"/>
    <x v="21"/>
    <x v="1229"/>
    <d v="2012-03-17T05:02:07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x v="78"/>
    <x v="1"/>
    <x v="21"/>
    <x v="109"/>
    <e v="#DIV/0!"/>
    <x v="4"/>
    <x v="21"/>
    <x v="1230"/>
    <d v="2011-01-25T17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x v="78"/>
    <x v="1"/>
    <x v="21"/>
    <x v="109"/>
    <e v="#DIV/0!"/>
    <x v="4"/>
    <x v="21"/>
    <x v="1231"/>
    <d v="2015-07-08T16:36:08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x v="29"/>
    <x v="1"/>
    <x v="21"/>
    <x v="417"/>
    <n v="40"/>
    <x v="4"/>
    <x v="21"/>
    <x v="1232"/>
    <d v="2013-08-20T14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x v="79"/>
    <x v="1"/>
    <x v="21"/>
    <x v="958"/>
    <n v="19.333333333333332"/>
    <x v="4"/>
    <x v="21"/>
    <x v="1233"/>
    <d v="2012-01-31T16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x v="78"/>
    <x v="1"/>
    <x v="21"/>
    <x v="109"/>
    <e v="#DIV/0!"/>
    <x v="4"/>
    <x v="21"/>
    <x v="1234"/>
    <d v="2015-01-03T12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x v="79"/>
    <x v="1"/>
    <x v="21"/>
    <x v="959"/>
    <n v="35"/>
    <x v="4"/>
    <x v="21"/>
    <x v="1235"/>
    <d v="2013-11-04T21:14:59"/>
  </r>
  <r>
    <n v="1236"/>
    <x v="1236"/>
    <s v="Raising money to give the musicians their due."/>
    <n v="2500"/>
    <n v="0"/>
    <x v="1"/>
    <x v="0"/>
    <x v="0"/>
    <n v="1343491200"/>
    <n v="1342801164"/>
    <x v="0"/>
    <x v="78"/>
    <x v="1"/>
    <x v="21"/>
    <x v="109"/>
    <e v="#DIV/0!"/>
    <x v="4"/>
    <x v="21"/>
    <x v="1236"/>
    <d v="2012-07-20T10:19:24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x v="78"/>
    <x v="1"/>
    <x v="21"/>
    <x v="109"/>
    <e v="#DIV/0!"/>
    <x v="4"/>
    <x v="21"/>
    <x v="1237"/>
    <d v="2012-08-04T00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x v="83"/>
    <x v="1"/>
    <x v="21"/>
    <x v="960"/>
    <n v="59.333333333333336"/>
    <x v="4"/>
    <x v="21"/>
    <x v="1238"/>
    <d v="2011-07-07T08:38:56"/>
  </r>
  <r>
    <n v="1239"/>
    <x v="1239"/>
    <s v="Please consider helping us with our new CD and Riverdance Tour"/>
    <n v="2500"/>
    <n v="0"/>
    <x v="1"/>
    <x v="0"/>
    <x v="0"/>
    <n v="1325804767"/>
    <n v="1323212767"/>
    <x v="0"/>
    <x v="78"/>
    <x v="1"/>
    <x v="21"/>
    <x v="109"/>
    <e v="#DIV/0!"/>
    <x v="4"/>
    <x v="21"/>
    <x v="1239"/>
    <d v="2011-12-06T17:06:07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x v="0"/>
    <x v="22"/>
    <x v="1"/>
    <x v="21"/>
    <x v="961"/>
    <n v="30.125"/>
    <x v="4"/>
    <x v="21"/>
    <x v="1240"/>
    <d v="2013-05-14T18:57:37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x v="69"/>
    <x v="1"/>
    <x v="21"/>
    <x v="962"/>
    <n v="74.617647058823536"/>
    <x v="4"/>
    <x v="21"/>
    <x v="1241"/>
    <d v="2014-10-11T14:06:2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x v="29"/>
    <x v="1"/>
    <x v="21"/>
    <x v="963"/>
    <n v="5"/>
    <x v="4"/>
    <x v="21"/>
    <x v="1242"/>
    <d v="2011-08-26T21:58:22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x v="0"/>
    <x v="44"/>
    <x v="1"/>
    <x v="21"/>
    <x v="964"/>
    <n v="44.5"/>
    <x v="4"/>
    <x v="21"/>
    <x v="1243"/>
    <d v="2011-05-08T15:06:1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x v="1"/>
    <x v="43"/>
    <x v="0"/>
    <x v="11"/>
    <x v="965"/>
    <n v="46.133333333333333"/>
    <x v="4"/>
    <x v="11"/>
    <x v="1244"/>
    <d v="2013-03-22T13:48:43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x v="57"/>
    <x v="0"/>
    <x v="11"/>
    <x v="966"/>
    <n v="141.47058823529412"/>
    <x v="4"/>
    <x v="11"/>
    <x v="1245"/>
    <d v="2014-05-15T08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x v="162"/>
    <x v="0"/>
    <x v="11"/>
    <x v="967"/>
    <n v="75.483870967741936"/>
    <x v="4"/>
    <x v="11"/>
    <x v="1246"/>
    <d v="2011-10-21T19:02:29"/>
  </r>
  <r>
    <n v="1247"/>
    <x v="1247"/>
    <s v="BRAIN DEAD is going to record their debut EP and they need your help, Bozos!"/>
    <n v="3500"/>
    <n v="4275"/>
    <x v="0"/>
    <x v="0"/>
    <x v="0"/>
    <n v="1367823655"/>
    <n v="1365231655"/>
    <x v="1"/>
    <x v="133"/>
    <x v="0"/>
    <x v="11"/>
    <x v="968"/>
    <n v="85.5"/>
    <x v="4"/>
    <x v="11"/>
    <x v="1247"/>
    <d v="2013-04-06T01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x v="1"/>
    <x v="211"/>
    <x v="0"/>
    <x v="11"/>
    <x v="969"/>
    <n v="64.254237288135599"/>
    <x v="4"/>
    <x v="11"/>
    <x v="1248"/>
    <d v="2014-05-08T09:45:53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x v="75"/>
    <x v="0"/>
    <x v="11"/>
    <x v="970"/>
    <n v="64.46913580246914"/>
    <x v="4"/>
    <x v="11"/>
    <x v="1249"/>
    <d v="2012-06-07T11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x v="278"/>
    <x v="0"/>
    <x v="11"/>
    <x v="971"/>
    <n v="118.2007874015748"/>
    <x v="4"/>
    <x v="11"/>
    <x v="1250"/>
    <d v="2014-07-23T09:25:3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x v="1"/>
    <x v="142"/>
    <x v="0"/>
    <x v="11"/>
    <x v="972"/>
    <n v="82.540540540540547"/>
    <x v="4"/>
    <x v="11"/>
    <x v="1251"/>
    <d v="2011-07-27T13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x v="261"/>
    <x v="0"/>
    <x v="11"/>
    <x v="973"/>
    <n v="34.170212765957444"/>
    <x v="4"/>
    <x v="11"/>
    <x v="1252"/>
    <d v="2013-09-26T17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x v="279"/>
    <x v="0"/>
    <x v="11"/>
    <x v="974"/>
    <n v="42.73322081575246"/>
    <x v="4"/>
    <x v="11"/>
    <x v="1253"/>
    <d v="2014-08-04T12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x v="261"/>
    <x v="0"/>
    <x v="11"/>
    <x v="975"/>
    <n v="94.489361702127653"/>
    <x v="4"/>
    <x v="11"/>
    <x v="1254"/>
    <d v="2010-11-05T08:54:46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x v="280"/>
    <x v="0"/>
    <x v="11"/>
    <x v="976"/>
    <n v="55.697247706422019"/>
    <x v="4"/>
    <x v="11"/>
    <x v="1255"/>
    <d v="2013-11-01T14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x v="281"/>
    <x v="0"/>
    <x v="11"/>
    <x v="977"/>
    <n v="98.030831024930734"/>
    <x v="4"/>
    <x v="11"/>
    <x v="1256"/>
    <d v="2012-01-13T16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x v="282"/>
    <x v="0"/>
    <x v="11"/>
    <x v="978"/>
    <n v="92.102272727272734"/>
    <x v="4"/>
    <x v="11"/>
    <x v="1257"/>
    <d v="2011-02-12T20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x v="283"/>
    <x v="0"/>
    <x v="11"/>
    <x v="979"/>
    <n v="38.175462686567165"/>
    <x v="4"/>
    <x v="11"/>
    <x v="1258"/>
    <d v="2013-08-01T08:40: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x v="1"/>
    <x v="93"/>
    <x v="0"/>
    <x v="11"/>
    <x v="980"/>
    <n v="27.145833333333332"/>
    <x v="4"/>
    <x v="11"/>
    <x v="1259"/>
    <d v="2014-05-07T17:17:44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x v="142"/>
    <x v="0"/>
    <x v="11"/>
    <x v="981"/>
    <n v="50.689189189189186"/>
    <x v="4"/>
    <x v="11"/>
    <x v="1260"/>
    <d v="2014-01-27T14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x v="1"/>
    <x v="47"/>
    <x v="0"/>
    <x v="11"/>
    <x v="982"/>
    <n v="38.942307692307693"/>
    <x v="4"/>
    <x v="11"/>
    <x v="1261"/>
    <d v="2013-12-30T02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x v="217"/>
    <x v="0"/>
    <x v="11"/>
    <x v="983"/>
    <n v="77.638095238095232"/>
    <x v="4"/>
    <x v="11"/>
    <x v="1262"/>
    <d v="2014-01-17T12:18:12"/>
  </r>
  <r>
    <n v="1263"/>
    <x v="1263"/>
    <s v="A fresh batch of chaos from Toledo, Ohio's reggae-rockers, Tropic Bombs!"/>
    <n v="1500"/>
    <n v="1785"/>
    <x v="0"/>
    <x v="0"/>
    <x v="0"/>
    <n v="1396054800"/>
    <n v="1393034470"/>
    <x v="1"/>
    <x v="14"/>
    <x v="0"/>
    <x v="11"/>
    <x v="984"/>
    <n v="43.536585365853661"/>
    <x v="4"/>
    <x v="11"/>
    <x v="1263"/>
    <d v="2014-02-21T20:01:1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x v="69"/>
    <x v="0"/>
    <x v="11"/>
    <x v="985"/>
    <n v="31.823529411764707"/>
    <x v="4"/>
    <x v="11"/>
    <x v="1264"/>
    <d v="2013-09-30T09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x v="36"/>
    <x v="0"/>
    <x v="11"/>
    <x v="986"/>
    <n v="63.184393939393942"/>
    <x v="4"/>
    <x v="11"/>
    <x v="1265"/>
    <d v="2010-10-14T09:43:3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x v="1"/>
    <x v="133"/>
    <x v="0"/>
    <x v="11"/>
    <x v="987"/>
    <n v="190.9"/>
    <x v="4"/>
    <x v="11"/>
    <x v="1266"/>
    <d v="2013-12-12T15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x v="180"/>
    <x v="0"/>
    <x v="11"/>
    <x v="972"/>
    <n v="140.85534591194968"/>
    <x v="4"/>
    <x v="11"/>
    <x v="1267"/>
    <d v="2013-06-24T08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x v="1"/>
    <x v="0"/>
    <x v="0"/>
    <x v="11"/>
    <x v="988"/>
    <n v="76.92307692307692"/>
    <x v="4"/>
    <x v="11"/>
    <x v="1268"/>
    <d v="2013-08-21T14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x v="190"/>
    <x v="0"/>
    <x v="11"/>
    <x v="989"/>
    <n v="99.15533980582525"/>
    <x v="4"/>
    <x v="11"/>
    <x v="1269"/>
    <d v="2016-03-16T13:45:12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x v="1"/>
    <x v="39"/>
    <x v="0"/>
    <x v="11"/>
    <x v="990"/>
    <n v="67.881656804733723"/>
    <x v="4"/>
    <x v="11"/>
    <x v="1270"/>
    <d v="2012-01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x v="162"/>
    <x v="0"/>
    <x v="11"/>
    <x v="972"/>
    <n v="246.29032258064515"/>
    <x v="4"/>
    <x v="11"/>
    <x v="1271"/>
    <d v="2013-10-14T10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x v="33"/>
    <x v="0"/>
    <x v="11"/>
    <x v="938"/>
    <n v="189.28571428571428"/>
    <x v="4"/>
    <x v="11"/>
    <x v="1272"/>
    <d v="2010-04-06T11:52:59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x v="1"/>
    <x v="241"/>
    <x v="0"/>
    <x v="11"/>
    <x v="991"/>
    <n v="76.666666666666671"/>
    <x v="4"/>
    <x v="11"/>
    <x v="1273"/>
    <d v="2014-08-01T11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x v="284"/>
    <x v="0"/>
    <x v="11"/>
    <x v="992"/>
    <n v="82.963254817987149"/>
    <x v="4"/>
    <x v="11"/>
    <x v="1274"/>
    <d v="2012-07-26T10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x v="285"/>
    <x v="0"/>
    <x v="11"/>
    <x v="993"/>
    <n v="62.522107969151669"/>
    <x v="4"/>
    <x v="11"/>
    <x v="1275"/>
    <d v="2013-07-03T14:49:47"/>
  </r>
  <r>
    <n v="1276"/>
    <x v="1276"/>
    <s v="Sponsor this Brooklyn punk band's debut seven-inch, MR. DREAM GOES TO JAIL."/>
    <n v="3000"/>
    <n v="3132.63"/>
    <x v="0"/>
    <x v="0"/>
    <x v="0"/>
    <n v="1251777600"/>
    <n v="1247504047"/>
    <x v="1"/>
    <x v="32"/>
    <x v="0"/>
    <x v="11"/>
    <x v="994"/>
    <n v="46.06808823529412"/>
    <x v="4"/>
    <x v="11"/>
    <x v="1276"/>
    <d v="2009-07-13T10:54:07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x v="286"/>
    <x v="0"/>
    <x v="11"/>
    <x v="995"/>
    <n v="38.543946731234868"/>
    <x v="4"/>
    <x v="11"/>
    <x v="1277"/>
    <d v="2012-07-31T07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x v="245"/>
    <x v="0"/>
    <x v="11"/>
    <x v="996"/>
    <n v="53.005263157894738"/>
    <x v="4"/>
    <x v="11"/>
    <x v="1278"/>
    <d v="2014-05-27T07:19:26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x v="143"/>
    <x v="0"/>
    <x v="11"/>
    <x v="997"/>
    <n v="73.355396825396824"/>
    <x v="4"/>
    <x v="11"/>
    <x v="1279"/>
    <d v="2014-02-11T20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x v="208"/>
    <x v="0"/>
    <x v="11"/>
    <x v="998"/>
    <n v="127.97523076923076"/>
    <x v="4"/>
    <x v="11"/>
    <x v="1280"/>
    <d v="2010-12-01T12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x v="142"/>
    <x v="0"/>
    <x v="11"/>
    <x v="592"/>
    <n v="104.72972972972973"/>
    <x v="4"/>
    <x v="11"/>
    <x v="1281"/>
    <d v="2013-07-08T11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x v="220"/>
    <x v="0"/>
    <x v="11"/>
    <x v="999"/>
    <n v="67.671532846715323"/>
    <x v="4"/>
    <x v="11"/>
    <x v="1282"/>
    <d v="2013-11-08T05:24:15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x v="1"/>
    <x v="19"/>
    <x v="0"/>
    <x v="11"/>
    <x v="1000"/>
    <n v="95.931818181818187"/>
    <x v="4"/>
    <x v="11"/>
    <x v="1283"/>
    <d v="2013-02-15T11:13:09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x v="162"/>
    <x v="0"/>
    <x v="6"/>
    <x v="50"/>
    <n v="65.161290322580641"/>
    <x v="1"/>
    <x v="6"/>
    <x v="1284"/>
    <d v="2016-12-07T23:38:02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x v="287"/>
    <x v="0"/>
    <x v="6"/>
    <x v="1001"/>
    <n v="32.269841269841272"/>
    <x v="1"/>
    <x v="6"/>
    <x v="1285"/>
    <d v="2015-06-05T07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x v="9"/>
    <x v="0"/>
    <x v="6"/>
    <x v="1002"/>
    <n v="81.25"/>
    <x v="1"/>
    <x v="6"/>
    <x v="1286"/>
    <d v="2015-02-04T03:13:47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x v="20"/>
    <x v="0"/>
    <x v="6"/>
    <x v="1003"/>
    <n v="24.2"/>
    <x v="1"/>
    <x v="6"/>
    <x v="1287"/>
    <d v="2015-04-13T08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x v="42"/>
    <x v="0"/>
    <x v="6"/>
    <x v="1004"/>
    <n v="65.868852459016395"/>
    <x v="1"/>
    <x v="6"/>
    <x v="1288"/>
    <d v="2016-07-09T21:42:43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x v="0"/>
    <x v="47"/>
    <x v="0"/>
    <x v="6"/>
    <x v="1005"/>
    <n v="36.07692307692308"/>
    <x v="1"/>
    <x v="6"/>
    <x v="1289"/>
    <d v="2016-12-04T21:14:05"/>
  </r>
  <r>
    <n v="1290"/>
    <x v="1290"/>
    <s v="Sometimes your Heart has to STOP for your Life to START."/>
    <n v="3500"/>
    <n v="3800"/>
    <x v="0"/>
    <x v="0"/>
    <x v="0"/>
    <n v="1429772340"/>
    <n v="1427121931"/>
    <x v="0"/>
    <x v="48"/>
    <x v="0"/>
    <x v="6"/>
    <x v="1006"/>
    <n v="44.186046511627907"/>
    <x v="1"/>
    <x v="6"/>
    <x v="1290"/>
    <d v="2015-03-23T08:45:3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x v="288"/>
    <x v="0"/>
    <x v="6"/>
    <x v="945"/>
    <n v="104.07142857142857"/>
    <x v="1"/>
    <x v="6"/>
    <x v="1291"/>
    <d v="2015-03-01T09:39:51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x v="47"/>
    <x v="0"/>
    <x v="6"/>
    <x v="1007"/>
    <n v="35.96153846153846"/>
    <x v="1"/>
    <x v="6"/>
    <x v="1292"/>
    <d v="2015-09-09T12:20:28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x v="148"/>
    <x v="0"/>
    <x v="6"/>
    <x v="1008"/>
    <n v="127.79166666666667"/>
    <x v="1"/>
    <x v="6"/>
    <x v="1293"/>
    <d v="2015-10-15T10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x v="19"/>
    <x v="0"/>
    <x v="6"/>
    <x v="1009"/>
    <n v="27.727272727272727"/>
    <x v="1"/>
    <x v="6"/>
    <x v="1294"/>
    <d v="2015-10-01T04:53:17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x v="31"/>
    <x v="0"/>
    <x v="6"/>
    <x v="1010"/>
    <n v="39.828125"/>
    <x v="1"/>
    <x v="6"/>
    <x v="1295"/>
    <d v="2015-06-29T07:44:57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x v="23"/>
    <x v="0"/>
    <x v="6"/>
    <x v="1011"/>
    <n v="52.173913043478258"/>
    <x v="1"/>
    <x v="6"/>
    <x v="1296"/>
    <d v="2016-02-22T19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x v="146"/>
    <x v="0"/>
    <x v="6"/>
    <x v="1012"/>
    <n v="92.037815126050418"/>
    <x v="1"/>
    <x v="6"/>
    <x v="1297"/>
    <d v="2016-04-01T11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x v="51"/>
    <x v="0"/>
    <x v="6"/>
    <x v="1013"/>
    <n v="63.424242424242422"/>
    <x v="1"/>
    <x v="6"/>
    <x v="1298"/>
    <d v="2016-03-29T10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x v="58"/>
    <x v="0"/>
    <x v="6"/>
    <x v="1014"/>
    <n v="135.625"/>
    <x v="1"/>
    <x v="6"/>
    <x v="1299"/>
    <d v="2015-06-14T13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x v="54"/>
    <x v="0"/>
    <x v="6"/>
    <x v="920"/>
    <n v="168.75"/>
    <x v="1"/>
    <x v="6"/>
    <x v="1300"/>
    <d v="2016-04-23T10:12:18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x v="60"/>
    <x v="0"/>
    <x v="6"/>
    <x v="1015"/>
    <n v="70.862068965517238"/>
    <x v="1"/>
    <x v="6"/>
    <x v="1301"/>
    <d v="2015-07-10T11:59:38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x v="0"/>
    <x v="133"/>
    <x v="0"/>
    <x v="6"/>
    <x v="31"/>
    <n v="50"/>
    <x v="1"/>
    <x v="6"/>
    <x v="1302"/>
    <d v="2016-10-31T19:23:31"/>
  </r>
  <r>
    <n v="1303"/>
    <x v="1303"/>
    <s v="Groundbreaking queer theatre."/>
    <n v="3500"/>
    <n v="4559.13"/>
    <x v="0"/>
    <x v="1"/>
    <x v="1"/>
    <n v="1469962800"/>
    <n v="1468578920"/>
    <x v="0"/>
    <x v="52"/>
    <x v="0"/>
    <x v="6"/>
    <x v="1016"/>
    <n v="42.214166666666671"/>
    <x v="1"/>
    <x v="6"/>
    <x v="1303"/>
    <d v="2016-07-15T04:35:2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x v="201"/>
    <x v="1"/>
    <x v="8"/>
    <x v="1017"/>
    <n v="152.41346153846155"/>
    <x v="2"/>
    <x v="8"/>
    <x v="1304"/>
    <d v="2017-01-11T22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x v="48"/>
    <x v="1"/>
    <x v="8"/>
    <x v="1018"/>
    <n v="90.616279069767444"/>
    <x v="2"/>
    <x v="8"/>
    <x v="1305"/>
    <d v="2016-06-22T09:58:2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x v="289"/>
    <x v="1"/>
    <x v="8"/>
    <x v="1019"/>
    <n v="201.60393258426967"/>
    <x v="2"/>
    <x v="8"/>
    <x v="1306"/>
    <d v="2014-11-04T04:58:54"/>
  </r>
  <r>
    <n v="1307"/>
    <x v="1307"/>
    <s v="Get VR to Everyone with Mailable, Ready to Use Viewers"/>
    <n v="50000"/>
    <n v="5757"/>
    <x v="1"/>
    <x v="0"/>
    <x v="0"/>
    <n v="1455710679"/>
    <n v="1453118679"/>
    <x v="0"/>
    <x v="43"/>
    <x v="1"/>
    <x v="8"/>
    <x v="1020"/>
    <n v="127.93333333333334"/>
    <x v="2"/>
    <x v="8"/>
    <x v="1307"/>
    <d v="2016-01-18T06:04:39"/>
  </r>
  <r>
    <n v="1308"/>
    <x v="1308"/>
    <s v="Boost Band, a wristband that charges any device"/>
    <n v="10000"/>
    <n v="1136"/>
    <x v="1"/>
    <x v="0"/>
    <x v="0"/>
    <n v="1475937812"/>
    <n v="1472481812"/>
    <x v="0"/>
    <x v="44"/>
    <x v="1"/>
    <x v="8"/>
    <x v="1021"/>
    <n v="29.894736842105264"/>
    <x v="2"/>
    <x v="8"/>
    <x v="1308"/>
    <d v="2016-08-29T08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x v="0"/>
    <x v="2"/>
    <x v="1"/>
    <x v="8"/>
    <x v="1022"/>
    <n v="367.97142857142859"/>
    <x v="2"/>
    <x v="8"/>
    <x v="1309"/>
    <d v="2015-09-10T15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x v="0"/>
    <x v="54"/>
    <x v="1"/>
    <x v="8"/>
    <x v="1023"/>
    <n v="129.16666666666666"/>
    <x v="2"/>
    <x v="8"/>
    <x v="1310"/>
    <d v="2016-07-05T10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x v="61"/>
    <x v="1"/>
    <x v="8"/>
    <x v="1024"/>
    <n v="800.7"/>
    <x v="2"/>
    <x v="8"/>
    <x v="1311"/>
    <d v="2016-10-26T13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x v="0"/>
    <x v="29"/>
    <x v="1"/>
    <x v="8"/>
    <x v="1025"/>
    <n v="28"/>
    <x v="2"/>
    <x v="8"/>
    <x v="1312"/>
    <d v="2015-03-19T10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x v="259"/>
    <x v="1"/>
    <x v="8"/>
    <x v="1026"/>
    <n v="102.01639344262296"/>
    <x v="2"/>
    <x v="8"/>
    <x v="1313"/>
    <d v="2016-02-02T11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x v="202"/>
    <x v="1"/>
    <x v="8"/>
    <x v="1027"/>
    <n v="184.36363636363637"/>
    <x v="2"/>
    <x v="8"/>
    <x v="1314"/>
    <d v="2016-08-22T10:04:2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x v="0"/>
    <x v="290"/>
    <x v="1"/>
    <x v="8"/>
    <x v="1028"/>
    <n v="162.91935483870967"/>
    <x v="2"/>
    <x v="8"/>
    <x v="1315"/>
    <d v="2015-10-01T05:57:2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x v="29"/>
    <x v="1"/>
    <x v="8"/>
    <x v="1029"/>
    <n v="1"/>
    <x v="2"/>
    <x v="8"/>
    <x v="1316"/>
    <d v="2016-01-24T17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x v="10"/>
    <x v="1"/>
    <x v="8"/>
    <x v="1030"/>
    <n v="603.52631578947364"/>
    <x v="2"/>
    <x v="8"/>
    <x v="1317"/>
    <d v="2016-05-29T23:39:06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x v="0"/>
    <x v="125"/>
    <x v="1"/>
    <x v="8"/>
    <x v="1031"/>
    <n v="45.407407407407405"/>
    <x v="2"/>
    <x v="8"/>
    <x v="1318"/>
    <d v="2014-12-11T19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x v="82"/>
    <x v="1"/>
    <x v="8"/>
    <x v="1032"/>
    <n v="97.333333333333329"/>
    <x v="2"/>
    <x v="8"/>
    <x v="1319"/>
    <d v="2014-06-26T13:29:25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x v="83"/>
    <x v="1"/>
    <x v="8"/>
    <x v="1033"/>
    <n v="167.66666666666666"/>
    <x v="2"/>
    <x v="8"/>
    <x v="1320"/>
    <d v="2016-12-01T10:34:06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x v="63"/>
    <x v="1"/>
    <x v="8"/>
    <x v="1034"/>
    <n v="859.85714285714289"/>
    <x v="2"/>
    <x v="8"/>
    <x v="1321"/>
    <d v="2016-11-23T11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x v="80"/>
    <x v="1"/>
    <x v="8"/>
    <x v="1035"/>
    <n v="26.5"/>
    <x v="2"/>
    <x v="8"/>
    <x v="1322"/>
    <d v="2015-04-21T09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x v="34"/>
    <x v="1"/>
    <x v="8"/>
    <x v="1036"/>
    <n v="30.272727272727273"/>
    <x v="2"/>
    <x v="8"/>
    <x v="1323"/>
    <d v="2016-03-22T10:45:46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x v="240"/>
    <x v="1"/>
    <x v="8"/>
    <x v="1037"/>
    <n v="54.666666666666664"/>
    <x v="2"/>
    <x v="8"/>
    <x v="1324"/>
    <d v="2016-09-13T09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x v="22"/>
    <x v="1"/>
    <x v="8"/>
    <x v="1038"/>
    <n v="60.75"/>
    <x v="2"/>
    <x v="8"/>
    <x v="1325"/>
    <d v="2016-11-29T20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x v="202"/>
    <x v="1"/>
    <x v="8"/>
    <x v="1039"/>
    <n v="102.72727272727273"/>
    <x v="2"/>
    <x v="8"/>
    <x v="1326"/>
    <d v="2014-12-01T13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x v="14"/>
    <x v="1"/>
    <x v="8"/>
    <x v="1040"/>
    <n v="41.585365853658537"/>
    <x v="2"/>
    <x v="8"/>
    <x v="1327"/>
    <d v="2015-04-29T10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x v="41"/>
    <x v="1"/>
    <x v="8"/>
    <x v="1041"/>
    <n v="116.53333333333333"/>
    <x v="2"/>
    <x v="8"/>
    <x v="1328"/>
    <d v="2016-08-30T09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x v="82"/>
    <x v="1"/>
    <x v="8"/>
    <x v="1042"/>
    <n v="45.333333333333336"/>
    <x v="2"/>
    <x v="8"/>
    <x v="1329"/>
    <d v="2014-10-22T23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x v="133"/>
    <x v="1"/>
    <x v="8"/>
    <x v="1043"/>
    <n v="157.46"/>
    <x v="2"/>
    <x v="8"/>
    <x v="1330"/>
    <d v="2016-06-01T00:38:29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x v="69"/>
    <x v="1"/>
    <x v="8"/>
    <x v="1044"/>
    <n v="100.5"/>
    <x v="2"/>
    <x v="8"/>
    <x v="1331"/>
    <d v="2016-07-18T06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x v="78"/>
    <x v="1"/>
    <x v="8"/>
    <x v="109"/>
    <e v="#DIV/0!"/>
    <x v="2"/>
    <x v="8"/>
    <x v="1332"/>
    <d v="2016-12-27T19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x v="78"/>
    <x v="1"/>
    <x v="8"/>
    <x v="109"/>
    <e v="#DIV/0!"/>
    <x v="2"/>
    <x v="8"/>
    <x v="1333"/>
    <d v="2014-06-15T20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x v="0"/>
    <x v="222"/>
    <x v="1"/>
    <x v="8"/>
    <x v="1045"/>
    <n v="51.822463768115945"/>
    <x v="2"/>
    <x v="8"/>
    <x v="1334"/>
    <d v="2016-02-10T12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x v="38"/>
    <x v="1"/>
    <x v="8"/>
    <x v="1046"/>
    <n v="308.75"/>
    <x v="2"/>
    <x v="8"/>
    <x v="1335"/>
    <d v="2015-11-05T16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x v="291"/>
    <x v="1"/>
    <x v="8"/>
    <x v="1047"/>
    <n v="379.22767857142856"/>
    <x v="2"/>
    <x v="8"/>
    <x v="1336"/>
    <d v="2014-11-12T14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x v="205"/>
    <x v="1"/>
    <x v="8"/>
    <x v="1048"/>
    <n v="176.36428571428573"/>
    <x v="2"/>
    <x v="8"/>
    <x v="1337"/>
    <d v="2017-02-01T07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x v="41"/>
    <x v="1"/>
    <x v="8"/>
    <x v="1049"/>
    <n v="66.066666666666663"/>
    <x v="2"/>
    <x v="8"/>
    <x v="1338"/>
    <d v="2015-07-03T13:17:13"/>
  </r>
  <r>
    <n v="1339"/>
    <x v="1339"/>
    <s v="World's Smallest customizable Phone &amp; GPS Watch for kids !"/>
    <n v="50000"/>
    <n v="3317"/>
    <x v="1"/>
    <x v="0"/>
    <x v="0"/>
    <n v="1418056315"/>
    <n v="1414164715"/>
    <x v="0"/>
    <x v="77"/>
    <x v="1"/>
    <x v="8"/>
    <x v="1050"/>
    <n v="89.648648648648646"/>
    <x v="2"/>
    <x v="8"/>
    <x v="1339"/>
    <d v="2014-10-24T09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x v="0"/>
    <x v="78"/>
    <x v="1"/>
    <x v="8"/>
    <x v="109"/>
    <e v="#DIV/0!"/>
    <x v="2"/>
    <x v="8"/>
    <x v="1340"/>
    <d v="2014-07-16T08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x v="67"/>
    <x v="1"/>
    <x v="8"/>
    <x v="1051"/>
    <n v="382.39130434782606"/>
    <x v="2"/>
    <x v="8"/>
    <x v="1341"/>
    <d v="2016-08-30T08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x v="29"/>
    <x v="1"/>
    <x v="8"/>
    <x v="418"/>
    <n v="100"/>
    <x v="2"/>
    <x v="8"/>
    <x v="1342"/>
    <d v="2015-06-17T13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x v="292"/>
    <x v="1"/>
    <x v="8"/>
    <x v="1052"/>
    <n v="158.35603715170279"/>
    <x v="2"/>
    <x v="8"/>
    <x v="1343"/>
    <d v="2016-06-21T06:38:03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x v="237"/>
    <x v="0"/>
    <x v="9"/>
    <x v="1053"/>
    <n v="40.762589928057551"/>
    <x v="3"/>
    <x v="9"/>
    <x v="1344"/>
    <d v="2016-06-01T12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x v="63"/>
    <x v="0"/>
    <x v="9"/>
    <x v="1054"/>
    <n v="53.571428571428569"/>
    <x v="3"/>
    <x v="9"/>
    <x v="1345"/>
    <d v="2014-06-09T13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x v="0"/>
    <x v="184"/>
    <x v="0"/>
    <x v="9"/>
    <x v="1055"/>
    <n v="48.449664429530202"/>
    <x v="3"/>
    <x v="9"/>
    <x v="1346"/>
    <d v="2013-05-27T19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x v="162"/>
    <x v="0"/>
    <x v="9"/>
    <x v="1056"/>
    <n v="82.41935483870968"/>
    <x v="3"/>
    <x v="9"/>
    <x v="1347"/>
    <d v="2015-02-05T09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x v="55"/>
    <x v="0"/>
    <x v="9"/>
    <x v="1057"/>
    <n v="230.19230769230768"/>
    <x v="3"/>
    <x v="9"/>
    <x v="1348"/>
    <d v="2014-11-20T06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x v="293"/>
    <x v="0"/>
    <x v="9"/>
    <x v="1058"/>
    <n v="59.360465116279073"/>
    <x v="3"/>
    <x v="9"/>
    <x v="1349"/>
    <d v="2015-11-09T01:58:55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x v="76"/>
    <x v="0"/>
    <x v="9"/>
    <x v="1059"/>
    <n v="66.698717948717942"/>
    <x v="3"/>
    <x v="9"/>
    <x v="1350"/>
    <d v="2015-11-25T18:18:54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x v="0"/>
    <x v="148"/>
    <x v="0"/>
    <x v="9"/>
    <x v="1060"/>
    <n v="168.77500000000001"/>
    <x v="3"/>
    <x v="9"/>
    <x v="1351"/>
    <d v="2016-01-13T11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x v="294"/>
    <x v="0"/>
    <x v="9"/>
    <x v="1061"/>
    <n v="59.973568281938327"/>
    <x v="3"/>
    <x v="9"/>
    <x v="1352"/>
    <d v="2015-07-15T07:52:46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x v="0"/>
    <x v="288"/>
    <x v="0"/>
    <x v="9"/>
    <x v="1062"/>
    <n v="31.80952380952381"/>
    <x v="3"/>
    <x v="9"/>
    <x v="1353"/>
    <d v="2013-02-03T20:49:48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x v="31"/>
    <x v="0"/>
    <x v="9"/>
    <x v="1063"/>
    <n v="24.421875"/>
    <x v="3"/>
    <x v="9"/>
    <x v="1354"/>
    <d v="2016-05-12T13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x v="212"/>
    <x v="0"/>
    <x v="9"/>
    <x v="1064"/>
    <n v="25.347107438016529"/>
    <x v="3"/>
    <x v="9"/>
    <x v="1355"/>
    <d v="2012-10-31T00:06:45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x v="45"/>
    <x v="0"/>
    <x v="9"/>
    <x v="1065"/>
    <n v="71.443218390804603"/>
    <x v="3"/>
    <x v="9"/>
    <x v="1356"/>
    <d v="2013-06-04T18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x v="71"/>
    <x v="0"/>
    <x v="9"/>
    <x v="1066"/>
    <n v="38.553846153846152"/>
    <x v="3"/>
    <x v="9"/>
    <x v="1357"/>
    <d v="2013-01-30T17:05:37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x v="0"/>
    <x v="72"/>
    <x v="0"/>
    <x v="9"/>
    <x v="1067"/>
    <n v="68.367346938775512"/>
    <x v="3"/>
    <x v="9"/>
    <x v="1358"/>
    <d v="2011-05-26T07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x v="10"/>
    <x v="0"/>
    <x v="9"/>
    <x v="1068"/>
    <n v="40.210526315789473"/>
    <x v="3"/>
    <x v="9"/>
    <x v="1359"/>
    <d v="2011-05-05T13:33: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x v="0"/>
    <x v="75"/>
    <x v="0"/>
    <x v="9"/>
    <x v="1069"/>
    <n v="32.074074074074076"/>
    <x v="3"/>
    <x v="9"/>
    <x v="1360"/>
    <d v="2012-07-05T15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x v="295"/>
    <x v="0"/>
    <x v="9"/>
    <x v="1070"/>
    <n v="28.632575757575758"/>
    <x v="3"/>
    <x v="9"/>
    <x v="1361"/>
    <d v="2014-05-22T11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x v="0"/>
    <x v="20"/>
    <x v="0"/>
    <x v="9"/>
    <x v="1071"/>
    <n v="43.64"/>
    <x v="3"/>
    <x v="9"/>
    <x v="1362"/>
    <d v="2013-07-09T16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x v="81"/>
    <x v="0"/>
    <x v="9"/>
    <x v="31"/>
    <n v="40"/>
    <x v="3"/>
    <x v="9"/>
    <x v="1363"/>
    <d v="2016-01-27T14:15:27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x v="296"/>
    <x v="0"/>
    <x v="11"/>
    <x v="1072"/>
    <n v="346.04166666666669"/>
    <x v="4"/>
    <x v="11"/>
    <x v="1364"/>
    <d v="2014-11-08T10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x v="297"/>
    <x v="0"/>
    <x v="11"/>
    <x v="1073"/>
    <n v="81.739130434782609"/>
    <x v="4"/>
    <x v="11"/>
    <x v="1365"/>
    <d v="2015-02-14T11:35:52"/>
  </r>
  <r>
    <n v="1366"/>
    <x v="1366"/>
    <s v="A musical memorial for Alexi Petersen."/>
    <n v="7500"/>
    <n v="9486.69"/>
    <x v="0"/>
    <x v="0"/>
    <x v="0"/>
    <n v="1417049663"/>
    <n v="1413158063"/>
    <x v="0"/>
    <x v="206"/>
    <x v="0"/>
    <x v="11"/>
    <x v="1074"/>
    <n v="64.535306122448986"/>
    <x v="4"/>
    <x v="11"/>
    <x v="1366"/>
    <d v="2014-10-12T17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x v="0"/>
    <x v="240"/>
    <x v="0"/>
    <x v="11"/>
    <x v="1075"/>
    <n v="63.477777777777774"/>
    <x v="4"/>
    <x v="11"/>
    <x v="1367"/>
    <d v="2015-10-14T18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x v="45"/>
    <x v="0"/>
    <x v="11"/>
    <x v="1076"/>
    <n v="63.620689655172413"/>
    <x v="4"/>
    <x v="11"/>
    <x v="1368"/>
    <d v="2015-05-21T22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x v="298"/>
    <x v="0"/>
    <x v="11"/>
    <x v="1077"/>
    <n v="83.967068965517228"/>
    <x v="4"/>
    <x v="11"/>
    <x v="1369"/>
    <d v="2014-03-12T08:15:46"/>
  </r>
  <r>
    <n v="1370"/>
    <x v="1370"/>
    <s v="Songs about the first year of parenthood, often inappropriate for children"/>
    <n v="1500"/>
    <n v="1555"/>
    <x v="0"/>
    <x v="0"/>
    <x v="0"/>
    <n v="1381881890"/>
    <n v="1380585890"/>
    <x v="0"/>
    <x v="9"/>
    <x v="0"/>
    <x v="11"/>
    <x v="1078"/>
    <n v="77.75"/>
    <x v="4"/>
    <x v="11"/>
    <x v="1370"/>
    <d v="2013-09-30T18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x v="16"/>
    <x v="0"/>
    <x v="11"/>
    <x v="1079"/>
    <n v="107.07142857142857"/>
    <x v="4"/>
    <x v="11"/>
    <x v="1371"/>
    <d v="2015-04-07T12:12:22"/>
  </r>
  <r>
    <n v="1372"/>
    <x v="1372"/>
    <s v="Please help us raise funds to press our new CD!"/>
    <n v="500"/>
    <n v="620"/>
    <x v="0"/>
    <x v="0"/>
    <x v="0"/>
    <n v="1342115132"/>
    <n v="1339523132"/>
    <x v="0"/>
    <x v="38"/>
    <x v="0"/>
    <x v="11"/>
    <x v="1014"/>
    <n v="38.75"/>
    <x v="4"/>
    <x v="11"/>
    <x v="1372"/>
    <d v="2012-06-12T11:45:3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x v="0"/>
    <x v="47"/>
    <x v="0"/>
    <x v="11"/>
    <x v="1080"/>
    <n v="201.94230769230768"/>
    <x v="4"/>
    <x v="11"/>
    <x v="1373"/>
    <d v="2016-11-30T16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x v="36"/>
    <x v="0"/>
    <x v="11"/>
    <x v="1081"/>
    <n v="43.060606060606062"/>
    <x v="4"/>
    <x v="11"/>
    <x v="1374"/>
    <d v="2016-02-23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x v="280"/>
    <x v="0"/>
    <x v="11"/>
    <x v="1082"/>
    <n v="62.871559633027523"/>
    <x v="4"/>
    <x v="11"/>
    <x v="1375"/>
    <d v="2016-12-15T19:35:19"/>
  </r>
  <r>
    <n v="1376"/>
    <x v="1376"/>
    <s v="Dead Pirates are planning a second pressing of HIGHMARE LP, who wants one ?"/>
    <n v="3700"/>
    <n v="9342"/>
    <x v="0"/>
    <x v="1"/>
    <x v="1"/>
    <n v="1480784606"/>
    <n v="1478189006"/>
    <x v="0"/>
    <x v="129"/>
    <x v="0"/>
    <x v="11"/>
    <x v="1083"/>
    <n v="55.607142857142854"/>
    <x v="4"/>
    <x v="11"/>
    <x v="1376"/>
    <d v="2016-11-03T10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x v="162"/>
    <x v="0"/>
    <x v="11"/>
    <x v="1084"/>
    <n v="48.70967741935484"/>
    <x v="4"/>
    <x v="11"/>
    <x v="1377"/>
    <d v="2017-01-11T23:16:10"/>
  </r>
  <r>
    <n v="1378"/>
    <x v="1378"/>
    <s v="A psychedelic post rock masterpiece!"/>
    <n v="2000"/>
    <n v="4067"/>
    <x v="0"/>
    <x v="1"/>
    <x v="1"/>
    <n v="1470075210"/>
    <n v="1468779210"/>
    <x v="0"/>
    <x v="182"/>
    <x v="0"/>
    <x v="11"/>
    <x v="1085"/>
    <n v="30.578947368421051"/>
    <x v="4"/>
    <x v="11"/>
    <x v="1378"/>
    <d v="2016-07-17T12:13:30"/>
  </r>
  <r>
    <n v="1379"/>
    <x v="1379"/>
    <s v="---------The long-awaited debut full-length from Justin Ruddy--------"/>
    <n v="10000"/>
    <n v="11160"/>
    <x v="0"/>
    <x v="0"/>
    <x v="0"/>
    <n v="1433504876"/>
    <n v="1430912876"/>
    <x v="0"/>
    <x v="299"/>
    <x v="0"/>
    <x v="11"/>
    <x v="1086"/>
    <n v="73.907284768211923"/>
    <x v="4"/>
    <x v="11"/>
    <x v="1379"/>
    <d v="2015-05-06T05:47:56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x v="0"/>
    <x v="81"/>
    <x v="0"/>
    <x v="11"/>
    <x v="1087"/>
    <n v="21.2"/>
    <x v="4"/>
    <x v="11"/>
    <x v="1380"/>
    <d v="2015-05-17T12:18:2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x v="196"/>
    <x v="0"/>
    <x v="11"/>
    <x v="1088"/>
    <n v="73.356164383561648"/>
    <x v="4"/>
    <x v="11"/>
    <x v="1381"/>
    <d v="2016-11-28T23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x v="0"/>
    <x v="265"/>
    <x v="0"/>
    <x v="11"/>
    <x v="1089"/>
    <n v="56.412162162162161"/>
    <x v="4"/>
    <x v="11"/>
    <x v="1382"/>
    <d v="2013-04-06T13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x v="251"/>
    <x v="0"/>
    <x v="11"/>
    <x v="1090"/>
    <n v="50.247311827956992"/>
    <x v="4"/>
    <x v="11"/>
    <x v="1383"/>
    <d v="2016-12-02T19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x v="0"/>
    <x v="287"/>
    <x v="0"/>
    <x v="11"/>
    <x v="1091"/>
    <n v="68.936507936507937"/>
    <x v="4"/>
    <x v="11"/>
    <x v="1384"/>
    <d v="2015-06-05T11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x v="179"/>
    <x v="0"/>
    <x v="11"/>
    <x v="1092"/>
    <n v="65.914104477611943"/>
    <x v="4"/>
    <x v="11"/>
    <x v="1385"/>
    <d v="2016-03-04T10:32:01"/>
  </r>
  <r>
    <n v="1386"/>
    <x v="1386"/>
    <s v="We are a classic hard rock/heavy metal band just trying to keep rock alive!"/>
    <n v="400"/>
    <n v="875"/>
    <x v="0"/>
    <x v="0"/>
    <x v="0"/>
    <n v="1438183889"/>
    <n v="1435591889"/>
    <x v="0"/>
    <x v="25"/>
    <x v="0"/>
    <x v="11"/>
    <x v="1093"/>
    <n v="62.5"/>
    <x v="4"/>
    <x v="11"/>
    <x v="1386"/>
    <d v="2015-06-29T09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x v="76"/>
    <x v="0"/>
    <x v="11"/>
    <x v="1094"/>
    <n v="70.064102564102569"/>
    <x v="4"/>
    <x v="11"/>
    <x v="1387"/>
    <d v="2015-05-02T16:06:3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x v="300"/>
    <x v="0"/>
    <x v="11"/>
    <x v="1095"/>
    <n v="60.181874999999998"/>
    <x v="4"/>
    <x v="11"/>
    <x v="1388"/>
    <d v="2016-09-21T08:45:17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x v="0"/>
    <x v="69"/>
    <x v="0"/>
    <x v="11"/>
    <x v="663"/>
    <n v="21.382352941176471"/>
    <x v="4"/>
    <x v="11"/>
    <x v="1389"/>
    <d v="2016-07-14T05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x v="0"/>
    <x v="10"/>
    <x v="0"/>
    <x v="11"/>
    <x v="1096"/>
    <n v="160.78947368421052"/>
    <x v="4"/>
    <x v="11"/>
    <x v="1390"/>
    <d v="2015-03-24T13:16:46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x v="0"/>
    <x v="62"/>
    <x v="0"/>
    <x v="11"/>
    <x v="1097"/>
    <n v="42.384615384615387"/>
    <x v="4"/>
    <x v="11"/>
    <x v="1391"/>
    <d v="2015-07-08T09:36:58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x v="0"/>
    <x v="201"/>
    <x v="0"/>
    <x v="11"/>
    <x v="1098"/>
    <n v="27.317307692307693"/>
    <x v="4"/>
    <x v="11"/>
    <x v="1392"/>
    <d v="2016-01-31T21:43:06"/>
  </r>
  <r>
    <n v="1393"/>
    <x v="1393"/>
    <s v="Rock n' Roll tales of our times"/>
    <n v="10000"/>
    <n v="10235"/>
    <x v="0"/>
    <x v="0"/>
    <x v="0"/>
    <n v="1470068523"/>
    <n v="1467476523"/>
    <x v="0"/>
    <x v="47"/>
    <x v="0"/>
    <x v="11"/>
    <x v="1099"/>
    <n v="196.82692307692307"/>
    <x v="4"/>
    <x v="11"/>
    <x v="1393"/>
    <d v="2016-07-02T10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x v="57"/>
    <x v="0"/>
    <x v="11"/>
    <x v="1100"/>
    <n v="53.882352941176471"/>
    <x v="4"/>
    <x v="11"/>
    <x v="1394"/>
    <d v="2017-01-16T21:28:46"/>
  </r>
  <r>
    <n v="1395"/>
    <x v="1395"/>
    <s v="Help Quiet Oaks record their debut album!!!"/>
    <n v="3500"/>
    <n v="3916"/>
    <x v="0"/>
    <x v="0"/>
    <x v="0"/>
    <n v="1484430481"/>
    <n v="1481838481"/>
    <x v="0"/>
    <x v="141"/>
    <x v="0"/>
    <x v="11"/>
    <x v="1101"/>
    <n v="47.756097560975611"/>
    <x v="4"/>
    <x v="11"/>
    <x v="1395"/>
    <d v="2016-12-15T15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x v="196"/>
    <x v="0"/>
    <x v="11"/>
    <x v="1102"/>
    <n v="88.191780821917803"/>
    <x v="4"/>
    <x v="11"/>
    <x v="1396"/>
    <d v="2015-01-14T17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x v="150"/>
    <x v="0"/>
    <x v="11"/>
    <x v="1103"/>
    <n v="72.056962025316452"/>
    <x v="4"/>
    <x v="11"/>
    <x v="1397"/>
    <d v="2016-09-27T16:01:5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x v="71"/>
    <x v="0"/>
    <x v="11"/>
    <x v="1104"/>
    <n v="74.246153846153845"/>
    <x v="4"/>
    <x v="11"/>
    <x v="1398"/>
    <d v="2016-06-05T14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x v="192"/>
    <x v="0"/>
    <x v="11"/>
    <x v="1105"/>
    <n v="61.701086956521742"/>
    <x v="4"/>
    <x v="11"/>
    <x v="1399"/>
    <d v="2014-09-06T18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x v="69"/>
    <x v="0"/>
    <x v="11"/>
    <x v="1106"/>
    <n v="17.235294117647058"/>
    <x v="4"/>
    <x v="11"/>
    <x v="1400"/>
    <d v="2016-05-08T02:11:1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x v="301"/>
    <x v="0"/>
    <x v="11"/>
    <x v="1107"/>
    <n v="51.720833333333331"/>
    <x v="4"/>
    <x v="11"/>
    <x v="1401"/>
    <d v="2013-05-05T17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x v="116"/>
    <x v="0"/>
    <x v="11"/>
    <x v="1108"/>
    <n v="24.150442477876105"/>
    <x v="4"/>
    <x v="11"/>
    <x v="1402"/>
    <d v="2015-03-01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x v="36"/>
    <x v="0"/>
    <x v="11"/>
    <x v="1109"/>
    <n v="62.166666666666664"/>
    <x v="4"/>
    <x v="11"/>
    <x v="1403"/>
    <d v="2013-06-25T19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x v="81"/>
    <x v="1"/>
    <x v="22"/>
    <x v="1110"/>
    <n v="48.2"/>
    <x v="3"/>
    <x v="22"/>
    <x v="1404"/>
    <d v="2015-01-28T06:14:45"/>
  </r>
  <r>
    <n v="1405"/>
    <x v="1405"/>
    <s v="Will more people read the Bible if it were translated into Emoticons?"/>
    <n v="25000"/>
    <n v="105"/>
    <x v="2"/>
    <x v="0"/>
    <x v="0"/>
    <n v="1417195201"/>
    <n v="1414599601"/>
    <x v="1"/>
    <x v="57"/>
    <x v="1"/>
    <x v="22"/>
    <x v="714"/>
    <n v="6.1764705882352944"/>
    <x v="3"/>
    <x v="22"/>
    <x v="1405"/>
    <d v="2014-10-29T10:20:01"/>
  </r>
  <r>
    <n v="1406"/>
    <x v="1406"/>
    <s v="The White coat and the battle dress uniform"/>
    <n v="12000"/>
    <n v="15"/>
    <x v="2"/>
    <x v="13"/>
    <x v="3"/>
    <n v="1449914400"/>
    <n v="1445336607"/>
    <x v="0"/>
    <x v="83"/>
    <x v="1"/>
    <x v="22"/>
    <x v="415"/>
    <n v="5"/>
    <x v="3"/>
    <x v="22"/>
    <x v="1406"/>
    <d v="2015-10-20T04:23:27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x v="84"/>
    <x v="1"/>
    <x v="22"/>
    <x v="724"/>
    <n v="7.5"/>
    <x v="3"/>
    <x v="22"/>
    <x v="1407"/>
    <d v="2014-07-18T06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x v="79"/>
    <x v="1"/>
    <x v="22"/>
    <x v="705"/>
    <n v="12"/>
    <x v="3"/>
    <x v="22"/>
    <x v="1408"/>
    <d v="2015-10-14T14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x v="78"/>
    <x v="1"/>
    <x v="22"/>
    <x v="109"/>
    <e v="#DIV/0!"/>
    <x v="3"/>
    <x v="22"/>
    <x v="1409"/>
    <d v="2014-11-01T21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x v="29"/>
    <x v="1"/>
    <x v="22"/>
    <x v="374"/>
    <n v="1"/>
    <x v="3"/>
    <x v="22"/>
    <x v="1410"/>
    <d v="2016-04-19T01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x v="83"/>
    <x v="1"/>
    <x v="22"/>
    <x v="1111"/>
    <n v="2.3333333333333335"/>
    <x v="3"/>
    <x v="22"/>
    <x v="1411"/>
    <d v="2015-01-08T19:25:00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x v="0"/>
    <x v="62"/>
    <x v="1"/>
    <x v="22"/>
    <x v="1112"/>
    <n v="24.615384615384617"/>
    <x v="3"/>
    <x v="22"/>
    <x v="1412"/>
    <d v="2014-11-03T19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x v="29"/>
    <x v="1"/>
    <x v="22"/>
    <x v="152"/>
    <n v="100"/>
    <x v="3"/>
    <x v="22"/>
    <x v="1413"/>
    <d v="2015-12-22T04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x v="29"/>
    <x v="1"/>
    <x v="22"/>
    <x v="418"/>
    <n v="1"/>
    <x v="3"/>
    <x v="22"/>
    <x v="1414"/>
    <d v="2016-12-04T00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x v="82"/>
    <x v="1"/>
    <x v="22"/>
    <x v="1113"/>
    <n v="88.888888888888886"/>
    <x v="3"/>
    <x v="22"/>
    <x v="1415"/>
    <d v="2015-07-07T10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x v="78"/>
    <x v="1"/>
    <x v="22"/>
    <x v="109"/>
    <e v="#DIV/0!"/>
    <x v="3"/>
    <x v="22"/>
    <x v="1416"/>
    <d v="2015-10-22T16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x v="84"/>
    <x v="1"/>
    <x v="22"/>
    <x v="1114"/>
    <n v="27.5"/>
    <x v="3"/>
    <x v="22"/>
    <x v="1417"/>
    <d v="2015-08-15T21:36:14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x v="29"/>
    <x v="1"/>
    <x v="22"/>
    <x v="418"/>
    <n v="6"/>
    <x v="3"/>
    <x v="22"/>
    <x v="1418"/>
    <d v="2016-01-26T04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x v="73"/>
    <x v="1"/>
    <x v="22"/>
    <x v="1115"/>
    <n v="44.5"/>
    <x v="3"/>
    <x v="22"/>
    <x v="1419"/>
    <d v="2016-09-09T04:56:59"/>
  </r>
  <r>
    <n v="1420"/>
    <x v="1420"/>
    <s v="Help me butcher Shakespeare in a satirical fashion."/>
    <n v="110"/>
    <n v="3"/>
    <x v="2"/>
    <x v="0"/>
    <x v="0"/>
    <n v="1467129686"/>
    <n v="1464969686"/>
    <x v="0"/>
    <x v="83"/>
    <x v="1"/>
    <x v="22"/>
    <x v="1116"/>
    <n v="1"/>
    <x v="3"/>
    <x v="22"/>
    <x v="1420"/>
    <d v="2016-06-03T10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x v="84"/>
    <x v="1"/>
    <x v="22"/>
    <x v="370"/>
    <n v="100"/>
    <x v="3"/>
    <x v="22"/>
    <x v="1421"/>
    <d v="2015-01-09T15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x v="84"/>
    <x v="1"/>
    <x v="22"/>
    <x v="477"/>
    <n v="13"/>
    <x v="3"/>
    <x v="22"/>
    <x v="1422"/>
    <d v="2016-08-21T23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x v="29"/>
    <x v="1"/>
    <x v="22"/>
    <x v="119"/>
    <n v="100"/>
    <x v="3"/>
    <x v="22"/>
    <x v="1423"/>
    <d v="2015-12-02T02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x v="25"/>
    <x v="1"/>
    <x v="22"/>
    <x v="1117"/>
    <n v="109.07142857142857"/>
    <x v="3"/>
    <x v="22"/>
    <x v="1424"/>
    <d v="2016-11-02T11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x v="78"/>
    <x v="1"/>
    <x v="22"/>
    <x v="109"/>
    <e v="#DIV/0!"/>
    <x v="3"/>
    <x v="22"/>
    <x v="1425"/>
    <d v="2015-03-29T21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x v="78"/>
    <x v="1"/>
    <x v="22"/>
    <x v="109"/>
    <e v="#DIV/0!"/>
    <x v="3"/>
    <x v="22"/>
    <x v="1426"/>
    <d v="2015-06-25T03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x v="80"/>
    <x v="1"/>
    <x v="22"/>
    <x v="1118"/>
    <n v="104.75"/>
    <x v="3"/>
    <x v="22"/>
    <x v="1427"/>
    <d v="2016-08-19T14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x v="83"/>
    <x v="1"/>
    <x v="22"/>
    <x v="684"/>
    <n v="15"/>
    <x v="3"/>
    <x v="22"/>
    <x v="1428"/>
    <d v="2016-03-03T03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x v="0"/>
    <x v="78"/>
    <x v="1"/>
    <x v="22"/>
    <x v="109"/>
    <e v="#DIV/0!"/>
    <x v="3"/>
    <x v="22"/>
    <x v="1429"/>
    <d v="2015-03-10T19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x v="0"/>
    <x v="81"/>
    <x v="1"/>
    <x v="22"/>
    <x v="1119"/>
    <n v="80.599999999999994"/>
    <x v="3"/>
    <x v="22"/>
    <x v="1430"/>
    <d v="2014-11-18T13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x v="5"/>
    <x v="1"/>
    <x v="22"/>
    <x v="1120"/>
    <n v="115.55319148936171"/>
    <x v="3"/>
    <x v="22"/>
    <x v="1431"/>
    <d v="2015-10-26T23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x v="78"/>
    <x v="1"/>
    <x v="22"/>
    <x v="109"/>
    <e v="#DIV/0!"/>
    <x v="3"/>
    <x v="22"/>
    <x v="1432"/>
    <d v="2015-06-20T12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x v="73"/>
    <x v="1"/>
    <x v="22"/>
    <x v="1121"/>
    <n v="80.5"/>
    <x v="3"/>
    <x v="22"/>
    <x v="1433"/>
    <d v="2016-10-30T09:01:15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x v="0"/>
    <x v="202"/>
    <x v="1"/>
    <x v="22"/>
    <x v="1122"/>
    <n v="744.5454545454545"/>
    <x v="3"/>
    <x v="22"/>
    <x v="1434"/>
    <d v="2015-05-18T12:24:38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x v="0"/>
    <x v="84"/>
    <x v="1"/>
    <x v="22"/>
    <x v="370"/>
    <n v="7.5"/>
    <x v="3"/>
    <x v="22"/>
    <x v="1435"/>
    <d v="2015-09-11T12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x v="84"/>
    <x v="1"/>
    <x v="22"/>
    <x v="1123"/>
    <n v="38.5"/>
    <x v="3"/>
    <x v="22"/>
    <x v="1436"/>
    <d v="2016-01-22T02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x v="19"/>
    <x v="1"/>
    <x v="22"/>
    <x v="1124"/>
    <n v="36.68181818181818"/>
    <x v="3"/>
    <x v="22"/>
    <x v="1437"/>
    <d v="2014-06-06T06:45:39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x v="22"/>
    <x v="1"/>
    <x v="22"/>
    <x v="419"/>
    <n v="75"/>
    <x v="3"/>
    <x v="22"/>
    <x v="1438"/>
    <d v="2016-03-28T14:54:59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x v="79"/>
    <x v="1"/>
    <x v="22"/>
    <x v="1125"/>
    <n v="30"/>
    <x v="3"/>
    <x v="22"/>
    <x v="1439"/>
    <d v="2015-02-05T13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x v="29"/>
    <x v="1"/>
    <x v="22"/>
    <x v="1126"/>
    <n v="1"/>
    <x v="3"/>
    <x v="22"/>
    <x v="1440"/>
    <d v="2016-04-26T11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x v="83"/>
    <x v="1"/>
    <x v="22"/>
    <x v="1127"/>
    <n v="673.33333333333337"/>
    <x v="3"/>
    <x v="22"/>
    <x v="1441"/>
    <d v="2015-07-13T12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x v="78"/>
    <x v="1"/>
    <x v="22"/>
    <x v="109"/>
    <e v="#DIV/0!"/>
    <x v="3"/>
    <x v="22"/>
    <x v="1442"/>
    <d v="2016-04-25T09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x v="78"/>
    <x v="1"/>
    <x v="22"/>
    <x v="109"/>
    <e v="#DIV/0!"/>
    <x v="3"/>
    <x v="22"/>
    <x v="1443"/>
    <d v="2016-12-03T16:13:29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x v="0"/>
    <x v="78"/>
    <x v="1"/>
    <x v="22"/>
    <x v="109"/>
    <e v="#DIV/0!"/>
    <x v="3"/>
    <x v="22"/>
    <x v="1444"/>
    <d v="2015-07-14T14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x v="78"/>
    <x v="1"/>
    <x v="22"/>
    <x v="109"/>
    <e v="#DIV/0!"/>
    <x v="3"/>
    <x v="22"/>
    <x v="1445"/>
    <d v="2015-05-15T07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x v="78"/>
    <x v="1"/>
    <x v="22"/>
    <x v="109"/>
    <e v="#DIV/0!"/>
    <x v="3"/>
    <x v="22"/>
    <x v="1446"/>
    <d v="2016-04-01T04:44:38"/>
  </r>
  <r>
    <n v="1447"/>
    <x v="1447"/>
    <s v="I'm creating a dictionary of multiple Indian languages."/>
    <n v="500000"/>
    <n v="75"/>
    <x v="2"/>
    <x v="0"/>
    <x v="0"/>
    <n v="1467999134"/>
    <n v="1465407134"/>
    <x v="0"/>
    <x v="83"/>
    <x v="1"/>
    <x v="22"/>
    <x v="1128"/>
    <n v="25"/>
    <x v="3"/>
    <x v="22"/>
    <x v="1447"/>
    <d v="2016-06-08T11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x v="78"/>
    <x v="1"/>
    <x v="22"/>
    <x v="109"/>
    <e v="#DIV/0!"/>
    <x v="3"/>
    <x v="22"/>
    <x v="1448"/>
    <d v="2015-04-21T16:28:38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x v="78"/>
    <x v="1"/>
    <x v="22"/>
    <x v="109"/>
    <e v="#DIV/0!"/>
    <x v="3"/>
    <x v="22"/>
    <x v="1449"/>
    <d v="2015-03-23T13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x v="29"/>
    <x v="1"/>
    <x v="22"/>
    <x v="1129"/>
    <n v="1"/>
    <x v="3"/>
    <x v="22"/>
    <x v="1450"/>
    <d v="2016-01-20T22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x v="0"/>
    <x v="84"/>
    <x v="1"/>
    <x v="22"/>
    <x v="1130"/>
    <n v="1"/>
    <x v="3"/>
    <x v="22"/>
    <x v="1451"/>
    <d v="2014-10-19T17:00:59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x v="0"/>
    <x v="78"/>
    <x v="1"/>
    <x v="22"/>
    <x v="109"/>
    <e v="#DIV/0!"/>
    <x v="3"/>
    <x v="22"/>
    <x v="1452"/>
    <d v="2014-06-28T10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x v="78"/>
    <x v="1"/>
    <x v="22"/>
    <x v="109"/>
    <e v="#DIV/0!"/>
    <x v="3"/>
    <x v="22"/>
    <x v="1453"/>
    <d v="2017-03-01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x v="29"/>
    <x v="1"/>
    <x v="22"/>
    <x v="719"/>
    <n v="15"/>
    <x v="3"/>
    <x v="22"/>
    <x v="1454"/>
    <d v="2016-04-03T14:48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x v="63"/>
    <x v="1"/>
    <x v="22"/>
    <x v="1131"/>
    <n v="225"/>
    <x v="3"/>
    <x v="22"/>
    <x v="1455"/>
    <d v="2014-07-12T10:08:40"/>
  </r>
  <r>
    <n v="1456"/>
    <x v="1456"/>
    <s v="English Version of my auto-published novel"/>
    <n v="5000"/>
    <n v="145"/>
    <x v="1"/>
    <x v="13"/>
    <x v="3"/>
    <n v="1483459365"/>
    <n v="1480867365"/>
    <x v="0"/>
    <x v="83"/>
    <x v="1"/>
    <x v="22"/>
    <x v="1132"/>
    <n v="48.333333333333336"/>
    <x v="3"/>
    <x v="22"/>
    <x v="1456"/>
    <d v="2016-12-04T10:02:45"/>
  </r>
  <r>
    <n v="1457"/>
    <x v="1457"/>
    <s v="Age is more than just a number, I hope your younger than you feel."/>
    <n v="6000"/>
    <n v="0"/>
    <x v="1"/>
    <x v="0"/>
    <x v="0"/>
    <n v="1447281044"/>
    <n v="1444685444"/>
    <x v="0"/>
    <x v="78"/>
    <x v="1"/>
    <x v="22"/>
    <x v="109"/>
    <e v="#DIV/0!"/>
    <x v="3"/>
    <x v="22"/>
    <x v="1457"/>
    <d v="2015-10-12T15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x v="78"/>
    <x v="1"/>
    <x v="22"/>
    <x v="109"/>
    <e v="#DIV/0!"/>
    <x v="3"/>
    <x v="22"/>
    <x v="1458"/>
    <d v="2014-07-11T10:56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x v="78"/>
    <x v="1"/>
    <x v="22"/>
    <x v="109"/>
    <e v="#DIV/0!"/>
    <x v="3"/>
    <x v="22"/>
    <x v="1459"/>
    <d v="2015-11-03T22:54:56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x v="0"/>
    <x v="78"/>
    <x v="1"/>
    <x v="22"/>
    <x v="109"/>
    <e v="#DIV/0!"/>
    <x v="3"/>
    <x v="22"/>
    <x v="1460"/>
    <d v="2014-10-03T15:31:38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x v="1"/>
    <x v="158"/>
    <x v="0"/>
    <x v="23"/>
    <x v="1133"/>
    <n v="44.66673529411765"/>
    <x v="3"/>
    <x v="23"/>
    <x v="1461"/>
    <d v="2014-09-17T09:29:14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x v="1"/>
    <x v="3"/>
    <x v="0"/>
    <x v="23"/>
    <x v="1134"/>
    <n v="28.937999999999999"/>
    <x v="3"/>
    <x v="23"/>
    <x v="1462"/>
    <d v="2013-03-11T09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x v="20"/>
    <x v="0"/>
    <x v="23"/>
    <x v="1135"/>
    <n v="35.44"/>
    <x v="3"/>
    <x v="23"/>
    <x v="1463"/>
    <d v="2013-02-21T15:52:18"/>
  </r>
  <r>
    <n v="1464"/>
    <x v="1464"/>
    <s v="The Best Science Media on the Web"/>
    <n v="5000"/>
    <n v="8160"/>
    <x v="0"/>
    <x v="0"/>
    <x v="0"/>
    <n v="1361029958"/>
    <n v="1358437958"/>
    <x v="1"/>
    <x v="302"/>
    <x v="0"/>
    <x v="23"/>
    <x v="1136"/>
    <n v="34.871794871794869"/>
    <x v="3"/>
    <x v="23"/>
    <x v="1464"/>
    <d v="2013-01-17T09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x v="303"/>
    <x v="0"/>
    <x v="23"/>
    <x v="1137"/>
    <n v="52.622732513451197"/>
    <x v="3"/>
    <x v="23"/>
    <x v="1465"/>
    <d v="2012-02-20T11:37:32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x v="290"/>
    <x v="0"/>
    <x v="23"/>
    <x v="1138"/>
    <n v="69.598266129032254"/>
    <x v="3"/>
    <x v="23"/>
    <x v="1466"/>
    <d v="2015-12-01T22:07:46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x v="1"/>
    <x v="304"/>
    <x v="0"/>
    <x v="23"/>
    <x v="1139"/>
    <n v="76.72"/>
    <x v="3"/>
    <x v="23"/>
    <x v="1467"/>
    <d v="2012-01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x v="305"/>
    <x v="0"/>
    <x v="23"/>
    <x v="1140"/>
    <n v="33.191126279863482"/>
    <x v="3"/>
    <x v="23"/>
    <x v="1468"/>
    <d v="2011-04-12T18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x v="1"/>
    <x v="306"/>
    <x v="0"/>
    <x v="23"/>
    <x v="1141"/>
    <n v="149.46417445482865"/>
    <x v="3"/>
    <x v="23"/>
    <x v="1469"/>
    <d v="2013-01-16T08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x v="75"/>
    <x v="0"/>
    <x v="23"/>
    <x v="1142"/>
    <n v="23.172839506172838"/>
    <x v="3"/>
    <x v="23"/>
    <x v="1470"/>
    <d v="2012-12-07T13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x v="307"/>
    <x v="0"/>
    <x v="23"/>
    <x v="1143"/>
    <n v="96.877551020408163"/>
    <x v="3"/>
    <x v="23"/>
    <x v="1471"/>
    <d v="2015-03-10T16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x v="226"/>
    <x v="0"/>
    <x v="23"/>
    <x v="1144"/>
    <n v="103.20238095238095"/>
    <x v="3"/>
    <x v="23"/>
    <x v="1472"/>
    <d v="2013-09-16T07:01:43"/>
  </r>
  <r>
    <n v="1473"/>
    <x v="1473"/>
    <s v="Public Radio Project"/>
    <n v="1500"/>
    <n v="1807.74"/>
    <x v="0"/>
    <x v="0"/>
    <x v="0"/>
    <n v="1330644639"/>
    <n v="1328052639"/>
    <x v="1"/>
    <x v="5"/>
    <x v="0"/>
    <x v="23"/>
    <x v="1145"/>
    <n v="38.462553191489363"/>
    <x v="3"/>
    <x v="23"/>
    <x v="1473"/>
    <d v="2012-01-31T17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x v="88"/>
    <x v="0"/>
    <x v="23"/>
    <x v="1146"/>
    <n v="44.315789473684212"/>
    <x v="3"/>
    <x v="23"/>
    <x v="1474"/>
    <d v="2013-08-14T11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x v="308"/>
    <x v="0"/>
    <x v="23"/>
    <x v="1147"/>
    <n v="64.173356009070289"/>
    <x v="3"/>
    <x v="23"/>
    <x v="1475"/>
    <d v="2014-11-17T11:21:0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x v="1"/>
    <x v="309"/>
    <x v="0"/>
    <x v="23"/>
    <x v="1148"/>
    <n v="43.333275109170302"/>
    <x v="3"/>
    <x v="23"/>
    <x v="1476"/>
    <d v="2011-08-10T19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x v="232"/>
    <x v="0"/>
    <x v="23"/>
    <x v="1149"/>
    <n v="90.495934959349597"/>
    <x v="3"/>
    <x v="23"/>
    <x v="1477"/>
    <d v="2011-10-24T08:46:44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x v="310"/>
    <x v="0"/>
    <x v="23"/>
    <x v="1150"/>
    <n v="29.187190495010373"/>
    <x v="3"/>
    <x v="23"/>
    <x v="1478"/>
    <d v="2013-04-30T14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x v="26"/>
    <x v="0"/>
    <x v="23"/>
    <x v="1151"/>
    <n v="30.95774647887324"/>
    <x v="3"/>
    <x v="23"/>
    <x v="1479"/>
    <d v="2014-04-25T11:53:09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x v="311"/>
    <x v="0"/>
    <x v="23"/>
    <x v="1152"/>
    <n v="92.157795275590544"/>
    <x v="3"/>
    <x v="23"/>
    <x v="1480"/>
    <d v="2013-07-09T16:24:59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x v="79"/>
    <x v="1"/>
    <x v="10"/>
    <x v="1153"/>
    <n v="17.5"/>
    <x v="3"/>
    <x v="10"/>
    <x v="1481"/>
    <d v="2013-10-03T16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x v="29"/>
    <x v="1"/>
    <x v="10"/>
    <x v="370"/>
    <n v="5"/>
    <x v="3"/>
    <x v="10"/>
    <x v="1482"/>
    <d v="2012-08-15T14:35:36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x v="84"/>
    <x v="1"/>
    <x v="10"/>
    <x v="1154"/>
    <n v="25"/>
    <x v="3"/>
    <x v="10"/>
    <x v="1483"/>
    <d v="2016-06-26T22:37:55"/>
  </r>
  <r>
    <n v="1484"/>
    <x v="1484"/>
    <s v="The mussings of an old wizard"/>
    <n v="2000"/>
    <n v="0"/>
    <x v="2"/>
    <x v="0"/>
    <x v="0"/>
    <n v="1342882260"/>
    <n v="1337834963"/>
    <x v="0"/>
    <x v="78"/>
    <x v="1"/>
    <x v="10"/>
    <x v="109"/>
    <e v="#DIV/0!"/>
    <x v="3"/>
    <x v="10"/>
    <x v="1484"/>
    <d v="2012-05-23T22:49:23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x v="83"/>
    <x v="1"/>
    <x v="10"/>
    <x v="1155"/>
    <n v="50"/>
    <x v="3"/>
    <x v="10"/>
    <x v="1485"/>
    <d v="2015-05-06T13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x v="83"/>
    <x v="1"/>
    <x v="10"/>
    <x v="1156"/>
    <n v="16"/>
    <x v="3"/>
    <x v="10"/>
    <x v="1486"/>
    <d v="2015-01-27T22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x v="78"/>
    <x v="1"/>
    <x v="10"/>
    <x v="109"/>
    <e v="#DIV/0!"/>
    <x v="3"/>
    <x v="10"/>
    <x v="1487"/>
    <d v="2016-07-03T16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x v="0"/>
    <x v="79"/>
    <x v="1"/>
    <x v="10"/>
    <x v="365"/>
    <n v="60"/>
    <x v="3"/>
    <x v="10"/>
    <x v="1488"/>
    <d v="2013-12-06T07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x v="78"/>
    <x v="1"/>
    <x v="10"/>
    <x v="109"/>
    <e v="#DIV/0!"/>
    <x v="3"/>
    <x v="10"/>
    <x v="1489"/>
    <d v="2012-10-16T08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x v="10"/>
    <x v="1"/>
    <x v="10"/>
    <x v="1157"/>
    <n v="47.10526315789474"/>
    <x v="3"/>
    <x v="10"/>
    <x v="1490"/>
    <d v="2013-09-03T07:27:54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x v="0"/>
    <x v="29"/>
    <x v="1"/>
    <x v="10"/>
    <x v="1158"/>
    <n v="100"/>
    <x v="3"/>
    <x v="10"/>
    <x v="1491"/>
    <d v="2014-12-18T11:07:2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x v="84"/>
    <x v="1"/>
    <x v="10"/>
    <x v="571"/>
    <n v="15"/>
    <x v="3"/>
    <x v="10"/>
    <x v="1492"/>
    <d v="2011-05-19T15:14:06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x v="0"/>
    <x v="78"/>
    <x v="1"/>
    <x v="10"/>
    <x v="109"/>
    <e v="#DIV/0!"/>
    <x v="3"/>
    <x v="10"/>
    <x v="1493"/>
    <d v="2013-05-17T14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x v="202"/>
    <x v="1"/>
    <x v="10"/>
    <x v="1159"/>
    <n v="40.454545454545453"/>
    <x v="3"/>
    <x v="10"/>
    <x v="1494"/>
    <d v="2015-03-04T11:20:13"/>
  </r>
  <r>
    <n v="1495"/>
    <x v="1495"/>
    <s v="The Adventures of Penelope Hawthorne. Part One: The Spellbook of Dracone."/>
    <n v="2000"/>
    <n v="0"/>
    <x v="2"/>
    <x v="0"/>
    <x v="0"/>
    <n v="1314471431"/>
    <n v="1311879431"/>
    <x v="0"/>
    <x v="78"/>
    <x v="1"/>
    <x v="10"/>
    <x v="109"/>
    <e v="#DIV/0!"/>
    <x v="3"/>
    <x v="10"/>
    <x v="1495"/>
    <d v="2011-07-28T12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x v="78"/>
    <x v="1"/>
    <x v="10"/>
    <x v="109"/>
    <e v="#DIV/0!"/>
    <x v="3"/>
    <x v="10"/>
    <x v="1496"/>
    <d v="2014-07-18T05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x v="29"/>
    <x v="1"/>
    <x v="10"/>
    <x v="440"/>
    <n v="1"/>
    <x v="3"/>
    <x v="10"/>
    <x v="1497"/>
    <d v="2013-06-19T09:25:22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x v="83"/>
    <x v="1"/>
    <x v="10"/>
    <x v="1160"/>
    <n v="19"/>
    <x v="3"/>
    <x v="10"/>
    <x v="1498"/>
    <d v="2014-07-20T17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x v="29"/>
    <x v="1"/>
    <x v="10"/>
    <x v="1161"/>
    <n v="5"/>
    <x v="3"/>
    <x v="10"/>
    <x v="1499"/>
    <d v="2016-06-05T18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x v="41"/>
    <x v="1"/>
    <x v="10"/>
    <x v="1162"/>
    <n v="46.733333333333334"/>
    <x v="3"/>
    <x v="10"/>
    <x v="1500"/>
    <d v="2013-04-01T15:42:37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x v="1"/>
    <x v="312"/>
    <x v="0"/>
    <x v="20"/>
    <x v="1163"/>
    <n v="97.731073446327684"/>
    <x v="8"/>
    <x v="20"/>
    <x v="1501"/>
    <d v="2015-06-08T08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x v="313"/>
    <x v="0"/>
    <x v="20"/>
    <x v="1164"/>
    <n v="67.835866261398181"/>
    <x v="8"/>
    <x v="20"/>
    <x v="1502"/>
    <d v="2016-02-26T07:01: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x v="26"/>
    <x v="0"/>
    <x v="20"/>
    <x v="1165"/>
    <n v="56.98492957746479"/>
    <x v="8"/>
    <x v="20"/>
    <x v="1503"/>
    <d v="2016-08-24T02:20:0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x v="1"/>
    <x v="314"/>
    <x v="0"/>
    <x v="20"/>
    <x v="1166"/>
    <n v="67.159851301115239"/>
    <x v="8"/>
    <x v="20"/>
    <x v="1504"/>
    <d v="2014-05-13T09:47: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x v="315"/>
    <x v="0"/>
    <x v="20"/>
    <x v="1167"/>
    <n v="48.037681159420288"/>
    <x v="8"/>
    <x v="20"/>
    <x v="1505"/>
    <d v="2016-02-14T04:38:23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x v="1"/>
    <x v="68"/>
    <x v="0"/>
    <x v="20"/>
    <x v="209"/>
    <n v="38.860465116279073"/>
    <x v="8"/>
    <x v="20"/>
    <x v="1506"/>
    <d v="2014-06-24T12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x v="51"/>
    <x v="0"/>
    <x v="20"/>
    <x v="1168"/>
    <n v="78.181818181818187"/>
    <x v="8"/>
    <x v="20"/>
    <x v="1507"/>
    <d v="2010-03-17T04:48:29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x v="263"/>
    <x v="0"/>
    <x v="20"/>
    <x v="1169"/>
    <n v="97.113744075829388"/>
    <x v="8"/>
    <x v="20"/>
    <x v="1508"/>
    <d v="2014-05-27T08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x v="193"/>
    <x v="0"/>
    <x v="20"/>
    <x v="1170"/>
    <n v="110.39397959183674"/>
    <x v="8"/>
    <x v="20"/>
    <x v="1509"/>
    <d v="2017-01-16T06:48:05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x v="316"/>
    <x v="0"/>
    <x v="20"/>
    <x v="1171"/>
    <n v="39.91506172839506"/>
    <x v="8"/>
    <x v="20"/>
    <x v="1510"/>
    <d v="2014-06-19T03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x v="190"/>
    <x v="0"/>
    <x v="20"/>
    <x v="1172"/>
    <n v="75.975728155339809"/>
    <x v="8"/>
    <x v="20"/>
    <x v="1511"/>
    <d v="2015-10-19T08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x v="317"/>
    <x v="0"/>
    <x v="20"/>
    <x v="1173"/>
    <n v="58.379104477611939"/>
    <x v="8"/>
    <x v="20"/>
    <x v="1512"/>
    <d v="2017-01-06T10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x v="224"/>
    <x v="0"/>
    <x v="20"/>
    <x v="1174"/>
    <n v="55.82093023255814"/>
    <x v="8"/>
    <x v="20"/>
    <x v="1513"/>
    <d v="2014-06-16T09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x v="282"/>
    <x v="0"/>
    <x v="20"/>
    <x v="1175"/>
    <n v="151.24431818181819"/>
    <x v="8"/>
    <x v="20"/>
    <x v="1514"/>
    <d v="2015-08-18T08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x v="160"/>
    <x v="0"/>
    <x v="20"/>
    <x v="1176"/>
    <n v="849.67027027027029"/>
    <x v="8"/>
    <x v="20"/>
    <x v="1515"/>
    <d v="2016-02-15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x v="318"/>
    <x v="0"/>
    <x v="20"/>
    <x v="1177"/>
    <n v="159.24137931034483"/>
    <x v="8"/>
    <x v="20"/>
    <x v="1516"/>
    <d v="2016-09-06T05:11:32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x v="319"/>
    <x v="0"/>
    <x v="20"/>
    <x v="1178"/>
    <n v="39.507317073170732"/>
    <x v="8"/>
    <x v="20"/>
    <x v="1517"/>
    <d v="2014-11-05T07:35:53"/>
  </r>
  <r>
    <n v="1518"/>
    <x v="1518"/>
    <s v="A photobook of Robin Schwartz's ongoing series with her daughter Amelia."/>
    <n v="15000"/>
    <n v="30805"/>
    <x v="0"/>
    <x v="0"/>
    <x v="0"/>
    <n v="1401565252"/>
    <n v="1398973252"/>
    <x v="1"/>
    <x v="163"/>
    <x v="0"/>
    <x v="20"/>
    <x v="1179"/>
    <n v="130.52966101694915"/>
    <x v="8"/>
    <x v="20"/>
    <x v="1518"/>
    <d v="2014-05-01T13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x v="108"/>
    <x v="0"/>
    <x v="20"/>
    <x v="1180"/>
    <n v="64.156896551724131"/>
    <x v="8"/>
    <x v="20"/>
    <x v="1519"/>
    <d v="2014-05-23T11:48:03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x v="1"/>
    <x v="157"/>
    <x v="0"/>
    <x v="20"/>
    <x v="1181"/>
    <n v="111.52694610778443"/>
    <x v="8"/>
    <x v="20"/>
    <x v="1520"/>
    <d v="2014-11-12T14:35:13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x v="97"/>
    <x v="0"/>
    <x v="20"/>
    <x v="1182"/>
    <n v="170.44680851063831"/>
    <x v="8"/>
    <x v="20"/>
    <x v="1521"/>
    <d v="2016-05-02T22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x v="320"/>
    <x v="0"/>
    <x v="20"/>
    <x v="1183"/>
    <n v="133.7391592920354"/>
    <x v="8"/>
    <x v="20"/>
    <x v="1522"/>
    <d v="2014-09-17T13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x v="198"/>
    <x v="0"/>
    <x v="20"/>
    <x v="1184"/>
    <n v="95.834024896265561"/>
    <x v="8"/>
    <x v="20"/>
    <x v="1523"/>
    <d v="2014-11-21T12:01:56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x v="1"/>
    <x v="33"/>
    <x v="0"/>
    <x v="20"/>
    <x v="1185"/>
    <n v="221.78571428571428"/>
    <x v="8"/>
    <x v="20"/>
    <x v="1524"/>
    <d v="2017-01-21T06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x v="205"/>
    <x v="0"/>
    <x v="20"/>
    <x v="1186"/>
    <n v="32.315357142857138"/>
    <x v="8"/>
    <x v="20"/>
    <x v="1525"/>
    <d v="2016-07-19T10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x v="321"/>
    <x v="0"/>
    <x v="20"/>
    <x v="1187"/>
    <n v="98.839285714285708"/>
    <x v="8"/>
    <x v="20"/>
    <x v="1526"/>
    <d v="2015-12-01T00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x v="1"/>
    <x v="16"/>
    <x v="0"/>
    <x v="20"/>
    <x v="1188"/>
    <n v="55.222142857142863"/>
    <x v="8"/>
    <x v="20"/>
    <x v="1527"/>
    <d v="2017-02-14T08:24:46"/>
  </r>
  <r>
    <n v="1528"/>
    <x v="1528"/>
    <s v="A book of street photos from around Shibuya that I've made between 2011-2016."/>
    <n v="3000"/>
    <n v="8447"/>
    <x v="0"/>
    <x v="0"/>
    <x v="0"/>
    <n v="1485907200"/>
    <n v="1483292122"/>
    <x v="1"/>
    <x v="322"/>
    <x v="0"/>
    <x v="20"/>
    <x v="1189"/>
    <n v="52.793750000000003"/>
    <x v="8"/>
    <x v="20"/>
    <x v="1528"/>
    <d v="2017-01-01T11:35:22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x v="1"/>
    <x v="261"/>
    <x v="0"/>
    <x v="20"/>
    <x v="1190"/>
    <n v="135.66666666666666"/>
    <x v="8"/>
    <x v="20"/>
    <x v="1529"/>
    <d v="2015-02-17T09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x v="323"/>
    <x v="0"/>
    <x v="20"/>
    <x v="1191"/>
    <n v="53.991990846681922"/>
    <x v="8"/>
    <x v="20"/>
    <x v="1530"/>
    <d v="2015-09-28T12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x v="196"/>
    <x v="0"/>
    <x v="20"/>
    <x v="1192"/>
    <n v="56.643835616438359"/>
    <x v="8"/>
    <x v="20"/>
    <x v="1531"/>
    <d v="2014-10-29T13:15:26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x v="324"/>
    <x v="0"/>
    <x v="20"/>
    <x v="1193"/>
    <n v="82.316326530612244"/>
    <x v="8"/>
    <x v="20"/>
    <x v="1532"/>
    <d v="2016-01-22T05:24:25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x v="1"/>
    <x v="325"/>
    <x v="0"/>
    <x v="20"/>
    <x v="1194"/>
    <n v="88.26081081081081"/>
    <x v="8"/>
    <x v="20"/>
    <x v="1533"/>
    <d v="2016-03-13T18:02:57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x v="232"/>
    <x v="0"/>
    <x v="20"/>
    <x v="1195"/>
    <n v="84.905149051490511"/>
    <x v="8"/>
    <x v="20"/>
    <x v="1534"/>
    <d v="2015-08-05T10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x v="238"/>
    <x v="0"/>
    <x v="20"/>
    <x v="1196"/>
    <n v="48.154545454545456"/>
    <x v="8"/>
    <x v="20"/>
    <x v="1535"/>
    <d v="2016-04-24T13:53:51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x v="326"/>
    <x v="0"/>
    <x v="20"/>
    <x v="1197"/>
    <n v="66.015406593406595"/>
    <x v="8"/>
    <x v="20"/>
    <x v="1536"/>
    <d v="2015-07-28T13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x v="1"/>
    <x v="291"/>
    <x v="0"/>
    <x v="20"/>
    <x v="1198"/>
    <n v="96.375"/>
    <x v="8"/>
    <x v="20"/>
    <x v="1537"/>
    <d v="2016-07-01T01:33:47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x v="67"/>
    <x v="0"/>
    <x v="20"/>
    <x v="1199"/>
    <n v="156.17391304347825"/>
    <x v="8"/>
    <x v="20"/>
    <x v="1538"/>
    <d v="2014-12-08T12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x v="4"/>
    <x v="0"/>
    <x v="20"/>
    <x v="1200"/>
    <n v="95.764859154929582"/>
    <x v="8"/>
    <x v="20"/>
    <x v="1539"/>
    <d v="2016-12-01T16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x v="15"/>
    <x v="0"/>
    <x v="20"/>
    <x v="1201"/>
    <n v="180.40816326530611"/>
    <x v="8"/>
    <x v="20"/>
    <x v="1540"/>
    <d v="2014-10-26T18:10:16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x v="0"/>
    <x v="84"/>
    <x v="1"/>
    <x v="24"/>
    <x v="108"/>
    <n v="3"/>
    <x v="8"/>
    <x v="24"/>
    <x v="1541"/>
    <d v="2014-12-01T11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x v="29"/>
    <x v="1"/>
    <x v="24"/>
    <x v="914"/>
    <n v="20"/>
    <x v="8"/>
    <x v="24"/>
    <x v="1542"/>
    <d v="2015-06-15T17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x v="29"/>
    <x v="1"/>
    <x v="24"/>
    <x v="1202"/>
    <n v="10"/>
    <x v="8"/>
    <x v="24"/>
    <x v="1543"/>
    <d v="2014-10-23T06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x v="78"/>
    <x v="1"/>
    <x v="24"/>
    <x v="109"/>
    <e v="#DIV/0!"/>
    <x v="8"/>
    <x v="24"/>
    <x v="1544"/>
    <d v="2015-02-17T19:13:4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x v="0"/>
    <x v="29"/>
    <x v="1"/>
    <x v="24"/>
    <x v="108"/>
    <n v="1"/>
    <x v="8"/>
    <x v="24"/>
    <x v="1545"/>
    <d v="2015-01-27T15:13:5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x v="202"/>
    <x v="1"/>
    <x v="24"/>
    <x v="1203"/>
    <n v="26.272727272727273"/>
    <x v="8"/>
    <x v="24"/>
    <x v="1546"/>
    <d v="2014-07-18T23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x v="0"/>
    <x v="78"/>
    <x v="1"/>
    <x v="24"/>
    <x v="109"/>
    <e v="#DIV/0!"/>
    <x v="8"/>
    <x v="24"/>
    <x v="1547"/>
    <d v="2017-02-16T04:14:42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x v="0"/>
    <x v="29"/>
    <x v="1"/>
    <x v="24"/>
    <x v="1204"/>
    <n v="60"/>
    <x v="8"/>
    <x v="24"/>
    <x v="1548"/>
    <d v="2015-10-09T15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x v="0"/>
    <x v="79"/>
    <x v="1"/>
    <x v="24"/>
    <x v="481"/>
    <n v="28.333333333333332"/>
    <x v="8"/>
    <x v="24"/>
    <x v="1549"/>
    <d v="2015-10-03T21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x v="63"/>
    <x v="1"/>
    <x v="24"/>
    <x v="1205"/>
    <n v="14.428571428571429"/>
    <x v="8"/>
    <x v="24"/>
    <x v="1550"/>
    <d v="2016-04-12T04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x v="78"/>
    <x v="1"/>
    <x v="24"/>
    <x v="109"/>
    <e v="#DIV/0!"/>
    <x v="8"/>
    <x v="24"/>
    <x v="1551"/>
    <d v="2015-04-27T13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x v="38"/>
    <x v="1"/>
    <x v="24"/>
    <x v="1206"/>
    <n v="132.1875"/>
    <x v="8"/>
    <x v="24"/>
    <x v="341"/>
    <d v="2014-09-10T10:31:48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x v="78"/>
    <x v="1"/>
    <x v="24"/>
    <x v="109"/>
    <e v="#DIV/0!"/>
    <x v="8"/>
    <x v="24"/>
    <x v="1552"/>
    <d v="2015-08-03T00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x v="78"/>
    <x v="1"/>
    <x v="24"/>
    <x v="109"/>
    <e v="#DIV/0!"/>
    <x v="8"/>
    <x v="24"/>
    <x v="1553"/>
    <d v="2015-07-03T00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x v="0"/>
    <x v="78"/>
    <x v="1"/>
    <x v="24"/>
    <x v="109"/>
    <e v="#DIV/0!"/>
    <x v="8"/>
    <x v="24"/>
    <x v="1554"/>
    <d v="2015-08-25T08:43:52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x v="0"/>
    <x v="8"/>
    <x v="1"/>
    <x v="24"/>
    <x v="1207"/>
    <n v="56.416666666666664"/>
    <x v="8"/>
    <x v="24"/>
    <x v="1555"/>
    <d v="2016-06-03T21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x v="0"/>
    <x v="29"/>
    <x v="1"/>
    <x v="24"/>
    <x v="914"/>
    <n v="100"/>
    <x v="8"/>
    <x v="24"/>
    <x v="1556"/>
    <d v="2014-08-20T09:40:33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x v="0"/>
    <x v="83"/>
    <x v="1"/>
    <x v="24"/>
    <x v="1208"/>
    <n v="11.666666666666666"/>
    <x v="8"/>
    <x v="24"/>
    <x v="1557"/>
    <d v="2015-06-30T03:32:39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x v="0"/>
    <x v="29"/>
    <x v="1"/>
    <x v="24"/>
    <x v="119"/>
    <n v="50"/>
    <x v="8"/>
    <x v="24"/>
    <x v="1558"/>
    <d v="2015-04-13T19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x v="80"/>
    <x v="1"/>
    <x v="24"/>
    <x v="1209"/>
    <n v="23.5"/>
    <x v="8"/>
    <x v="24"/>
    <x v="1559"/>
    <d v="2014-10-23T18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x v="29"/>
    <x v="1"/>
    <x v="25"/>
    <x v="1210"/>
    <n v="67"/>
    <x v="3"/>
    <x v="25"/>
    <x v="1560"/>
    <d v="2013-10-07T19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x v="78"/>
    <x v="1"/>
    <x v="25"/>
    <x v="109"/>
    <e v="#DIV/0!"/>
    <x v="3"/>
    <x v="25"/>
    <x v="1561"/>
    <d v="2009-09-23T07:35:16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x v="84"/>
    <x v="1"/>
    <x v="25"/>
    <x v="1211"/>
    <n v="42.5"/>
    <x v="3"/>
    <x v="25"/>
    <x v="1562"/>
    <d v="2014-01-13T11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x v="29"/>
    <x v="1"/>
    <x v="25"/>
    <x v="370"/>
    <n v="10"/>
    <x v="3"/>
    <x v="25"/>
    <x v="1563"/>
    <d v="2015-04-27T02:48:29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x v="29"/>
    <x v="1"/>
    <x v="25"/>
    <x v="453"/>
    <n v="100"/>
    <x v="3"/>
    <x v="25"/>
    <x v="1564"/>
    <d v="2011-05-09T11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x v="0"/>
    <x v="211"/>
    <x v="1"/>
    <x v="25"/>
    <x v="1212"/>
    <n v="108.05084745762711"/>
    <x v="3"/>
    <x v="25"/>
    <x v="1565"/>
    <d v="2016-06-28T16:00:04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x v="62"/>
    <x v="1"/>
    <x v="25"/>
    <x v="1213"/>
    <n v="26.923076923076923"/>
    <x v="3"/>
    <x v="25"/>
    <x v="1566"/>
    <d v="2014-02-01T16:29:0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x v="19"/>
    <x v="1"/>
    <x v="25"/>
    <x v="1214"/>
    <n v="155"/>
    <x v="3"/>
    <x v="25"/>
    <x v="1567"/>
    <d v="2014-11-18T19:29:45"/>
  </r>
  <r>
    <n v="1569"/>
    <x v="1569"/>
    <s v="to be removed"/>
    <n v="30000"/>
    <n v="0"/>
    <x v="1"/>
    <x v="0"/>
    <x v="0"/>
    <n v="1369498714"/>
    <n v="1366906714"/>
    <x v="0"/>
    <x v="78"/>
    <x v="1"/>
    <x v="25"/>
    <x v="109"/>
    <e v="#DIV/0!"/>
    <x v="3"/>
    <x v="25"/>
    <x v="1568"/>
    <d v="2013-04-25T10:18:34"/>
  </r>
  <r>
    <n v="1570"/>
    <x v="1570"/>
    <s v="A Coloring Book of Breathtaking Beauties_x000a_To Calm the Heart and Soul"/>
    <n v="6000"/>
    <n v="2484"/>
    <x v="1"/>
    <x v="0"/>
    <x v="0"/>
    <n v="1460140282"/>
    <n v="1457551882"/>
    <x v="0"/>
    <x v="47"/>
    <x v="1"/>
    <x v="25"/>
    <x v="613"/>
    <n v="47.769230769230766"/>
    <x v="3"/>
    <x v="25"/>
    <x v="1569"/>
    <d v="2016-03-09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x v="80"/>
    <x v="1"/>
    <x v="25"/>
    <x v="1215"/>
    <n v="20"/>
    <x v="3"/>
    <x v="25"/>
    <x v="1570"/>
    <d v="2015-05-20T12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x v="83"/>
    <x v="1"/>
    <x v="25"/>
    <x v="152"/>
    <n v="41.666666666666664"/>
    <x v="3"/>
    <x v="25"/>
    <x v="1571"/>
    <d v="2016-02-03T18:47:39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x v="83"/>
    <x v="1"/>
    <x v="25"/>
    <x v="1216"/>
    <n v="74.333333333333329"/>
    <x v="3"/>
    <x v="25"/>
    <x v="1572"/>
    <d v="2017-02-19T18:00:02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x v="79"/>
    <x v="1"/>
    <x v="25"/>
    <x v="1217"/>
    <n v="84.333333333333329"/>
    <x v="3"/>
    <x v="25"/>
    <x v="1573"/>
    <d v="2015-01-13T16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x v="2"/>
    <x v="1"/>
    <x v="25"/>
    <x v="1218"/>
    <n v="65.457142857142856"/>
    <x v="3"/>
    <x v="25"/>
    <x v="1574"/>
    <d v="2014-06-09T06:34:5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x v="0"/>
    <x v="73"/>
    <x v="1"/>
    <x v="25"/>
    <x v="175"/>
    <n v="65"/>
    <x v="3"/>
    <x v="25"/>
    <x v="1575"/>
    <d v="2015-05-16T15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x v="84"/>
    <x v="1"/>
    <x v="25"/>
    <x v="1219"/>
    <n v="27.5"/>
    <x v="3"/>
    <x v="25"/>
    <x v="1576"/>
    <d v="2012-05-25T14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x v="80"/>
    <x v="1"/>
    <x v="25"/>
    <x v="1220"/>
    <n v="51.25"/>
    <x v="3"/>
    <x v="25"/>
    <x v="1577"/>
    <d v="2010-08-08T19:34:51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x v="0"/>
    <x v="84"/>
    <x v="1"/>
    <x v="25"/>
    <x v="1221"/>
    <n v="14"/>
    <x v="3"/>
    <x v="25"/>
    <x v="1578"/>
    <d v="2013-07-26T17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x v="78"/>
    <x v="1"/>
    <x v="25"/>
    <x v="109"/>
    <e v="#DIV/0!"/>
    <x v="3"/>
    <x v="25"/>
    <x v="1579"/>
    <d v="2012-03-21T19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x v="29"/>
    <x v="1"/>
    <x v="26"/>
    <x v="724"/>
    <n v="5"/>
    <x v="8"/>
    <x v="26"/>
    <x v="1580"/>
    <d v="2015-11-17T04:46:30"/>
  </r>
  <r>
    <n v="1582"/>
    <x v="1582"/>
    <s v="I create canvas prints of images from in and around New Orleans"/>
    <n v="1000"/>
    <n v="93"/>
    <x v="2"/>
    <x v="0"/>
    <x v="0"/>
    <n v="1445894400"/>
    <n v="1440961053"/>
    <x v="0"/>
    <x v="83"/>
    <x v="1"/>
    <x v="26"/>
    <x v="1222"/>
    <n v="31"/>
    <x v="8"/>
    <x v="26"/>
    <x v="1581"/>
    <d v="2015-08-30T12:57:33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x v="29"/>
    <x v="1"/>
    <x v="26"/>
    <x v="1223"/>
    <n v="15"/>
    <x v="8"/>
    <x v="26"/>
    <x v="1582"/>
    <d v="2014-08-26T15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x v="78"/>
    <x v="1"/>
    <x v="26"/>
    <x v="109"/>
    <e v="#DIV/0!"/>
    <x v="8"/>
    <x v="26"/>
    <x v="1583"/>
    <d v="2014-05-20T09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x v="8"/>
    <x v="1"/>
    <x v="26"/>
    <x v="1224"/>
    <n v="131.66666666666666"/>
    <x v="8"/>
    <x v="26"/>
    <x v="1584"/>
    <d v="2016-12-03T15:29:28"/>
  </r>
  <r>
    <n v="1586"/>
    <x v="1586"/>
    <s v="Show the world the beauty that is in all of our back yards!"/>
    <n v="1500"/>
    <n v="0"/>
    <x v="2"/>
    <x v="0"/>
    <x v="0"/>
    <n v="1428197422"/>
    <n v="1425609022"/>
    <x v="0"/>
    <x v="78"/>
    <x v="1"/>
    <x v="26"/>
    <x v="109"/>
    <e v="#DIV/0!"/>
    <x v="8"/>
    <x v="26"/>
    <x v="1585"/>
    <d v="2015-03-05T20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x v="29"/>
    <x v="1"/>
    <x v="26"/>
    <x v="473"/>
    <n v="1"/>
    <x v="8"/>
    <x v="26"/>
    <x v="1586"/>
    <d v="2014-11-13T16:49:25"/>
  </r>
  <r>
    <n v="1588"/>
    <x v="1588"/>
    <s v="Southeast Texas as seen through the lens of a cell phone camera"/>
    <n v="516"/>
    <n v="0"/>
    <x v="2"/>
    <x v="0"/>
    <x v="0"/>
    <n v="1422735120"/>
    <n v="1420091999"/>
    <x v="0"/>
    <x v="78"/>
    <x v="1"/>
    <x v="26"/>
    <x v="109"/>
    <e v="#DIV/0!"/>
    <x v="8"/>
    <x v="26"/>
    <x v="1587"/>
    <d v="2014-12-31T23:59:59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x v="0"/>
    <x v="78"/>
    <x v="1"/>
    <x v="26"/>
    <x v="109"/>
    <e v="#DIV/0!"/>
    <x v="8"/>
    <x v="26"/>
    <x v="1588"/>
    <d v="2015-09-09T17:38:06"/>
  </r>
  <r>
    <n v="1590"/>
    <x v="1590"/>
    <s v="Discover Italy through photography."/>
    <n v="60000"/>
    <n v="1020"/>
    <x v="2"/>
    <x v="13"/>
    <x v="3"/>
    <n v="1443040464"/>
    <n v="1440448464"/>
    <x v="0"/>
    <x v="84"/>
    <x v="1"/>
    <x v="26"/>
    <x v="617"/>
    <n v="510"/>
    <x v="8"/>
    <x v="26"/>
    <x v="1589"/>
    <d v="2015-08-24T14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x v="297"/>
    <x v="1"/>
    <x v="26"/>
    <x v="1225"/>
    <n v="44.478260869565219"/>
    <x v="8"/>
    <x v="26"/>
    <x v="1590"/>
    <d v="2016-03-04T11:25:4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x v="0"/>
    <x v="78"/>
    <x v="1"/>
    <x v="26"/>
    <x v="109"/>
    <e v="#DIV/0!"/>
    <x v="8"/>
    <x v="26"/>
    <x v="1591"/>
    <d v="2015-02-10T19:44:45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x v="0"/>
    <x v="83"/>
    <x v="1"/>
    <x v="26"/>
    <x v="1226"/>
    <n v="1"/>
    <x v="8"/>
    <x v="26"/>
    <x v="1592"/>
    <d v="2015-01-29T14:17:35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x v="0"/>
    <x v="73"/>
    <x v="1"/>
    <x v="26"/>
    <x v="1227"/>
    <n v="20.5"/>
    <x v="8"/>
    <x v="26"/>
    <x v="1593"/>
    <d v="2016-03-16T11:06:22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x v="63"/>
    <x v="1"/>
    <x v="26"/>
    <x v="1228"/>
    <n v="40"/>
    <x v="8"/>
    <x v="26"/>
    <x v="1594"/>
    <d v="2014-05-20T19:12:08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x v="0"/>
    <x v="83"/>
    <x v="1"/>
    <x v="26"/>
    <x v="1229"/>
    <n v="25"/>
    <x v="8"/>
    <x v="26"/>
    <x v="1595"/>
    <d v="2014-10-29T04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x v="78"/>
    <x v="1"/>
    <x v="26"/>
    <x v="109"/>
    <e v="#DIV/0!"/>
    <x v="8"/>
    <x v="26"/>
    <x v="1596"/>
    <d v="2016-08-21T02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x v="29"/>
    <x v="1"/>
    <x v="26"/>
    <x v="415"/>
    <n v="1"/>
    <x v="8"/>
    <x v="26"/>
    <x v="1597"/>
    <d v="2015-05-27T10:00:5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x v="0"/>
    <x v="78"/>
    <x v="1"/>
    <x v="26"/>
    <x v="109"/>
    <e v="#DIV/0!"/>
    <x v="8"/>
    <x v="26"/>
    <x v="1598"/>
    <d v="2016-03-09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x v="82"/>
    <x v="1"/>
    <x v="26"/>
    <x v="1230"/>
    <n v="40.777777777777779"/>
    <x v="8"/>
    <x v="26"/>
    <x v="1599"/>
    <d v="2014-05-31T19:22:32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x v="0"/>
    <x v="66"/>
    <x v="0"/>
    <x v="11"/>
    <x v="1231"/>
    <n v="48.325535714285714"/>
    <x v="4"/>
    <x v="11"/>
    <x v="1600"/>
    <d v="2011-04-04T20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x v="0"/>
    <x v="58"/>
    <x v="0"/>
    <x v="11"/>
    <x v="325"/>
    <n v="46.953125"/>
    <x v="4"/>
    <x v="11"/>
    <x v="1601"/>
    <d v="2011-09-02T01:08:37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x v="0"/>
    <x v="209"/>
    <x v="0"/>
    <x v="11"/>
    <x v="1232"/>
    <n v="66.688666666666663"/>
    <x v="4"/>
    <x v="11"/>
    <x v="1602"/>
    <d v="2011-11-28T22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x v="16"/>
    <x v="0"/>
    <x v="11"/>
    <x v="1233"/>
    <n v="48.842857142857142"/>
    <x v="4"/>
    <x v="11"/>
    <x v="1603"/>
    <d v="2012-02-06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x v="34"/>
    <x v="0"/>
    <x v="11"/>
    <x v="1234"/>
    <n v="137.30909090909091"/>
    <x v="4"/>
    <x v="11"/>
    <x v="1604"/>
    <d v="2011-07-22T18:18:33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x v="297"/>
    <x v="0"/>
    <x v="11"/>
    <x v="1235"/>
    <n v="87.829673913043479"/>
    <x v="4"/>
    <x v="11"/>
    <x v="1605"/>
    <d v="2010-12-23T20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x v="242"/>
    <x v="0"/>
    <x v="11"/>
    <x v="1236"/>
    <n v="70.785365853658533"/>
    <x v="4"/>
    <x v="11"/>
    <x v="1606"/>
    <d v="2012-05-24T13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x v="0"/>
    <x v="23"/>
    <x v="0"/>
    <x v="11"/>
    <x v="982"/>
    <n v="52.826086956521742"/>
    <x v="4"/>
    <x v="11"/>
    <x v="1607"/>
    <d v="2013-11-29T13:56:26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x v="80"/>
    <x v="0"/>
    <x v="11"/>
    <x v="1237"/>
    <n v="443.75"/>
    <x v="4"/>
    <x v="11"/>
    <x v="1608"/>
    <d v="2011-09-09T18:01:49"/>
  </r>
  <r>
    <n v="1610"/>
    <x v="1610"/>
    <s v="So The Story Goes is the upcoming album from &quot;Just Joe&quot; Altier."/>
    <n v="2000"/>
    <n v="5437"/>
    <x v="0"/>
    <x v="0"/>
    <x v="0"/>
    <n v="1355609510"/>
    <n v="1353017510"/>
    <x v="0"/>
    <x v="300"/>
    <x v="0"/>
    <x v="11"/>
    <x v="1238"/>
    <n v="48.544642857142854"/>
    <x v="4"/>
    <x v="11"/>
    <x v="1609"/>
    <d v="2012-11-15T16:11:50"/>
  </r>
  <r>
    <n v="1611"/>
    <x v="1611"/>
    <s v="Skelton-Luns CD/7&quot; No Big Deal."/>
    <n v="800"/>
    <n v="1001"/>
    <x v="0"/>
    <x v="0"/>
    <x v="0"/>
    <n v="1370390432"/>
    <n v="1368576032"/>
    <x v="0"/>
    <x v="74"/>
    <x v="0"/>
    <x v="11"/>
    <x v="1239"/>
    <n v="37.074074074074076"/>
    <x v="4"/>
    <x v="11"/>
    <x v="1610"/>
    <d v="2013-05-14T18:00:3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x v="0"/>
    <x v="202"/>
    <x v="0"/>
    <x v="11"/>
    <x v="1007"/>
    <n v="50"/>
    <x v="4"/>
    <x v="11"/>
    <x v="1611"/>
    <d v="2012-12-03T14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x v="55"/>
    <x v="0"/>
    <x v="11"/>
    <x v="1240"/>
    <n v="39.03846153846154"/>
    <x v="4"/>
    <x v="11"/>
    <x v="1612"/>
    <d v="2012-06-21T19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x v="99"/>
    <x v="0"/>
    <x v="11"/>
    <x v="1241"/>
    <n v="66.688311688311686"/>
    <x v="4"/>
    <x v="11"/>
    <x v="1613"/>
    <d v="2014-06-04T17:32:49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x v="0"/>
    <x v="327"/>
    <x v="0"/>
    <x v="11"/>
    <x v="1242"/>
    <n v="67.132352941176464"/>
    <x v="4"/>
    <x v="11"/>
    <x v="1614"/>
    <d v="2011-10-28T19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x v="0"/>
    <x v="328"/>
    <x v="0"/>
    <x v="11"/>
    <x v="1243"/>
    <n v="66.369426751592357"/>
    <x v="4"/>
    <x v="11"/>
    <x v="1615"/>
    <d v="2012-10-12T11:10:2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x v="0"/>
    <x v="150"/>
    <x v="0"/>
    <x v="11"/>
    <x v="1244"/>
    <n v="64.620253164556956"/>
    <x v="4"/>
    <x v="11"/>
    <x v="1616"/>
    <d v="2013-09-29T09:56:28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x v="0"/>
    <x v="74"/>
    <x v="0"/>
    <x v="11"/>
    <x v="1245"/>
    <n v="58.370370370370374"/>
    <x v="4"/>
    <x v="11"/>
    <x v="1617"/>
    <d v="2013-01-27T09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x v="23"/>
    <x v="0"/>
    <x v="11"/>
    <x v="25"/>
    <n v="86.956521739130437"/>
    <x v="4"/>
    <x v="11"/>
    <x v="1618"/>
    <d v="2014-08-24T22:28:06"/>
  </r>
  <r>
    <n v="1620"/>
    <x v="1620"/>
    <s v="Kickstarting my music career with 300 hard copy CDs of my first release."/>
    <n v="1000"/>
    <n v="1130"/>
    <x v="0"/>
    <x v="0"/>
    <x v="0"/>
    <n v="1361606940"/>
    <n v="1361002140"/>
    <x v="0"/>
    <x v="57"/>
    <x v="0"/>
    <x v="11"/>
    <x v="1246"/>
    <n v="66.470588235294116"/>
    <x v="4"/>
    <x v="11"/>
    <x v="1619"/>
    <d v="2013-02-16T02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x v="77"/>
    <x v="0"/>
    <x v="11"/>
    <x v="1247"/>
    <n v="163.78378378378378"/>
    <x v="4"/>
    <x v="11"/>
    <x v="1620"/>
    <d v="2012-04-04T08:33:35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x v="71"/>
    <x v="0"/>
    <x v="11"/>
    <x v="1248"/>
    <n v="107.98461538461538"/>
    <x v="4"/>
    <x v="11"/>
    <x v="1621"/>
    <d v="2014-11-07T01:04:34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x v="59"/>
    <x v="0"/>
    <x v="11"/>
    <x v="1249"/>
    <n v="42.111111111111114"/>
    <x v="4"/>
    <x v="11"/>
    <x v="1622"/>
    <d v="2013-06-28T10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x v="0"/>
    <x v="20"/>
    <x v="0"/>
    <x v="11"/>
    <x v="1250"/>
    <n v="47.2"/>
    <x v="4"/>
    <x v="11"/>
    <x v="1623"/>
    <d v="2012-11-30T02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x v="201"/>
    <x v="0"/>
    <x v="11"/>
    <x v="1251"/>
    <n v="112.01923076923077"/>
    <x v="4"/>
    <x v="11"/>
    <x v="1624"/>
    <d v="2012-08-14T10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x v="52"/>
    <x v="0"/>
    <x v="11"/>
    <x v="1252"/>
    <n v="74.953703703703709"/>
    <x v="4"/>
    <x v="11"/>
    <x v="1625"/>
    <d v="2013-11-01T14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x v="44"/>
    <x v="0"/>
    <x v="11"/>
    <x v="967"/>
    <n v="61.578947368421055"/>
    <x v="4"/>
    <x v="11"/>
    <x v="1626"/>
    <d v="2012-10-23T10:58:09"/>
  </r>
  <r>
    <n v="1628"/>
    <x v="1628"/>
    <s v="Original Jewish rock music on human relationships and identity"/>
    <n v="4000"/>
    <n v="4037"/>
    <x v="0"/>
    <x v="0"/>
    <x v="0"/>
    <n v="1403026882"/>
    <n v="1400175682"/>
    <x v="0"/>
    <x v="106"/>
    <x v="0"/>
    <x v="11"/>
    <x v="1253"/>
    <n v="45.875"/>
    <x v="4"/>
    <x v="11"/>
    <x v="1627"/>
    <d v="2014-05-15T11:41:22"/>
  </r>
  <r>
    <n v="1629"/>
    <x v="1629"/>
    <s v="Help Off The Turnpike release new music, and set fire to everything!"/>
    <n v="6000"/>
    <n v="6220"/>
    <x v="0"/>
    <x v="0"/>
    <x v="0"/>
    <n v="1392929333"/>
    <n v="1389041333"/>
    <x v="0"/>
    <x v="141"/>
    <x v="0"/>
    <x v="11"/>
    <x v="1078"/>
    <n v="75.853658536585371"/>
    <x v="4"/>
    <x v="11"/>
    <x v="1628"/>
    <d v="2014-01-06T14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x v="149"/>
    <x v="0"/>
    <x v="11"/>
    <x v="1254"/>
    <n v="84.206349206349202"/>
    <x v="4"/>
    <x v="11"/>
    <x v="1629"/>
    <d v="2012-01-31T14:06:15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x v="182"/>
    <x v="0"/>
    <x v="11"/>
    <x v="1255"/>
    <n v="117.22556390977444"/>
    <x v="4"/>
    <x v="11"/>
    <x v="1630"/>
    <d v="2012-09-12T14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x v="5"/>
    <x v="0"/>
    <x v="11"/>
    <x v="1256"/>
    <n v="86.489361702127653"/>
    <x v="4"/>
    <x v="11"/>
    <x v="1631"/>
    <d v="2011-07-26T02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x v="6"/>
    <x v="0"/>
    <x v="11"/>
    <x v="31"/>
    <n v="172.41379310344828"/>
    <x v="4"/>
    <x v="11"/>
    <x v="1632"/>
    <d v="2011-12-19T15:12:36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x v="0"/>
    <x v="58"/>
    <x v="0"/>
    <x v="11"/>
    <x v="10"/>
    <n v="62.8125"/>
    <x v="4"/>
    <x v="11"/>
    <x v="1633"/>
    <d v="2011-04-24T22:33:2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x v="77"/>
    <x v="0"/>
    <x v="11"/>
    <x v="1066"/>
    <n v="67.729729729729726"/>
    <x v="4"/>
    <x v="11"/>
    <x v="1634"/>
    <d v="2016-05-12T14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x v="45"/>
    <x v="0"/>
    <x v="11"/>
    <x v="1257"/>
    <n v="53.5632183908046"/>
    <x v="4"/>
    <x v="11"/>
    <x v="1635"/>
    <d v="2011-04-29T20:04:48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x v="41"/>
    <x v="0"/>
    <x v="11"/>
    <x v="965"/>
    <n v="34.6"/>
    <x v="4"/>
    <x v="11"/>
    <x v="1636"/>
    <d v="2009-11-05T12:02:20"/>
  </r>
  <r>
    <n v="1638"/>
    <x v="1638"/>
    <s v="Avenues will be going in to the studio to record a new EP with Matt Allison!"/>
    <n v="1000"/>
    <n v="1050"/>
    <x v="0"/>
    <x v="0"/>
    <x v="0"/>
    <n v="1362086700"/>
    <n v="1358180968"/>
    <x v="0"/>
    <x v="74"/>
    <x v="0"/>
    <x v="11"/>
    <x v="2"/>
    <n v="38.888888888888886"/>
    <x v="4"/>
    <x v="11"/>
    <x v="1637"/>
    <d v="2013-01-14T10:29:28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x v="10"/>
    <x v="0"/>
    <x v="11"/>
    <x v="31"/>
    <n v="94.736842105263165"/>
    <x v="4"/>
    <x v="11"/>
    <x v="1638"/>
    <d v="2012-02-02T09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x v="57"/>
    <x v="0"/>
    <x v="11"/>
    <x v="1258"/>
    <n v="39.967058823529413"/>
    <x v="4"/>
    <x v="11"/>
    <x v="1639"/>
    <d v="2010-07-19T23:32:35"/>
  </r>
  <r>
    <n v="1641"/>
    <x v="1641"/>
    <s v="Music Video For Upbeat and Inspiring Song - Run For Your Life"/>
    <n v="2500"/>
    <n v="2535"/>
    <x v="0"/>
    <x v="0"/>
    <x v="0"/>
    <n v="1418998744"/>
    <n v="1416406744"/>
    <x v="0"/>
    <x v="55"/>
    <x v="0"/>
    <x v="27"/>
    <x v="578"/>
    <n v="97.5"/>
    <x v="4"/>
    <x v="27"/>
    <x v="1640"/>
    <d v="2014-11-19T08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x v="33"/>
    <x v="0"/>
    <x v="27"/>
    <x v="31"/>
    <n v="42.857142857142854"/>
    <x v="4"/>
    <x v="27"/>
    <x v="1641"/>
    <d v="2011-05-24T18:35: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x v="0"/>
    <x v="77"/>
    <x v="0"/>
    <x v="27"/>
    <x v="1259"/>
    <n v="168.51351351351352"/>
    <x v="4"/>
    <x v="27"/>
    <x v="1642"/>
    <d v="2012-08-25T13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x v="130"/>
    <x v="0"/>
    <x v="27"/>
    <x v="1260"/>
    <n v="85.546875"/>
    <x v="4"/>
    <x v="27"/>
    <x v="1643"/>
    <d v="2012-09-22T19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x v="73"/>
    <x v="0"/>
    <x v="27"/>
    <x v="1261"/>
    <n v="554"/>
    <x v="4"/>
    <x v="27"/>
    <x v="1644"/>
    <d v="2013-09-04T08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x v="183"/>
    <x v="0"/>
    <x v="27"/>
    <x v="1097"/>
    <n v="26.554216867469879"/>
    <x v="4"/>
    <x v="27"/>
    <x v="1645"/>
    <d v="2014-07-13T04:48:23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x v="67"/>
    <x v="0"/>
    <x v="27"/>
    <x v="1262"/>
    <n v="113.82608695652173"/>
    <x v="4"/>
    <x v="27"/>
    <x v="1646"/>
    <d v="2012-05-10T03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x v="240"/>
    <x v="0"/>
    <x v="27"/>
    <x v="1263"/>
    <n v="32.011111111111113"/>
    <x v="4"/>
    <x v="27"/>
    <x v="1647"/>
    <d v="2011-02-18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x v="75"/>
    <x v="0"/>
    <x v="27"/>
    <x v="1264"/>
    <n v="47.189259259259259"/>
    <x v="4"/>
    <x v="27"/>
    <x v="1648"/>
    <d v="2014-04-08T10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x v="0"/>
    <x v="58"/>
    <x v="0"/>
    <x v="27"/>
    <x v="1265"/>
    <n v="88.46875"/>
    <x v="4"/>
    <x v="27"/>
    <x v="1649"/>
    <d v="2013-09-09T04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x v="9"/>
    <x v="0"/>
    <x v="27"/>
    <x v="1266"/>
    <n v="100.75"/>
    <x v="4"/>
    <x v="27"/>
    <x v="1650"/>
    <d v="2011-03-23T15:37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x v="16"/>
    <x v="0"/>
    <x v="27"/>
    <x v="17"/>
    <n v="64.714285714285708"/>
    <x v="4"/>
    <x v="27"/>
    <x v="1651"/>
    <d v="2013-10-25T05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x v="129"/>
    <x v="0"/>
    <x v="27"/>
    <x v="1267"/>
    <n v="51.854285714285716"/>
    <x v="4"/>
    <x v="27"/>
    <x v="1652"/>
    <d v="2011-03-24T14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x v="69"/>
    <x v="0"/>
    <x v="27"/>
    <x v="1268"/>
    <n v="38.794117647058826"/>
    <x v="4"/>
    <x v="27"/>
    <x v="1653"/>
    <d v="2012-03-19T15:22:4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x v="0"/>
    <x v="53"/>
    <x v="0"/>
    <x v="27"/>
    <x v="1269"/>
    <n v="44.645833333333336"/>
    <x v="4"/>
    <x v="27"/>
    <x v="1654"/>
    <d v="2012-03-06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x v="53"/>
    <x v="0"/>
    <x v="27"/>
    <x v="1270"/>
    <n v="156.77333333333334"/>
    <x v="4"/>
    <x v="27"/>
    <x v="1655"/>
    <d v="2012-11-13T16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x v="170"/>
    <x v="0"/>
    <x v="27"/>
    <x v="1271"/>
    <n v="118.70339366515837"/>
    <x v="4"/>
    <x v="27"/>
    <x v="1656"/>
    <d v="2012-04-24T12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x v="329"/>
    <x v="0"/>
    <x v="27"/>
    <x v="1272"/>
    <n v="74.149532710280369"/>
    <x v="4"/>
    <x v="27"/>
    <x v="1657"/>
    <d v="2012-11-09T23:19: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x v="43"/>
    <x v="0"/>
    <x v="27"/>
    <x v="1273"/>
    <n v="12.533333333333333"/>
    <x v="4"/>
    <x v="27"/>
    <x v="1658"/>
    <d v="2013-11-18T15:55:21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x v="17"/>
    <x v="0"/>
    <x v="27"/>
    <x v="1274"/>
    <n v="27.861111111111111"/>
    <x v="4"/>
    <x v="27"/>
    <x v="1659"/>
    <d v="2016-03-30T10:39:1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x v="21"/>
    <x v="0"/>
    <x v="27"/>
    <x v="1275"/>
    <n v="80.178217821782184"/>
    <x v="4"/>
    <x v="27"/>
    <x v="1660"/>
    <d v="2015-12-05T17:57: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x v="95"/>
    <x v="0"/>
    <x v="27"/>
    <x v="1276"/>
    <n v="132.43548387096774"/>
    <x v="4"/>
    <x v="27"/>
    <x v="1661"/>
    <d v="2011-10-31T22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x v="0"/>
    <x v="58"/>
    <x v="0"/>
    <x v="27"/>
    <x v="1277"/>
    <n v="33.75"/>
    <x v="4"/>
    <x v="27"/>
    <x v="1662"/>
    <d v="2015-01-01T18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x v="30"/>
    <x v="0"/>
    <x v="27"/>
    <x v="1278"/>
    <n v="34.384494382022467"/>
    <x v="4"/>
    <x v="27"/>
    <x v="1663"/>
    <d v="2012-01-31T12:16:58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x v="251"/>
    <x v="0"/>
    <x v="27"/>
    <x v="1279"/>
    <n v="44.956989247311824"/>
    <x v="4"/>
    <x v="27"/>
    <x v="1664"/>
    <d v="2011-01-21T09:35:13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x v="0"/>
    <x v="15"/>
    <x v="0"/>
    <x v="27"/>
    <x v="1280"/>
    <n v="41.04081632653061"/>
    <x v="4"/>
    <x v="27"/>
    <x v="1665"/>
    <d v="2013-02-26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x v="141"/>
    <x v="0"/>
    <x v="27"/>
    <x v="1281"/>
    <n v="52.597560975609753"/>
    <x v="4"/>
    <x v="27"/>
    <x v="1666"/>
    <d v="2014-02-11T19:41:38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x v="318"/>
    <x v="0"/>
    <x v="27"/>
    <x v="1276"/>
    <n v="70.784482758620683"/>
    <x v="4"/>
    <x v="27"/>
    <x v="1667"/>
    <d v="2011-10-28T21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x v="47"/>
    <x v="0"/>
    <x v="27"/>
    <x v="1282"/>
    <n v="53.75"/>
    <x v="4"/>
    <x v="27"/>
    <x v="1668"/>
    <d v="2016-04-01T15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x v="23"/>
    <x v="0"/>
    <x v="27"/>
    <x v="946"/>
    <n v="44.608695652173914"/>
    <x v="4"/>
    <x v="27"/>
    <x v="1669"/>
    <d v="2010-05-15T16:19:59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x v="0"/>
    <x v="99"/>
    <x v="0"/>
    <x v="27"/>
    <x v="1283"/>
    <n v="26.148961038961041"/>
    <x v="4"/>
    <x v="27"/>
    <x v="1670"/>
    <d v="2016-07-02T07:03:34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x v="0"/>
    <x v="72"/>
    <x v="0"/>
    <x v="27"/>
    <x v="1284"/>
    <n v="39.183673469387756"/>
    <x v="4"/>
    <x v="27"/>
    <x v="1671"/>
    <d v="2012-05-05T09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x v="211"/>
    <x v="0"/>
    <x v="27"/>
    <x v="1285"/>
    <n v="45.593220338983052"/>
    <x v="4"/>
    <x v="27"/>
    <x v="1672"/>
    <d v="2015-02-04T15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x v="116"/>
    <x v="0"/>
    <x v="27"/>
    <x v="1286"/>
    <n v="89.247787610619469"/>
    <x v="4"/>
    <x v="27"/>
    <x v="1673"/>
    <d v="2016-07-18T08:31:46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x v="0"/>
    <x v="69"/>
    <x v="0"/>
    <x v="27"/>
    <x v="1287"/>
    <n v="40.416470588235299"/>
    <x v="4"/>
    <x v="27"/>
    <x v="1674"/>
    <d v="2011-09-16T11:35:40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x v="0"/>
    <x v="288"/>
    <x v="0"/>
    <x v="27"/>
    <x v="1288"/>
    <n v="82.38095238095238"/>
    <x v="4"/>
    <x v="27"/>
    <x v="1675"/>
    <d v="2012-03-05T11:25:4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x v="288"/>
    <x v="0"/>
    <x v="27"/>
    <x v="1067"/>
    <n v="159.52380952380952"/>
    <x v="4"/>
    <x v="27"/>
    <x v="1676"/>
    <d v="2016-02-16T03:46:16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x v="0"/>
    <x v="72"/>
    <x v="0"/>
    <x v="27"/>
    <x v="1289"/>
    <n v="36.244897959183675"/>
    <x v="4"/>
    <x v="27"/>
    <x v="1677"/>
    <d v="2014-01-23T14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x v="66"/>
    <x v="0"/>
    <x v="27"/>
    <x v="1290"/>
    <n v="62.5"/>
    <x v="4"/>
    <x v="27"/>
    <x v="1678"/>
    <d v="2011-06-28T19:39:05"/>
  </r>
  <r>
    <n v="1680"/>
    <x v="1680"/>
    <s v="Working Musician dilemma #164: how the taxman put Kick the Record 2.0 on hold"/>
    <n v="1000"/>
    <n v="1175"/>
    <x v="0"/>
    <x v="0"/>
    <x v="0"/>
    <n v="1405188667"/>
    <n v="1402596667"/>
    <x v="0"/>
    <x v="20"/>
    <x v="0"/>
    <x v="27"/>
    <x v="1291"/>
    <n v="47"/>
    <x v="4"/>
    <x v="27"/>
    <x v="1679"/>
    <d v="2014-06-12T12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x v="330"/>
    <x v="1"/>
    <x v="28"/>
    <x v="1292"/>
    <n v="74.575090497737563"/>
    <x v="4"/>
    <x v="28"/>
    <x v="1680"/>
    <d v="2017-02-07T20:54:44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x v="0"/>
    <x v="78"/>
    <x v="1"/>
    <x v="28"/>
    <x v="109"/>
    <e v="#DIV/0!"/>
    <x v="4"/>
    <x v="28"/>
    <x v="1681"/>
    <d v="2017-02-12T23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x v="0"/>
    <x v="73"/>
    <x v="1"/>
    <x v="28"/>
    <x v="1293"/>
    <n v="76"/>
    <x v="4"/>
    <x v="28"/>
    <x v="1682"/>
    <d v="2017-03-14T12:45:38"/>
  </r>
  <r>
    <n v="1684"/>
    <x v="1684"/>
    <s v="New Music from Marty Mikles!  A new EP all about God's Goodness &amp; Mercy."/>
    <n v="8000"/>
    <n v="8730"/>
    <x v="3"/>
    <x v="0"/>
    <x v="0"/>
    <n v="1489775641"/>
    <n v="1487360041"/>
    <x v="0"/>
    <x v="21"/>
    <x v="1"/>
    <x v="28"/>
    <x v="1294"/>
    <n v="86.43564356435644"/>
    <x v="4"/>
    <x v="28"/>
    <x v="1683"/>
    <d v="2017-02-17T13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x v="41"/>
    <x v="1"/>
    <x v="28"/>
    <x v="82"/>
    <n v="24"/>
    <x v="4"/>
    <x v="28"/>
    <x v="1684"/>
    <d v="2017-02-22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x v="29"/>
    <x v="1"/>
    <x v="28"/>
    <x v="1295"/>
    <n v="18"/>
    <x v="4"/>
    <x v="28"/>
    <x v="1685"/>
    <d v="2017-02-26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x v="70"/>
    <x v="1"/>
    <x v="28"/>
    <x v="1296"/>
    <n v="80.128205128205124"/>
    <x v="4"/>
    <x v="28"/>
    <x v="1686"/>
    <d v="2017-03-07T19:07:25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x v="63"/>
    <x v="1"/>
    <x v="28"/>
    <x v="1297"/>
    <n v="253.14285714285714"/>
    <x v="4"/>
    <x v="28"/>
    <x v="1687"/>
    <d v="2017-03-10T06:49:54"/>
  </r>
  <r>
    <n v="1689"/>
    <x v="1689"/>
    <s v="Praising the Living God in the second half of life."/>
    <n v="2400"/>
    <n v="2400"/>
    <x v="3"/>
    <x v="0"/>
    <x v="0"/>
    <n v="1489700230"/>
    <n v="1487111830"/>
    <x v="0"/>
    <x v="25"/>
    <x v="1"/>
    <x v="28"/>
    <x v="31"/>
    <n v="171.42857142857142"/>
    <x v="4"/>
    <x v="28"/>
    <x v="1688"/>
    <d v="2017-02-14T16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x v="202"/>
    <x v="1"/>
    <x v="28"/>
    <x v="1298"/>
    <n v="57.727272727272727"/>
    <x v="4"/>
    <x v="28"/>
    <x v="1689"/>
    <d v="2017-03-07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x v="44"/>
    <x v="1"/>
    <x v="28"/>
    <x v="1299"/>
    <n v="264.26315789473682"/>
    <x v="4"/>
    <x v="28"/>
    <x v="1690"/>
    <d v="2017-03-01T10:50:0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x v="41"/>
    <x v="1"/>
    <x v="28"/>
    <x v="1300"/>
    <n v="159.33333333333334"/>
    <x v="4"/>
    <x v="28"/>
    <x v="1691"/>
    <d v="2017-02-21T21:37:47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x v="22"/>
    <x v="1"/>
    <x v="28"/>
    <x v="1301"/>
    <n v="35"/>
    <x v="4"/>
    <x v="28"/>
    <x v="1692"/>
    <d v="2017-03-09T16:05:12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x v="29"/>
    <x v="1"/>
    <x v="28"/>
    <x v="833"/>
    <n v="5"/>
    <x v="4"/>
    <x v="28"/>
    <x v="1693"/>
    <d v="2017-02-25T10:04:3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x v="23"/>
    <x v="1"/>
    <x v="28"/>
    <x v="1302"/>
    <n v="61.086956521739133"/>
    <x v="4"/>
    <x v="28"/>
    <x v="1694"/>
    <d v="2017-03-06T18:45:14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x v="78"/>
    <x v="1"/>
    <x v="28"/>
    <x v="109"/>
    <e v="#DIV/0!"/>
    <x v="4"/>
    <x v="28"/>
    <x v="1695"/>
    <d v="2017-03-01T19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x v="19"/>
    <x v="1"/>
    <x v="28"/>
    <x v="1303"/>
    <n v="114.81818181818181"/>
    <x v="4"/>
    <x v="28"/>
    <x v="1696"/>
    <d v="2017-03-10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x v="78"/>
    <x v="1"/>
    <x v="28"/>
    <x v="109"/>
    <e v="#DIV/0!"/>
    <x v="4"/>
    <x v="28"/>
    <x v="1697"/>
    <d v="2017-03-01T22:59:2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x v="80"/>
    <x v="1"/>
    <x v="28"/>
    <x v="1304"/>
    <n v="54"/>
    <x v="4"/>
    <x v="28"/>
    <x v="1698"/>
    <d v="2017-03-12T14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x v="1"/>
    <x v="1"/>
    <x v="28"/>
    <x v="1305"/>
    <n v="65.974683544303801"/>
    <x v="4"/>
    <x v="28"/>
    <x v="1699"/>
    <d v="2017-03-01T19:43:1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x v="84"/>
    <x v="1"/>
    <x v="28"/>
    <x v="1306"/>
    <n v="5"/>
    <x v="4"/>
    <x v="28"/>
    <x v="1700"/>
    <d v="2014-12-16T09:56:45"/>
  </r>
  <r>
    <n v="1702"/>
    <x v="1702"/>
    <s v="I can do all things through christ jesus"/>
    <n v="16500"/>
    <n v="1"/>
    <x v="2"/>
    <x v="0"/>
    <x v="0"/>
    <n v="1427745150"/>
    <n v="1425156750"/>
    <x v="0"/>
    <x v="29"/>
    <x v="1"/>
    <x v="28"/>
    <x v="1307"/>
    <n v="1"/>
    <x v="4"/>
    <x v="28"/>
    <x v="1701"/>
    <d v="2015-02-28T14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x v="84"/>
    <x v="1"/>
    <x v="28"/>
    <x v="391"/>
    <n v="25.5"/>
    <x v="4"/>
    <x v="28"/>
    <x v="1702"/>
    <d v="2015-07-02T00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x v="0"/>
    <x v="202"/>
    <x v="1"/>
    <x v="28"/>
    <x v="1308"/>
    <n v="118.36363636363636"/>
    <x v="4"/>
    <x v="28"/>
    <x v="1703"/>
    <d v="2015-01-16T21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x v="0"/>
    <x v="78"/>
    <x v="1"/>
    <x v="28"/>
    <x v="109"/>
    <e v="#DIV/0!"/>
    <x v="4"/>
    <x v="28"/>
    <x v="1704"/>
    <d v="2015-08-28T18:24:06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x v="78"/>
    <x v="1"/>
    <x v="28"/>
    <x v="109"/>
    <e v="#DIV/0!"/>
    <x v="4"/>
    <x v="28"/>
    <x v="1705"/>
    <d v="2015-06-24T01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x v="82"/>
    <x v="1"/>
    <x v="28"/>
    <x v="1309"/>
    <n v="54.111111111111114"/>
    <x v="4"/>
    <x v="28"/>
    <x v="1706"/>
    <d v="2016-02-27T11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x v="78"/>
    <x v="1"/>
    <x v="28"/>
    <x v="109"/>
    <e v="#DIV/0!"/>
    <x v="4"/>
    <x v="28"/>
    <x v="1707"/>
    <d v="2016-03-22T14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x v="0"/>
    <x v="80"/>
    <x v="1"/>
    <x v="28"/>
    <x v="1310"/>
    <n v="21.25"/>
    <x v="4"/>
    <x v="28"/>
    <x v="1708"/>
    <d v="2014-07-21T07:31:54"/>
  </r>
  <r>
    <n v="1710"/>
    <x v="1710"/>
    <s v="We want to create a gospel live album which has never been produced before."/>
    <n v="5000"/>
    <n v="34"/>
    <x v="2"/>
    <x v="12"/>
    <x v="3"/>
    <n v="1453122000"/>
    <n v="1449151888"/>
    <x v="0"/>
    <x v="29"/>
    <x v="1"/>
    <x v="28"/>
    <x v="1311"/>
    <n v="34"/>
    <x v="4"/>
    <x v="28"/>
    <x v="1709"/>
    <d v="2015-12-03T08:11: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x v="84"/>
    <x v="1"/>
    <x v="28"/>
    <x v="1131"/>
    <n v="525"/>
    <x v="4"/>
    <x v="28"/>
    <x v="1710"/>
    <d v="2014-08-01T09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x v="78"/>
    <x v="1"/>
    <x v="28"/>
    <x v="109"/>
    <e v="#DIV/0!"/>
    <x v="4"/>
    <x v="28"/>
    <x v="1711"/>
    <d v="2015-05-01T15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x v="29"/>
    <x v="1"/>
    <x v="28"/>
    <x v="1312"/>
    <n v="50"/>
    <x v="4"/>
    <x v="28"/>
    <x v="1712"/>
    <d v="2014-09-05T13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x v="57"/>
    <x v="1"/>
    <x v="28"/>
    <x v="1313"/>
    <n v="115.70588235294117"/>
    <x v="4"/>
    <x v="28"/>
    <x v="1713"/>
    <d v="2015-04-01T16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x v="84"/>
    <x v="1"/>
    <x v="28"/>
    <x v="881"/>
    <n v="5.5"/>
    <x v="4"/>
    <x v="28"/>
    <x v="1714"/>
    <d v="2015-02-28T23:13:05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x v="83"/>
    <x v="1"/>
    <x v="28"/>
    <x v="847"/>
    <n v="50"/>
    <x v="4"/>
    <x v="28"/>
    <x v="1715"/>
    <d v="2016-10-30T07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x v="0"/>
    <x v="14"/>
    <x v="1"/>
    <x v="28"/>
    <x v="1314"/>
    <n v="34.024390243902438"/>
    <x v="4"/>
    <x v="28"/>
    <x v="1716"/>
    <d v="2016-03-31T17:33:58"/>
  </r>
  <r>
    <n v="1718"/>
    <x v="1718"/>
    <s v="A melody for the galaxy."/>
    <n v="35000"/>
    <n v="75"/>
    <x v="2"/>
    <x v="0"/>
    <x v="0"/>
    <n v="1463201940"/>
    <n v="1459435149"/>
    <x v="0"/>
    <x v="84"/>
    <x v="1"/>
    <x v="28"/>
    <x v="1315"/>
    <n v="37.5"/>
    <x v="4"/>
    <x v="28"/>
    <x v="1717"/>
    <d v="2016-03-31T08:39:09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x v="83"/>
    <x v="1"/>
    <x v="28"/>
    <x v="1316"/>
    <n v="11.666666666666666"/>
    <x v="4"/>
    <x v="28"/>
    <x v="1718"/>
    <d v="2014-08-18T06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x v="22"/>
    <x v="1"/>
    <x v="28"/>
    <x v="1317"/>
    <n v="28.125"/>
    <x v="4"/>
    <x v="28"/>
    <x v="1719"/>
    <d v="2014-10-10T12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x v="78"/>
    <x v="1"/>
    <x v="28"/>
    <x v="109"/>
    <e v="#DIV/0!"/>
    <x v="4"/>
    <x v="28"/>
    <x v="1720"/>
    <d v="2015-11-11T05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x v="29"/>
    <x v="1"/>
    <x v="28"/>
    <x v="1318"/>
    <n v="1"/>
    <x v="4"/>
    <x v="28"/>
    <x v="1721"/>
    <d v="2016-02-25T17:03:49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x v="83"/>
    <x v="1"/>
    <x v="28"/>
    <x v="896"/>
    <n v="216.66666666666666"/>
    <x v="4"/>
    <x v="28"/>
    <x v="1722"/>
    <d v="2015-05-05T13:48:35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x v="80"/>
    <x v="1"/>
    <x v="28"/>
    <x v="1319"/>
    <n v="8.75"/>
    <x v="4"/>
    <x v="28"/>
    <x v="1723"/>
    <d v="2014-09-30T16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x v="82"/>
    <x v="1"/>
    <x v="28"/>
    <x v="1320"/>
    <n v="62.222222222222221"/>
    <x v="4"/>
    <x v="28"/>
    <x v="1724"/>
    <d v="2014-07-25T17:14:0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x v="0"/>
    <x v="38"/>
    <x v="1"/>
    <x v="28"/>
    <x v="1321"/>
    <n v="137.25"/>
    <x v="4"/>
    <x v="28"/>
    <x v="1725"/>
    <d v="2014-05-29T16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x v="29"/>
    <x v="1"/>
    <x v="28"/>
    <x v="108"/>
    <n v="1"/>
    <x v="4"/>
    <x v="28"/>
    <x v="1726"/>
    <d v="2015-02-09T16:16:17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x v="63"/>
    <x v="1"/>
    <x v="28"/>
    <x v="1322"/>
    <n v="122.14285714285714"/>
    <x v="4"/>
    <x v="28"/>
    <x v="1727"/>
    <d v="2015-09-21T09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x v="78"/>
    <x v="1"/>
    <x v="28"/>
    <x v="109"/>
    <e v="#DIV/0!"/>
    <x v="4"/>
    <x v="28"/>
    <x v="1728"/>
    <d v="2016-04-10T19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x v="78"/>
    <x v="1"/>
    <x v="28"/>
    <x v="109"/>
    <e v="#DIV/0!"/>
    <x v="4"/>
    <x v="28"/>
    <x v="1729"/>
    <d v="2015-09-24T20:06:23"/>
  </r>
  <r>
    <n v="1731"/>
    <x v="1731"/>
    <s v="We are a Christin Worship band looking to midwest tour. God Bless!"/>
    <n v="1000"/>
    <n v="0"/>
    <x v="2"/>
    <x v="0"/>
    <x v="0"/>
    <n v="1434034800"/>
    <n v="1432849552"/>
    <x v="0"/>
    <x v="78"/>
    <x v="1"/>
    <x v="28"/>
    <x v="109"/>
    <e v="#DIV/0!"/>
    <x v="4"/>
    <x v="28"/>
    <x v="1730"/>
    <d v="2015-05-28T15:45:52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x v="78"/>
    <x v="1"/>
    <x v="28"/>
    <x v="109"/>
    <e v="#DIV/0!"/>
    <x v="4"/>
    <x v="28"/>
    <x v="1731"/>
    <d v="2015-11-17T10:24:41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x v="78"/>
    <x v="1"/>
    <x v="28"/>
    <x v="109"/>
    <e v="#DIV/0!"/>
    <x v="4"/>
    <x v="28"/>
    <x v="1732"/>
    <d v="2016-09-01T10:12:54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x v="29"/>
    <x v="1"/>
    <x v="28"/>
    <x v="1323"/>
    <n v="1"/>
    <x v="4"/>
    <x v="28"/>
    <x v="1733"/>
    <d v="2015-04-07T18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x v="84"/>
    <x v="1"/>
    <x v="28"/>
    <x v="1324"/>
    <n v="55"/>
    <x v="4"/>
    <x v="28"/>
    <x v="1734"/>
    <d v="2016-07-08T13:32:2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x v="0"/>
    <x v="29"/>
    <x v="1"/>
    <x v="28"/>
    <x v="1325"/>
    <n v="22"/>
    <x v="4"/>
    <x v="28"/>
    <x v="1735"/>
    <d v="2015-10-09T14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x v="41"/>
    <x v="1"/>
    <x v="28"/>
    <x v="1212"/>
    <n v="56.666666666666664"/>
    <x v="4"/>
    <x v="28"/>
    <x v="1736"/>
    <d v="2015-06-20T16:46:32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x v="0"/>
    <x v="29"/>
    <x v="1"/>
    <x v="28"/>
    <x v="177"/>
    <n v="20"/>
    <x v="4"/>
    <x v="28"/>
    <x v="1737"/>
    <d v="2014-09-02T14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x v="29"/>
    <x v="1"/>
    <x v="28"/>
    <x v="370"/>
    <n v="1"/>
    <x v="4"/>
    <x v="28"/>
    <x v="1738"/>
    <d v="2016-03-06T14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x v="78"/>
    <x v="1"/>
    <x v="28"/>
    <x v="109"/>
    <e v="#DIV/0!"/>
    <x v="4"/>
    <x v="28"/>
    <x v="1739"/>
    <d v="2015-06-16T13:37:02"/>
  </r>
  <r>
    <n v="1741"/>
    <x v="1741"/>
    <s v="A photo journal documenting my experiences and travels across New Zealand"/>
    <n v="1200"/>
    <n v="1330"/>
    <x v="0"/>
    <x v="1"/>
    <x v="1"/>
    <n v="1433948671"/>
    <n v="1430060671"/>
    <x v="0"/>
    <x v="47"/>
    <x v="0"/>
    <x v="20"/>
    <x v="1326"/>
    <n v="25.576923076923077"/>
    <x v="8"/>
    <x v="20"/>
    <x v="1740"/>
    <d v="2015-04-26T09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x v="69"/>
    <x v="0"/>
    <x v="20"/>
    <x v="648"/>
    <n v="63.970588235294116"/>
    <x v="8"/>
    <x v="20"/>
    <x v="1741"/>
    <d v="2016-12-06T15:02:5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x v="0"/>
    <x v="85"/>
    <x v="0"/>
    <x v="20"/>
    <x v="1327"/>
    <n v="89.925373134328353"/>
    <x v="8"/>
    <x v="20"/>
    <x v="1742"/>
    <d v="2016-08-04T16:12:55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x v="16"/>
    <x v="0"/>
    <x v="20"/>
    <x v="1328"/>
    <n v="93.071428571428569"/>
    <x v="8"/>
    <x v="20"/>
    <x v="1743"/>
    <d v="2015-01-22T08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x v="30"/>
    <x v="0"/>
    <x v="20"/>
    <x v="1329"/>
    <n v="89.674157303370791"/>
    <x v="8"/>
    <x v="20"/>
    <x v="1744"/>
    <d v="2016-11-16T00:13:58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x v="329"/>
    <x v="0"/>
    <x v="20"/>
    <x v="1330"/>
    <n v="207.61682242990653"/>
    <x v="8"/>
    <x v="20"/>
    <x v="1745"/>
    <d v="2016-10-24T22:14:27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x v="180"/>
    <x v="0"/>
    <x v="20"/>
    <x v="1331"/>
    <n v="59.408805031446541"/>
    <x v="8"/>
    <x v="20"/>
    <x v="1746"/>
    <d v="2015-10-15T04:27:1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x v="0"/>
    <x v="331"/>
    <x v="0"/>
    <x v="20"/>
    <x v="1332"/>
    <n v="358.97237569060775"/>
    <x v="8"/>
    <x v="20"/>
    <x v="1747"/>
    <d v="2015-08-03T16:49:03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x v="0"/>
    <x v="132"/>
    <x v="0"/>
    <x v="20"/>
    <x v="1333"/>
    <n v="94.736641221374043"/>
    <x v="8"/>
    <x v="20"/>
    <x v="1748"/>
    <d v="2017-01-23T17:25:21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x v="207"/>
    <x v="0"/>
    <x v="20"/>
    <x v="1334"/>
    <n v="80.647999999999996"/>
    <x v="8"/>
    <x v="20"/>
    <x v="1749"/>
    <d v="2016-03-25T14:05:04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x v="0"/>
    <x v="42"/>
    <x v="0"/>
    <x v="20"/>
    <x v="1335"/>
    <n v="168.68852459016392"/>
    <x v="8"/>
    <x v="20"/>
    <x v="1750"/>
    <d v="2015-02-17T12:45:23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x v="0"/>
    <x v="240"/>
    <x v="0"/>
    <x v="20"/>
    <x v="1336"/>
    <n v="34.68888888888889"/>
    <x v="8"/>
    <x v="20"/>
    <x v="1751"/>
    <d v="2016-09-14T00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x v="2"/>
    <x v="0"/>
    <x v="20"/>
    <x v="1277"/>
    <n v="462.85714285714283"/>
    <x v="8"/>
    <x v="20"/>
    <x v="1752"/>
    <d v="2016-02-20T11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x v="240"/>
    <x v="0"/>
    <x v="20"/>
    <x v="1337"/>
    <n v="104.38888888888889"/>
    <x v="8"/>
    <x v="20"/>
    <x v="1753"/>
    <d v="2015-03-04T15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x v="80"/>
    <x v="0"/>
    <x v="20"/>
    <x v="43"/>
    <n v="7.5"/>
    <x v="8"/>
    <x v="20"/>
    <x v="1754"/>
    <d v="2015-09-05T12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x v="148"/>
    <x v="0"/>
    <x v="20"/>
    <x v="1338"/>
    <n v="47.13"/>
    <x v="8"/>
    <x v="20"/>
    <x v="1755"/>
    <d v="2016-07-19T22:01:09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x v="0"/>
    <x v="25"/>
    <x v="0"/>
    <x v="20"/>
    <x v="1339"/>
    <n v="414.28571428571428"/>
    <x v="8"/>
    <x v="20"/>
    <x v="1756"/>
    <d v="2016-12-29T13:51:23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x v="74"/>
    <x v="0"/>
    <x v="20"/>
    <x v="1340"/>
    <n v="42.481481481481481"/>
    <x v="8"/>
    <x v="20"/>
    <x v="1757"/>
    <d v="2016-05-15T16:56:32"/>
  </r>
  <r>
    <n v="1759"/>
    <x v="1759"/>
    <s v="Death Valley will be the first photo book of Andi State"/>
    <n v="5000"/>
    <n v="5330"/>
    <x v="0"/>
    <x v="0"/>
    <x v="0"/>
    <n v="1427309629"/>
    <n v="1425585229"/>
    <x v="0"/>
    <x v="72"/>
    <x v="0"/>
    <x v="20"/>
    <x v="15"/>
    <n v="108.77551020408163"/>
    <x v="8"/>
    <x v="20"/>
    <x v="1758"/>
    <d v="2015-03-05T13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x v="332"/>
    <x v="0"/>
    <x v="20"/>
    <x v="1341"/>
    <n v="81.098039215686271"/>
    <x v="8"/>
    <x v="20"/>
    <x v="1759"/>
    <d v="2016-02-05T10:08:33"/>
  </r>
  <r>
    <n v="1761"/>
    <x v="1761"/>
    <s v="A hardcover photobook telling the naked truth of a young photographers journey."/>
    <n v="100"/>
    <n v="155"/>
    <x v="0"/>
    <x v="1"/>
    <x v="1"/>
    <n v="1442065060"/>
    <n v="1437745060"/>
    <x v="0"/>
    <x v="83"/>
    <x v="0"/>
    <x v="20"/>
    <x v="1342"/>
    <n v="51.666666666666664"/>
    <x v="8"/>
    <x v="20"/>
    <x v="1760"/>
    <d v="2015-07-24T07:37:40"/>
  </r>
  <r>
    <n v="1762"/>
    <x v="1762"/>
    <s v="Project rewards $25 gets you 190+ digital images"/>
    <n v="100"/>
    <n v="885"/>
    <x v="0"/>
    <x v="0"/>
    <x v="0"/>
    <n v="1457739245"/>
    <n v="1455147245"/>
    <x v="0"/>
    <x v="20"/>
    <x v="0"/>
    <x v="20"/>
    <x v="1343"/>
    <n v="35.4"/>
    <x v="8"/>
    <x v="20"/>
    <x v="1761"/>
    <d v="2016-02-10T17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x v="115"/>
    <x v="0"/>
    <x v="20"/>
    <x v="1344"/>
    <n v="103.63559322033899"/>
    <x v="8"/>
    <x v="20"/>
    <x v="1762"/>
    <d v="2016-09-23T14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x v="70"/>
    <x v="1"/>
    <x v="20"/>
    <x v="1345"/>
    <n v="55.282051282051285"/>
    <x v="8"/>
    <x v="20"/>
    <x v="1763"/>
    <d v="2014-07-05T05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x v="273"/>
    <x v="1"/>
    <x v="20"/>
    <x v="1346"/>
    <n v="72.16970873786407"/>
    <x v="8"/>
    <x v="20"/>
    <x v="1764"/>
    <d v="2014-07-14T17:31:52"/>
  </r>
  <r>
    <n v="1766"/>
    <x v="1766"/>
    <s v="I want to create a beautiful book which documents the Melbourne music scene."/>
    <n v="1500"/>
    <n v="0"/>
    <x v="2"/>
    <x v="2"/>
    <x v="2"/>
    <n v="1408999088"/>
    <n v="1407184688"/>
    <x v="1"/>
    <x v="78"/>
    <x v="1"/>
    <x v="20"/>
    <x v="109"/>
    <e v="#DIV/0!"/>
    <x v="8"/>
    <x v="20"/>
    <x v="1765"/>
    <d v="2014-08-04T14:38:08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x v="1"/>
    <x v="70"/>
    <x v="1"/>
    <x v="20"/>
    <x v="1347"/>
    <n v="58.615384615384613"/>
    <x v="8"/>
    <x v="20"/>
    <x v="1766"/>
    <d v="2014-07-04T09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x v="41"/>
    <x v="1"/>
    <x v="20"/>
    <x v="1348"/>
    <n v="12.466666666666667"/>
    <x v="8"/>
    <x v="20"/>
    <x v="1767"/>
    <d v="2014-07-29T07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x v="19"/>
    <x v="1"/>
    <x v="20"/>
    <x v="1349"/>
    <n v="49.136363636363633"/>
    <x v="8"/>
    <x v="20"/>
    <x v="1768"/>
    <d v="2014-12-14T13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x v="297"/>
    <x v="1"/>
    <x v="20"/>
    <x v="1350"/>
    <n v="150.5"/>
    <x v="8"/>
    <x v="20"/>
    <x v="1769"/>
    <d v="2014-09-09T12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x v="20"/>
    <x v="1"/>
    <x v="20"/>
    <x v="1351"/>
    <n v="35.799999999999997"/>
    <x v="8"/>
    <x v="20"/>
    <x v="1770"/>
    <d v="2014-09-23T17:30:4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x v="1"/>
    <x v="10"/>
    <x v="1"/>
    <x v="20"/>
    <x v="1352"/>
    <n v="45.157894736842103"/>
    <x v="8"/>
    <x v="20"/>
    <x v="1771"/>
    <d v="2014-05-07T11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x v="10"/>
    <x v="1"/>
    <x v="20"/>
    <x v="1353"/>
    <n v="98.78947368421052"/>
    <x v="8"/>
    <x v="20"/>
    <x v="1772"/>
    <d v="2014-12-05T12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x v="62"/>
    <x v="1"/>
    <x v="20"/>
    <x v="768"/>
    <n v="88.307692307692307"/>
    <x v="8"/>
    <x v="20"/>
    <x v="1773"/>
    <d v="2014-10-17T23:14:52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x v="204"/>
    <x v="1"/>
    <x v="20"/>
    <x v="1354"/>
    <n v="170.62903225806451"/>
    <x v="8"/>
    <x v="20"/>
    <x v="1774"/>
    <d v="2014-09-09T17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x v="80"/>
    <x v="1"/>
    <x v="20"/>
    <x v="1355"/>
    <n v="83.75"/>
    <x v="8"/>
    <x v="20"/>
    <x v="1775"/>
    <d v="2014-09-23T16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x v="73"/>
    <x v="1"/>
    <x v="20"/>
    <x v="1356"/>
    <n v="65.099999999999994"/>
    <x v="8"/>
    <x v="20"/>
    <x v="1776"/>
    <d v="2015-01-21T02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x v="41"/>
    <x v="1"/>
    <x v="20"/>
    <x v="1357"/>
    <n v="66.333333333333329"/>
    <x v="8"/>
    <x v="20"/>
    <x v="1777"/>
    <d v="2015-02-10T14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x v="44"/>
    <x v="1"/>
    <x v="20"/>
    <x v="1358"/>
    <n v="104.89473684210526"/>
    <x v="8"/>
    <x v="20"/>
    <x v="1778"/>
    <d v="2016-08-03T10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x v="215"/>
    <x v="1"/>
    <x v="20"/>
    <x v="1359"/>
    <n v="78.440789473684205"/>
    <x v="8"/>
    <x v="20"/>
    <x v="1779"/>
    <d v="2016-05-03T08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x v="54"/>
    <x v="1"/>
    <x v="20"/>
    <x v="1360"/>
    <n v="59.041666666666664"/>
    <x v="8"/>
    <x v="20"/>
    <x v="1780"/>
    <d v="2016-08-15T08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x v="88"/>
    <x v="1"/>
    <x v="20"/>
    <x v="1361"/>
    <n v="71.34210526315789"/>
    <x v="8"/>
    <x v="20"/>
    <x v="1781"/>
    <d v="2016-01-19T07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x v="333"/>
    <x v="1"/>
    <x v="20"/>
    <x v="1362"/>
    <n v="51.227027027027027"/>
    <x v="8"/>
    <x v="20"/>
    <x v="1782"/>
    <d v="2015-04-21T16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x v="51"/>
    <x v="1"/>
    <x v="20"/>
    <x v="1363"/>
    <n v="60.242424242424242"/>
    <x v="8"/>
    <x v="20"/>
    <x v="1783"/>
    <d v="2014-12-30T09:44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x v="52"/>
    <x v="1"/>
    <x v="20"/>
    <x v="1364"/>
    <n v="44.935185185185183"/>
    <x v="8"/>
    <x v="20"/>
    <x v="1784"/>
    <d v="2014-09-14T21:14:15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x v="60"/>
    <x v="1"/>
    <x v="20"/>
    <x v="1365"/>
    <n v="31.206896551724139"/>
    <x v="8"/>
    <x v="20"/>
    <x v="1785"/>
    <d v="2014-11-15T07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x v="1"/>
    <x v="54"/>
    <x v="1"/>
    <x v="20"/>
    <x v="1366"/>
    <n v="63.875"/>
    <x v="8"/>
    <x v="20"/>
    <x v="1786"/>
    <d v="2015-03-05T09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x v="1"/>
    <x v="80"/>
    <x v="1"/>
    <x v="20"/>
    <x v="1367"/>
    <n v="19"/>
    <x v="8"/>
    <x v="20"/>
    <x v="1787"/>
    <d v="2014-10-01T16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x v="80"/>
    <x v="1"/>
    <x v="20"/>
    <x v="724"/>
    <n v="10"/>
    <x v="8"/>
    <x v="20"/>
    <x v="1788"/>
    <d v="2014-11-13T00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x v="1"/>
    <x v="41"/>
    <x v="1"/>
    <x v="20"/>
    <x v="1368"/>
    <n v="109.06666666666666"/>
    <x v="8"/>
    <x v="20"/>
    <x v="1789"/>
    <d v="2015-01-06T10:11:18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x v="1"/>
    <x v="80"/>
    <x v="1"/>
    <x v="20"/>
    <x v="1369"/>
    <n v="26.75"/>
    <x v="8"/>
    <x v="20"/>
    <x v="1790"/>
    <d v="2014-11-30T11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x v="1"/>
    <x v="237"/>
    <x v="1"/>
    <x v="20"/>
    <x v="1370"/>
    <n v="109.93525179856115"/>
    <x v="8"/>
    <x v="20"/>
    <x v="1791"/>
    <d v="2015-07-03T18:44:42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x v="84"/>
    <x v="1"/>
    <x v="20"/>
    <x v="843"/>
    <n v="20"/>
    <x v="8"/>
    <x v="20"/>
    <x v="1792"/>
    <d v="2014-10-28T15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x v="59"/>
    <x v="1"/>
    <x v="20"/>
    <x v="1371"/>
    <n v="55.388888888888886"/>
    <x v="8"/>
    <x v="20"/>
    <x v="1793"/>
    <d v="2015-01-07T07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x v="1"/>
    <x v="75"/>
    <x v="1"/>
    <x v="20"/>
    <x v="1372"/>
    <n v="133.90123456790124"/>
    <x v="8"/>
    <x v="20"/>
    <x v="1794"/>
    <d v="2016-09-15T00:55:41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x v="48"/>
    <x v="1"/>
    <x v="20"/>
    <x v="1373"/>
    <n v="48.720930232558139"/>
    <x v="8"/>
    <x v="20"/>
    <x v="1795"/>
    <d v="2016-05-25T04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x v="205"/>
    <x v="1"/>
    <x v="20"/>
    <x v="697"/>
    <n v="48.25"/>
    <x v="8"/>
    <x v="20"/>
    <x v="1796"/>
    <d v="2016-11-15T07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x v="77"/>
    <x v="1"/>
    <x v="20"/>
    <x v="1374"/>
    <n v="58.972972972972975"/>
    <x v="8"/>
    <x v="20"/>
    <x v="1797"/>
    <d v="2015-12-06T01:50:33"/>
  </r>
  <r>
    <n v="1799"/>
    <x v="1799"/>
    <s v="The UnDiscovered Image, a monthly publication dedicated to photographers."/>
    <n v="4000"/>
    <n v="69.83"/>
    <x v="2"/>
    <x v="1"/>
    <x v="1"/>
    <n v="1415740408"/>
    <n v="1414008808"/>
    <x v="1"/>
    <x v="79"/>
    <x v="1"/>
    <x v="20"/>
    <x v="1375"/>
    <n v="11.638333333333334"/>
    <x v="8"/>
    <x v="20"/>
    <x v="1798"/>
    <d v="2014-10-22T14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x v="116"/>
    <x v="1"/>
    <x v="20"/>
    <x v="1376"/>
    <n v="83.716814159292042"/>
    <x v="8"/>
    <x v="20"/>
    <x v="1799"/>
    <d v="2016-09-10T08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x v="77"/>
    <x v="1"/>
    <x v="20"/>
    <x v="1377"/>
    <n v="63.648648648648646"/>
    <x v="8"/>
    <x v="20"/>
    <x v="1800"/>
    <d v="2015-11-13T09:51:08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x v="1"/>
    <x v="59"/>
    <x v="1"/>
    <x v="20"/>
    <x v="1378"/>
    <n v="94.277777777777771"/>
    <x v="8"/>
    <x v="20"/>
    <x v="1801"/>
    <d v="2015-06-04T05:20:3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x v="11"/>
    <x v="1"/>
    <x v="20"/>
    <x v="1379"/>
    <n v="71.86666666666666"/>
    <x v="8"/>
    <x v="20"/>
    <x v="1802"/>
    <d v="2015-01-13T19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x v="47"/>
    <x v="1"/>
    <x v="20"/>
    <x v="1380"/>
    <n v="104.84615384615384"/>
    <x v="8"/>
    <x v="20"/>
    <x v="1803"/>
    <d v="2015-10-05T10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x v="259"/>
    <x v="1"/>
    <x v="20"/>
    <x v="1381"/>
    <n v="67.139344262295083"/>
    <x v="8"/>
    <x v="20"/>
    <x v="1804"/>
    <d v="2015-08-31T13:17:38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x v="22"/>
    <x v="1"/>
    <x v="20"/>
    <x v="1382"/>
    <n v="73.875"/>
    <x v="8"/>
    <x v="20"/>
    <x v="1805"/>
    <d v="2014-08-26T09:19:09"/>
  </r>
  <r>
    <n v="1807"/>
    <x v="1807"/>
    <s v="I want to explore alternative cultures and lifestyles in America."/>
    <n v="5000"/>
    <n v="553"/>
    <x v="2"/>
    <x v="0"/>
    <x v="0"/>
    <n v="1411868313"/>
    <n v="1409276313"/>
    <x v="1"/>
    <x v="22"/>
    <x v="1"/>
    <x v="20"/>
    <x v="1383"/>
    <n v="69.125"/>
    <x v="8"/>
    <x v="20"/>
    <x v="1806"/>
    <d v="2014-08-28T19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x v="93"/>
    <x v="1"/>
    <x v="20"/>
    <x v="1384"/>
    <n v="120.77083333333333"/>
    <x v="8"/>
    <x v="20"/>
    <x v="1807"/>
    <d v="2017-01-07T10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x v="1"/>
    <x v="82"/>
    <x v="1"/>
    <x v="20"/>
    <x v="1385"/>
    <n v="42.222222222222221"/>
    <x v="8"/>
    <x v="20"/>
    <x v="1808"/>
    <d v="2015-01-25T15:47:1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x v="0"/>
    <x v="84"/>
    <x v="1"/>
    <x v="20"/>
    <x v="422"/>
    <n v="7.5"/>
    <x v="8"/>
    <x v="20"/>
    <x v="1809"/>
    <d v="2014-08-09T15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x v="0"/>
    <x v="55"/>
    <x v="1"/>
    <x v="20"/>
    <x v="1386"/>
    <n v="1.5384615384615385"/>
    <x v="8"/>
    <x v="20"/>
    <x v="1810"/>
    <d v="2014-08-25T04:24:3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x v="23"/>
    <x v="1"/>
    <x v="20"/>
    <x v="1387"/>
    <n v="37.608695652173914"/>
    <x v="8"/>
    <x v="20"/>
    <x v="1811"/>
    <d v="2016-06-03T01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x v="0"/>
    <x v="78"/>
    <x v="1"/>
    <x v="20"/>
    <x v="109"/>
    <e v="#DIV/0!"/>
    <x v="8"/>
    <x v="20"/>
    <x v="1812"/>
    <d v="2014-07-09T15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x v="205"/>
    <x v="1"/>
    <x v="20"/>
    <x v="1388"/>
    <n v="42.157142857142858"/>
    <x v="8"/>
    <x v="20"/>
    <x v="1813"/>
    <d v="2015-01-29T01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x v="78"/>
    <x v="1"/>
    <x v="20"/>
    <x v="109"/>
    <e v="#DIV/0!"/>
    <x v="8"/>
    <x v="20"/>
    <x v="1814"/>
    <d v="2015-06-17T15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x v="0"/>
    <x v="79"/>
    <x v="1"/>
    <x v="20"/>
    <x v="1389"/>
    <n v="84.833333333333329"/>
    <x v="8"/>
    <x v="20"/>
    <x v="1815"/>
    <d v="2016-06-27T15:01:43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x v="0"/>
    <x v="61"/>
    <x v="1"/>
    <x v="20"/>
    <x v="1390"/>
    <n v="94.19"/>
    <x v="8"/>
    <x v="20"/>
    <x v="1816"/>
    <d v="2016-12-01T09:53:27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x v="0"/>
    <x v="78"/>
    <x v="1"/>
    <x v="20"/>
    <x v="109"/>
    <e v="#DIV/0!"/>
    <x v="8"/>
    <x v="20"/>
    <x v="1817"/>
    <d v="2015-03-03T23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x v="80"/>
    <x v="1"/>
    <x v="20"/>
    <x v="1391"/>
    <n v="6.25"/>
    <x v="8"/>
    <x v="20"/>
    <x v="1818"/>
    <d v="2014-06-30T12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x v="22"/>
    <x v="1"/>
    <x v="20"/>
    <x v="1392"/>
    <n v="213.375"/>
    <x v="8"/>
    <x v="20"/>
    <x v="1819"/>
    <d v="2015-03-01T20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x v="7"/>
    <x v="0"/>
    <x v="11"/>
    <x v="1393"/>
    <n v="59.162280701754383"/>
    <x v="4"/>
    <x v="11"/>
    <x v="1820"/>
    <d v="2012-01-18T01:39:27"/>
  </r>
  <r>
    <n v="1822"/>
    <x v="1822"/>
    <s v="Wood Butcher needs your help to make this happen. Buy a CD, support local music!"/>
    <n v="300"/>
    <n v="300"/>
    <x v="0"/>
    <x v="5"/>
    <x v="5"/>
    <n v="1391194860"/>
    <n v="1388084862"/>
    <x v="0"/>
    <x v="202"/>
    <x v="0"/>
    <x v="11"/>
    <x v="31"/>
    <n v="27.272727272727273"/>
    <x v="4"/>
    <x v="11"/>
    <x v="1821"/>
    <d v="2013-12-26T13:07:42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x v="51"/>
    <x v="0"/>
    <x v="11"/>
    <x v="1394"/>
    <n v="24.575757575757574"/>
    <x v="4"/>
    <x v="11"/>
    <x v="1822"/>
    <d v="2012-09-24T10:26:16"/>
  </r>
  <r>
    <n v="1824"/>
    <x v="1824"/>
    <s v="cd fund raiser"/>
    <n v="3000"/>
    <n v="3002"/>
    <x v="0"/>
    <x v="0"/>
    <x v="0"/>
    <n v="1389146880"/>
    <n v="1387403967"/>
    <x v="0"/>
    <x v="244"/>
    <x v="0"/>
    <x v="11"/>
    <x v="1395"/>
    <n v="75.05"/>
    <x v="4"/>
    <x v="11"/>
    <x v="1823"/>
    <d v="2013-12-18T15:59:27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x v="133"/>
    <x v="0"/>
    <x v="11"/>
    <x v="1396"/>
    <n v="42.02"/>
    <x v="4"/>
    <x v="11"/>
    <x v="1824"/>
    <d v="2013-06-18T14:01:43"/>
  </r>
  <r>
    <n v="1826"/>
    <x v="1826"/>
    <s v="Hear your favorite Bear Ghost in eargasmic quality!"/>
    <n v="2000"/>
    <n v="2020"/>
    <x v="0"/>
    <x v="0"/>
    <x v="0"/>
    <n v="1392675017"/>
    <n v="1390083017"/>
    <x v="0"/>
    <x v="44"/>
    <x v="0"/>
    <x v="11"/>
    <x v="50"/>
    <n v="53.157894736842103"/>
    <x v="4"/>
    <x v="11"/>
    <x v="1825"/>
    <d v="2014-01-18T16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x v="93"/>
    <x v="0"/>
    <x v="11"/>
    <x v="1397"/>
    <n v="83.885416666666671"/>
    <x v="4"/>
    <x v="11"/>
    <x v="1826"/>
    <d v="2011-01-12T01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x v="53"/>
    <x v="0"/>
    <x v="11"/>
    <x v="1398"/>
    <n v="417.33333333333331"/>
    <x v="4"/>
    <x v="11"/>
    <x v="1827"/>
    <d v="2014-04-07T15:35:3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x v="51"/>
    <x v="0"/>
    <x v="11"/>
    <x v="1399"/>
    <n v="75.765151515151516"/>
    <x v="4"/>
    <x v="11"/>
    <x v="1828"/>
    <d v="2010-12-03T20:06: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x v="334"/>
    <x v="0"/>
    <x v="11"/>
    <x v="1400"/>
    <n v="67.389380530973455"/>
    <x v="4"/>
    <x v="11"/>
    <x v="1829"/>
    <d v="2014-01-25T10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x v="25"/>
    <x v="0"/>
    <x v="11"/>
    <x v="288"/>
    <n v="73.571428571428569"/>
    <x v="4"/>
    <x v="11"/>
    <x v="1830"/>
    <d v="2012-04-27T17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x v="9"/>
    <x v="0"/>
    <x v="11"/>
    <x v="1401"/>
    <n v="25"/>
    <x v="4"/>
    <x v="11"/>
    <x v="1831"/>
    <d v="2011-02-02T06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x v="20"/>
    <x v="0"/>
    <x v="11"/>
    <x v="1402"/>
    <n v="42"/>
    <x v="4"/>
    <x v="11"/>
    <x v="1832"/>
    <d v="2013-01-28T19:03:23"/>
  </r>
  <r>
    <n v="1834"/>
    <x v="1834"/>
    <s v="Help us fund our first tour and promote our new EP!"/>
    <n v="10000"/>
    <n v="11805"/>
    <x v="0"/>
    <x v="0"/>
    <x v="0"/>
    <n v="1422140895"/>
    <n v="1418684895"/>
    <x v="0"/>
    <x v="240"/>
    <x v="0"/>
    <x v="11"/>
    <x v="1403"/>
    <n v="131.16666666666666"/>
    <x v="4"/>
    <x v="11"/>
    <x v="1833"/>
    <d v="2014-12-15T17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x v="202"/>
    <x v="0"/>
    <x v="11"/>
    <x v="87"/>
    <n v="47.272727272727273"/>
    <x v="4"/>
    <x v="11"/>
    <x v="1834"/>
    <d v="2016-03-01T10:51:11"/>
  </r>
  <r>
    <n v="1836"/>
    <x v="1836"/>
    <s v="Help fund our 2013 Sound &amp; Lighting Touring rig!"/>
    <n v="5000"/>
    <n v="10017"/>
    <x v="0"/>
    <x v="0"/>
    <x v="0"/>
    <n v="1361129129"/>
    <n v="1359660329"/>
    <x v="0"/>
    <x v="165"/>
    <x v="0"/>
    <x v="11"/>
    <x v="1404"/>
    <n v="182.12727272727273"/>
    <x v="4"/>
    <x v="11"/>
    <x v="1835"/>
    <d v="2013-01-31T13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x v="209"/>
    <x v="0"/>
    <x v="11"/>
    <x v="1405"/>
    <n v="61.366666666666667"/>
    <x v="4"/>
    <x v="11"/>
    <x v="1836"/>
    <d v="2012-01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x v="33"/>
    <x v="0"/>
    <x v="11"/>
    <x v="1406"/>
    <n v="35.767499999999998"/>
    <x v="4"/>
    <x v="11"/>
    <x v="1837"/>
    <d v="2011-09-02T12:52:37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x v="43"/>
    <x v="0"/>
    <x v="11"/>
    <x v="1407"/>
    <n v="45.62222222222222"/>
    <x v="4"/>
    <x v="11"/>
    <x v="1838"/>
    <d v="2016-09-01T11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x v="62"/>
    <x v="0"/>
    <x v="11"/>
    <x v="1408"/>
    <n v="75.384615384615387"/>
    <x v="4"/>
    <x v="11"/>
    <x v="1839"/>
    <d v="2013-04-17T20:18:3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x v="0"/>
    <x v="244"/>
    <x v="0"/>
    <x v="11"/>
    <x v="1409"/>
    <n v="50.875"/>
    <x v="4"/>
    <x v="11"/>
    <x v="1840"/>
    <d v="2014-04-16T14:17:25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x v="64"/>
    <x v="0"/>
    <x v="11"/>
    <x v="1410"/>
    <n v="119.28571428571429"/>
    <x v="4"/>
    <x v="11"/>
    <x v="1841"/>
    <d v="2015-01-27T09:09: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x v="179"/>
    <x v="0"/>
    <x v="11"/>
    <x v="1411"/>
    <n v="92.541865671641801"/>
    <x v="4"/>
    <x v="11"/>
    <x v="1842"/>
    <d v="2011-01-21T17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x v="9"/>
    <x v="0"/>
    <x v="11"/>
    <x v="578"/>
    <n v="76.05"/>
    <x v="4"/>
    <x v="11"/>
    <x v="1843"/>
    <d v="2011-05-03T17:21:5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x v="10"/>
    <x v="0"/>
    <x v="11"/>
    <x v="31"/>
    <n v="52.631578947368418"/>
    <x v="4"/>
    <x v="11"/>
    <x v="1844"/>
    <d v="2016-06-02T01:59:58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x v="335"/>
    <x v="0"/>
    <x v="11"/>
    <x v="1412"/>
    <n v="98.990430622009569"/>
    <x v="4"/>
    <x v="11"/>
    <x v="1845"/>
    <d v="2012-11-15T09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x v="44"/>
    <x v="0"/>
    <x v="11"/>
    <x v="1413"/>
    <n v="79.526315789473685"/>
    <x v="4"/>
    <x v="11"/>
    <x v="1846"/>
    <d v="2015-03-30T23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x v="54"/>
    <x v="0"/>
    <x v="11"/>
    <x v="1414"/>
    <n v="134.20833333333334"/>
    <x v="4"/>
    <x v="11"/>
    <x v="1847"/>
    <d v="2011-05-28T12:54:48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x v="0"/>
    <x v="22"/>
    <x v="0"/>
    <x v="11"/>
    <x v="1415"/>
    <n v="37.625"/>
    <x v="4"/>
    <x v="11"/>
    <x v="1848"/>
    <d v="2012-09-17T14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x v="122"/>
    <x v="0"/>
    <x v="11"/>
    <x v="1416"/>
    <n v="51.044692737430168"/>
    <x v="4"/>
    <x v="11"/>
    <x v="1849"/>
    <d v="2014-06-10T17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x v="55"/>
    <x v="0"/>
    <x v="11"/>
    <x v="1417"/>
    <n v="50.03846153846154"/>
    <x v="4"/>
    <x v="11"/>
    <x v="1850"/>
    <d v="2014-07-07T15:45:38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x v="132"/>
    <x v="0"/>
    <x v="11"/>
    <x v="1418"/>
    <n v="133.93129770992365"/>
    <x v="4"/>
    <x v="11"/>
    <x v="1851"/>
    <d v="2015-03-18T12:30:52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x v="25"/>
    <x v="0"/>
    <x v="11"/>
    <x v="1419"/>
    <n v="58.214285714285715"/>
    <x v="4"/>
    <x v="11"/>
    <x v="1852"/>
    <d v="2012-09-24T19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x v="49"/>
    <x v="0"/>
    <x v="11"/>
    <x v="1420"/>
    <n v="88.037643678160919"/>
    <x v="4"/>
    <x v="11"/>
    <x v="1853"/>
    <d v="2013-04-23T18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x v="277"/>
    <x v="0"/>
    <x v="11"/>
    <x v="1421"/>
    <n v="70.576753926701571"/>
    <x v="4"/>
    <x v="11"/>
    <x v="1854"/>
    <d v="2013-11-22T06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x v="44"/>
    <x v="0"/>
    <x v="11"/>
    <x v="982"/>
    <n v="53.289473684210527"/>
    <x v="4"/>
    <x v="11"/>
    <x v="1855"/>
    <d v="2014-06-27T14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x v="19"/>
    <x v="0"/>
    <x v="11"/>
    <x v="31"/>
    <n v="136.36363636363637"/>
    <x v="4"/>
    <x v="11"/>
    <x v="1856"/>
    <d v="2014-08-13T12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x v="184"/>
    <x v="0"/>
    <x v="11"/>
    <x v="1422"/>
    <n v="40.547315436241611"/>
    <x v="4"/>
    <x v="11"/>
    <x v="1857"/>
    <d v="2011-10-16T22:48:41"/>
  </r>
  <r>
    <n v="1859"/>
    <x v="1859"/>
    <s v="Queen Kwong is going ON TOUR to London and Paris!"/>
    <n v="3000"/>
    <n v="3955"/>
    <x v="0"/>
    <x v="0"/>
    <x v="0"/>
    <n v="1316716129"/>
    <n v="1314124129"/>
    <x v="0"/>
    <x v="66"/>
    <x v="0"/>
    <x v="11"/>
    <x v="1423"/>
    <n v="70.625"/>
    <x v="4"/>
    <x v="11"/>
    <x v="1858"/>
    <d v="2011-08-23T12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x v="0"/>
    <x v="10"/>
    <x v="0"/>
    <x v="11"/>
    <x v="1424"/>
    <n v="52.684210526315788"/>
    <x v="4"/>
    <x v="11"/>
    <x v="1859"/>
    <d v="2014-01-16T11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x v="78"/>
    <x v="1"/>
    <x v="18"/>
    <x v="109"/>
    <e v="#DIV/0!"/>
    <x v="6"/>
    <x v="18"/>
    <x v="1860"/>
    <d v="2014-12-27T01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x v="38"/>
    <x v="1"/>
    <x v="18"/>
    <x v="1425"/>
    <n v="90.9375"/>
    <x v="6"/>
    <x v="18"/>
    <x v="1861"/>
    <d v="2017-01-20T05:49:34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x v="0"/>
    <x v="84"/>
    <x v="1"/>
    <x v="18"/>
    <x v="177"/>
    <n v="5"/>
    <x v="6"/>
    <x v="18"/>
    <x v="1862"/>
    <d v="2014-05-13T13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x v="53"/>
    <x v="1"/>
    <x v="18"/>
    <x v="1426"/>
    <n v="58.083333333333336"/>
    <x v="6"/>
    <x v="18"/>
    <x v="1863"/>
    <d v="2014-04-04T11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x v="84"/>
    <x v="1"/>
    <x v="18"/>
    <x v="1427"/>
    <n v="2"/>
    <x v="6"/>
    <x v="18"/>
    <x v="1864"/>
    <d v="2016-10-02T02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x v="84"/>
    <x v="1"/>
    <x v="18"/>
    <x v="724"/>
    <n v="62.5"/>
    <x v="6"/>
    <x v="18"/>
    <x v="1865"/>
    <d v="2017-01-06T23:54:57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x v="29"/>
    <x v="1"/>
    <x v="18"/>
    <x v="833"/>
    <n v="10"/>
    <x v="6"/>
    <x v="18"/>
    <x v="1866"/>
    <d v="2016-10-06T16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x v="57"/>
    <x v="1"/>
    <x v="18"/>
    <x v="1428"/>
    <n v="71.588235294117652"/>
    <x v="6"/>
    <x v="18"/>
    <x v="1867"/>
    <d v="2015-11-20T12:42:05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x v="78"/>
    <x v="1"/>
    <x v="18"/>
    <x v="109"/>
    <e v="#DIV/0!"/>
    <x v="6"/>
    <x v="18"/>
    <x v="1868"/>
    <d v="2016-12-04T18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x v="202"/>
    <x v="1"/>
    <x v="18"/>
    <x v="1429"/>
    <n v="32.81818181818182"/>
    <x v="6"/>
    <x v="18"/>
    <x v="1869"/>
    <d v="2016-01-02T02:32:15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x v="195"/>
    <x v="1"/>
    <x v="18"/>
    <x v="1430"/>
    <n v="49.11578947368421"/>
    <x v="6"/>
    <x v="18"/>
    <x v="1870"/>
    <d v="2014-10-11T12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x v="62"/>
    <x v="1"/>
    <x v="18"/>
    <x v="550"/>
    <n v="16.307692307692307"/>
    <x v="6"/>
    <x v="18"/>
    <x v="1871"/>
    <d v="2015-05-30T21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x v="84"/>
    <x v="1"/>
    <x v="18"/>
    <x v="871"/>
    <n v="18"/>
    <x v="6"/>
    <x v="18"/>
    <x v="1872"/>
    <d v="2015-06-09T08:46:5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x v="84"/>
    <x v="1"/>
    <x v="18"/>
    <x v="1431"/>
    <n v="13"/>
    <x v="6"/>
    <x v="18"/>
    <x v="1873"/>
    <d v="2016-06-08T17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x v="0"/>
    <x v="83"/>
    <x v="1"/>
    <x v="18"/>
    <x v="872"/>
    <n v="17"/>
    <x v="6"/>
    <x v="18"/>
    <x v="1874"/>
    <d v="2016-06-07T15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x v="78"/>
    <x v="1"/>
    <x v="18"/>
    <x v="109"/>
    <e v="#DIV/0!"/>
    <x v="6"/>
    <x v="18"/>
    <x v="1875"/>
    <d v="2014-05-17T00:50:05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x v="0"/>
    <x v="78"/>
    <x v="1"/>
    <x v="18"/>
    <x v="109"/>
    <e v="#DIV/0!"/>
    <x v="6"/>
    <x v="18"/>
    <x v="1876"/>
    <d v="2015-01-30T18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x v="78"/>
    <x v="1"/>
    <x v="18"/>
    <x v="109"/>
    <e v="#DIV/0!"/>
    <x v="6"/>
    <x v="18"/>
    <x v="1877"/>
    <d v="2014-05-13T18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x v="84"/>
    <x v="1"/>
    <x v="18"/>
    <x v="154"/>
    <n v="3"/>
    <x v="6"/>
    <x v="18"/>
    <x v="1878"/>
    <d v="2016-02-13T09:35:29"/>
  </r>
  <r>
    <n v="1880"/>
    <x v="1880"/>
    <s v="Sim Betting Football is the only football (soccer) betting simulation  game."/>
    <n v="5000"/>
    <n v="1004"/>
    <x v="2"/>
    <x v="1"/>
    <x v="1"/>
    <n v="1459341380"/>
    <n v="1456839380"/>
    <x v="0"/>
    <x v="54"/>
    <x v="1"/>
    <x v="18"/>
    <x v="1432"/>
    <n v="41.833333333333336"/>
    <x v="6"/>
    <x v="18"/>
    <x v="1879"/>
    <d v="2016-03-01T07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x v="0"/>
    <x v="16"/>
    <x v="0"/>
    <x v="14"/>
    <x v="1433"/>
    <n v="49.338428571428572"/>
    <x v="4"/>
    <x v="14"/>
    <x v="1880"/>
    <d v="2015-02-07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x v="75"/>
    <x v="0"/>
    <x v="14"/>
    <x v="1434"/>
    <n v="41.728395061728392"/>
    <x v="4"/>
    <x v="14"/>
    <x v="1881"/>
    <d v="2012-06-07T16:46:52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x v="58"/>
    <x v="0"/>
    <x v="14"/>
    <x v="1435"/>
    <n v="32.71875"/>
    <x v="4"/>
    <x v="14"/>
    <x v="1882"/>
    <d v="2012-03-09T16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x v="55"/>
    <x v="0"/>
    <x v="14"/>
    <x v="1436"/>
    <n v="51.96153846153846"/>
    <x v="4"/>
    <x v="14"/>
    <x v="1883"/>
    <d v="2012-10-22T22:45:35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x v="217"/>
    <x v="0"/>
    <x v="14"/>
    <x v="1437"/>
    <n v="50.685714285714283"/>
    <x v="4"/>
    <x v="14"/>
    <x v="1884"/>
    <d v="2012-07-08T20:15:1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x v="60"/>
    <x v="0"/>
    <x v="14"/>
    <x v="1438"/>
    <n v="42.241379310344826"/>
    <x v="4"/>
    <x v="14"/>
    <x v="1885"/>
    <d v="2014-10-13T15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x v="22"/>
    <x v="0"/>
    <x v="14"/>
    <x v="1439"/>
    <n v="416.875"/>
    <x v="4"/>
    <x v="14"/>
    <x v="1886"/>
    <d v="2015-11-15T13:12:12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x v="30"/>
    <x v="0"/>
    <x v="14"/>
    <x v="1440"/>
    <n v="46.651685393258425"/>
    <x v="4"/>
    <x v="14"/>
    <x v="1887"/>
    <d v="2010-04-30T23:45:32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x v="34"/>
    <x v="0"/>
    <x v="14"/>
    <x v="15"/>
    <n v="48.454545454545453"/>
    <x v="4"/>
    <x v="14"/>
    <x v="1888"/>
    <d v="2013-01-25T13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x v="336"/>
    <x v="0"/>
    <x v="14"/>
    <x v="1441"/>
    <n v="70.5289837398374"/>
    <x v="4"/>
    <x v="14"/>
    <x v="1889"/>
    <d v="2012-11-15T12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x v="148"/>
    <x v="0"/>
    <x v="14"/>
    <x v="1442"/>
    <n v="87.958333333333329"/>
    <x v="4"/>
    <x v="14"/>
    <x v="1890"/>
    <d v="2010-06-06T13:09: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x v="0"/>
    <x v="55"/>
    <x v="0"/>
    <x v="14"/>
    <x v="1443"/>
    <n v="26.26923076923077"/>
    <x v="4"/>
    <x v="14"/>
    <x v="1891"/>
    <d v="2011-05-08T09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x v="43"/>
    <x v="0"/>
    <x v="14"/>
    <x v="87"/>
    <n v="57.777777777777779"/>
    <x v="4"/>
    <x v="14"/>
    <x v="1892"/>
    <d v="2011-03-30T16:36:25"/>
  </r>
  <r>
    <n v="1894"/>
    <x v="1894"/>
    <s v="Im trying to raise $1000 for a 3 song EP in a studio!"/>
    <n v="1000"/>
    <n v="1145"/>
    <x v="0"/>
    <x v="0"/>
    <x v="0"/>
    <n v="1329082983"/>
    <n v="1326404583"/>
    <x v="0"/>
    <x v="9"/>
    <x v="0"/>
    <x v="14"/>
    <x v="1444"/>
    <n v="57.25"/>
    <x v="4"/>
    <x v="14"/>
    <x v="1893"/>
    <d v="2012-01-12T15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x v="5"/>
    <x v="0"/>
    <x v="14"/>
    <x v="1445"/>
    <n v="196.34042553191489"/>
    <x v="4"/>
    <x v="14"/>
    <x v="1894"/>
    <d v="2015-09-20T11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x v="62"/>
    <x v="0"/>
    <x v="14"/>
    <x v="1446"/>
    <n v="43"/>
    <x v="4"/>
    <x v="14"/>
    <x v="1895"/>
    <d v="2012-03-13T11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x v="275"/>
    <x v="0"/>
    <x v="14"/>
    <x v="1447"/>
    <n v="35.551912568306008"/>
    <x v="4"/>
    <x v="14"/>
    <x v="1896"/>
    <d v="2014-02-10T08:00:06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x v="64"/>
    <x v="0"/>
    <x v="14"/>
    <x v="1448"/>
    <n v="68.80952380952381"/>
    <x v="4"/>
    <x v="14"/>
    <x v="1897"/>
    <d v="2015-12-27T22:37:53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x v="288"/>
    <x v="0"/>
    <x v="14"/>
    <x v="25"/>
    <n v="28.571428571428573"/>
    <x v="4"/>
    <x v="14"/>
    <x v="1898"/>
    <d v="2015-02-23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x v="241"/>
    <x v="0"/>
    <x v="14"/>
    <x v="1449"/>
    <n v="50.631666666666668"/>
    <x v="4"/>
    <x v="14"/>
    <x v="1899"/>
    <d v="2012-09-08T14:55:31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x v="20"/>
    <x v="1"/>
    <x v="29"/>
    <x v="1450"/>
    <n v="106.8"/>
    <x v="2"/>
    <x v="29"/>
    <x v="1900"/>
    <d v="2015-04-22T07:02:0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x v="83"/>
    <x v="1"/>
    <x v="29"/>
    <x v="444"/>
    <n v="4"/>
    <x v="2"/>
    <x v="29"/>
    <x v="1901"/>
    <d v="2015-02-02T12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x v="14"/>
    <x v="1"/>
    <x v="29"/>
    <x v="1451"/>
    <n v="34.097560975609753"/>
    <x v="2"/>
    <x v="29"/>
    <x v="1902"/>
    <d v="2016-11-28T12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x v="84"/>
    <x v="1"/>
    <x v="29"/>
    <x v="370"/>
    <n v="25"/>
    <x v="2"/>
    <x v="29"/>
    <x v="1903"/>
    <d v="2015-11-18T10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x v="80"/>
    <x v="1"/>
    <x v="29"/>
    <x v="1452"/>
    <n v="10.5"/>
    <x v="2"/>
    <x v="29"/>
    <x v="1904"/>
    <d v="2014-08-08T16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x v="221"/>
    <x v="1"/>
    <x v="29"/>
    <x v="1453"/>
    <n v="215.95959595959596"/>
    <x v="2"/>
    <x v="29"/>
    <x v="1905"/>
    <d v="2016-05-24T10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x v="0"/>
    <x v="80"/>
    <x v="1"/>
    <x v="29"/>
    <x v="1454"/>
    <n v="21.25"/>
    <x v="2"/>
    <x v="29"/>
    <x v="1906"/>
    <d v="2014-05-08T08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x v="80"/>
    <x v="1"/>
    <x v="29"/>
    <x v="1455"/>
    <n v="108.25"/>
    <x v="2"/>
    <x v="29"/>
    <x v="1907"/>
    <d v="2016-11-29T16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x v="44"/>
    <x v="1"/>
    <x v="29"/>
    <x v="1456"/>
    <n v="129.97368421052633"/>
    <x v="2"/>
    <x v="29"/>
    <x v="1908"/>
    <d v="2014-09-23T04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x v="168"/>
    <x v="1"/>
    <x v="29"/>
    <x v="1457"/>
    <n v="117.49473684210527"/>
    <x v="2"/>
    <x v="29"/>
    <x v="1909"/>
    <d v="2015-09-17T17:06:57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x v="29"/>
    <x v="1"/>
    <x v="29"/>
    <x v="1458"/>
    <n v="10"/>
    <x v="2"/>
    <x v="29"/>
    <x v="1910"/>
    <d v="2014-07-09T18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x v="288"/>
    <x v="1"/>
    <x v="29"/>
    <x v="1459"/>
    <n v="70.595238095238102"/>
    <x v="2"/>
    <x v="29"/>
    <x v="1911"/>
    <d v="2015-05-04T23:26:00"/>
  </r>
  <r>
    <n v="1913"/>
    <x v="1913"/>
    <s v="Tibio is a revolutionary new product designed to solve an age old problem."/>
    <n v="48000"/>
    <n v="637"/>
    <x v="2"/>
    <x v="1"/>
    <x v="1"/>
    <n v="1412770578"/>
    <n v="1410178578"/>
    <x v="0"/>
    <x v="55"/>
    <x v="1"/>
    <x v="29"/>
    <x v="1460"/>
    <n v="24.5"/>
    <x v="2"/>
    <x v="29"/>
    <x v="1912"/>
    <d v="2014-09-08T06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x v="84"/>
    <x v="1"/>
    <x v="29"/>
    <x v="1461"/>
    <n v="30"/>
    <x v="2"/>
    <x v="29"/>
    <x v="1913"/>
    <d v="2014-10-16T22:11:13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x v="80"/>
    <x v="1"/>
    <x v="29"/>
    <x v="1462"/>
    <n v="2"/>
    <x v="2"/>
    <x v="29"/>
    <x v="1914"/>
    <d v="2014-08-12T19:10:22"/>
  </r>
  <r>
    <n v="1916"/>
    <x v="1916"/>
    <s v="The Paint Can Holder Makes Painting Easier and Safer on Extension Ladders."/>
    <n v="20000"/>
    <n v="102"/>
    <x v="2"/>
    <x v="0"/>
    <x v="0"/>
    <n v="1478542375"/>
    <n v="1476378775"/>
    <x v="0"/>
    <x v="79"/>
    <x v="1"/>
    <x v="29"/>
    <x v="872"/>
    <n v="17"/>
    <x v="2"/>
    <x v="29"/>
    <x v="1915"/>
    <d v="2016-10-13T11:12:55"/>
  </r>
  <r>
    <n v="1917"/>
    <x v="1917"/>
    <s v="Let's build a legendary brand altogether"/>
    <n v="390000"/>
    <n v="205025"/>
    <x v="2"/>
    <x v="7"/>
    <x v="6"/>
    <n v="1486708133"/>
    <n v="1484116133"/>
    <x v="0"/>
    <x v="16"/>
    <x v="1"/>
    <x v="29"/>
    <x v="1463"/>
    <n v="2928.9285714285716"/>
    <x v="2"/>
    <x v="29"/>
    <x v="1916"/>
    <d v="2017-01-11T00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x v="82"/>
    <x v="1"/>
    <x v="29"/>
    <x v="1464"/>
    <n v="28.888888888888889"/>
    <x v="2"/>
    <x v="29"/>
    <x v="1917"/>
    <d v="2014-07-08T12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x v="22"/>
    <x v="1"/>
    <x v="29"/>
    <x v="1465"/>
    <n v="29.625"/>
    <x v="2"/>
    <x v="29"/>
    <x v="1918"/>
    <d v="2015-04-19T15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x v="0"/>
    <x v="217"/>
    <x v="1"/>
    <x v="29"/>
    <x v="1466"/>
    <n v="40.980952380952381"/>
    <x v="2"/>
    <x v="29"/>
    <x v="1919"/>
    <d v="2015-09-23T15:01:01"/>
  </r>
  <r>
    <n v="1921"/>
    <x v="1921"/>
    <s v="The Fine Spirits are making an album, but we need your help!"/>
    <n v="1500"/>
    <n v="2052"/>
    <x v="0"/>
    <x v="0"/>
    <x v="0"/>
    <n v="1342243143"/>
    <n v="1339651143"/>
    <x v="0"/>
    <x v="44"/>
    <x v="0"/>
    <x v="14"/>
    <x v="346"/>
    <n v="54"/>
    <x v="4"/>
    <x v="14"/>
    <x v="1920"/>
    <d v="2012-06-13T23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x v="0"/>
    <x v="31"/>
    <x v="0"/>
    <x v="14"/>
    <x v="1467"/>
    <n v="36.109375"/>
    <x v="4"/>
    <x v="14"/>
    <x v="1921"/>
    <d v="2013-11-12T00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x v="0"/>
    <x v="62"/>
    <x v="0"/>
    <x v="14"/>
    <x v="1468"/>
    <n v="23.153846153846153"/>
    <x v="4"/>
    <x v="14"/>
    <x v="1922"/>
    <d v="2011-08-17T14:22:12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x v="51"/>
    <x v="0"/>
    <x v="14"/>
    <x v="316"/>
    <n v="104"/>
    <x v="4"/>
    <x v="14"/>
    <x v="1923"/>
    <d v="2013-12-18T12:15:55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x v="0"/>
    <x v="47"/>
    <x v="0"/>
    <x v="14"/>
    <x v="1469"/>
    <n v="31.826923076923077"/>
    <x v="4"/>
    <x v="14"/>
    <x v="1924"/>
    <d v="2013-09-18T15:38:0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x v="329"/>
    <x v="0"/>
    <x v="14"/>
    <x v="1470"/>
    <n v="27.3896261682243"/>
    <x v="4"/>
    <x v="14"/>
    <x v="1925"/>
    <d v="2010-10-05T16:54:16"/>
  </r>
  <r>
    <n v="1927"/>
    <x v="1927"/>
    <s v="Hampshire is headed to GBS Detroit."/>
    <n v="600"/>
    <n v="620"/>
    <x v="0"/>
    <x v="0"/>
    <x v="0"/>
    <n v="1331182740"/>
    <n v="1329856839"/>
    <x v="0"/>
    <x v="202"/>
    <x v="0"/>
    <x v="14"/>
    <x v="101"/>
    <n v="56.363636363636367"/>
    <x v="4"/>
    <x v="14"/>
    <x v="1926"/>
    <d v="2012-02-21T14:40:39"/>
  </r>
  <r>
    <n v="1928"/>
    <x v="1928"/>
    <s v="Help us master and release our debut album &quot;The Kaleidoscope Dawn&quot;"/>
    <n v="2550"/>
    <n v="2630"/>
    <x v="0"/>
    <x v="0"/>
    <x v="0"/>
    <n v="1367940794"/>
    <n v="1365348794"/>
    <x v="0"/>
    <x v="69"/>
    <x v="0"/>
    <x v="14"/>
    <x v="1471"/>
    <n v="77.352941176470594"/>
    <x v="4"/>
    <x v="14"/>
    <x v="1927"/>
    <d v="2013-04-07T09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x v="0"/>
    <x v="11"/>
    <x v="0"/>
    <x v="14"/>
    <x v="1472"/>
    <n v="42.8"/>
    <x v="4"/>
    <x v="14"/>
    <x v="1928"/>
    <d v="2011-05-23T18:31:06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x v="0"/>
    <x v="55"/>
    <x v="0"/>
    <x v="14"/>
    <x v="74"/>
    <n v="48.846153846153847"/>
    <x v="4"/>
    <x v="14"/>
    <x v="1929"/>
    <d v="2013-05-08T07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x v="0"/>
    <x v="133"/>
    <x v="0"/>
    <x v="14"/>
    <x v="1473"/>
    <n v="48.240400000000001"/>
    <x v="4"/>
    <x v="14"/>
    <x v="1930"/>
    <d v="2012-05-08T15:25:09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x v="144"/>
    <x v="0"/>
    <x v="14"/>
    <x v="1474"/>
    <n v="70.212500000000006"/>
    <x v="4"/>
    <x v="14"/>
    <x v="1931"/>
    <d v="2012-01-03T13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x v="238"/>
    <x v="0"/>
    <x v="14"/>
    <x v="1475"/>
    <n v="94.054545454545448"/>
    <x v="4"/>
    <x v="14"/>
    <x v="1932"/>
    <d v="2014-08-27T21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x v="99"/>
    <x v="0"/>
    <x v="14"/>
    <x v="1476"/>
    <n v="80.272727272727266"/>
    <x v="4"/>
    <x v="14"/>
    <x v="1933"/>
    <d v="2011-11-18T14:48:41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x v="133"/>
    <x v="0"/>
    <x v="14"/>
    <x v="1477"/>
    <n v="54.2"/>
    <x v="4"/>
    <x v="14"/>
    <x v="1934"/>
    <d v="2014-05-14T16:22:51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x v="108"/>
    <x v="0"/>
    <x v="14"/>
    <x v="1478"/>
    <n v="60.26903448275862"/>
    <x v="4"/>
    <x v="14"/>
    <x v="1935"/>
    <d v="2011-11-05T15:21:1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x v="60"/>
    <x v="0"/>
    <x v="14"/>
    <x v="1479"/>
    <n v="38.740344827586206"/>
    <x v="4"/>
    <x v="14"/>
    <x v="1936"/>
    <d v="2012-05-29T20:51:21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x v="229"/>
    <x v="0"/>
    <x v="14"/>
    <x v="1480"/>
    <n v="152.54385964912279"/>
    <x v="4"/>
    <x v="14"/>
    <x v="1937"/>
    <d v="2013-06-01T00:13:51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x v="93"/>
    <x v="0"/>
    <x v="14"/>
    <x v="1076"/>
    <n v="115.3125"/>
    <x v="4"/>
    <x v="14"/>
    <x v="1938"/>
    <d v="2013-02-08T17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x v="162"/>
    <x v="0"/>
    <x v="14"/>
    <x v="1481"/>
    <n v="35.838709677419352"/>
    <x v="4"/>
    <x v="14"/>
    <x v="1939"/>
    <d v="2011-05-07T06:10:33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x v="337"/>
    <x v="0"/>
    <x v="30"/>
    <x v="1482"/>
    <n v="64.570118779438872"/>
    <x v="2"/>
    <x v="30"/>
    <x v="1940"/>
    <d v="2014-04-15T00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x v="195"/>
    <x v="0"/>
    <x v="30"/>
    <x v="1483"/>
    <n v="87.436000000000007"/>
    <x v="2"/>
    <x v="30"/>
    <x v="1941"/>
    <d v="2011-04-05T13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x v="338"/>
    <x v="0"/>
    <x v="30"/>
    <x v="1484"/>
    <n v="68.815577078288939"/>
    <x v="2"/>
    <x v="30"/>
    <x v="1942"/>
    <d v="2016-06-27T00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x v="339"/>
    <x v="0"/>
    <x v="30"/>
    <x v="1485"/>
    <n v="176.200223588597"/>
    <x v="2"/>
    <x v="30"/>
    <x v="1943"/>
    <d v="2014-04-01T08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x v="340"/>
    <x v="0"/>
    <x v="30"/>
    <x v="1486"/>
    <n v="511.79117647058825"/>
    <x v="2"/>
    <x v="30"/>
    <x v="1944"/>
    <d v="2015-06-02T00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x v="16"/>
    <x v="0"/>
    <x v="30"/>
    <x v="1487"/>
    <n v="160.44285714285715"/>
    <x v="2"/>
    <x v="30"/>
    <x v="1945"/>
    <d v="2014-02-18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x v="23"/>
    <x v="0"/>
    <x v="30"/>
    <x v="1488"/>
    <n v="35.003043478260871"/>
    <x v="2"/>
    <x v="30"/>
    <x v="1946"/>
    <d v="2009-10-16T16:02:00"/>
  </r>
  <r>
    <n v="1948"/>
    <x v="1948"/>
    <s v="10 times more powerful than Raspberry Pi 3, x86 64-bit architecture"/>
    <n v="100000"/>
    <n v="800211"/>
    <x v="0"/>
    <x v="0"/>
    <x v="0"/>
    <n v="1465232520"/>
    <n v="1460557809"/>
    <x v="1"/>
    <x v="341"/>
    <x v="0"/>
    <x v="30"/>
    <x v="1489"/>
    <n v="188.50671378091872"/>
    <x v="2"/>
    <x v="30"/>
    <x v="1947"/>
    <d v="2016-04-13T08:30:09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x v="1"/>
    <x v="342"/>
    <x v="0"/>
    <x v="30"/>
    <x v="1490"/>
    <n v="56.204984093319197"/>
    <x v="2"/>
    <x v="30"/>
    <x v="1948"/>
    <d v="2014-06-10T04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x v="343"/>
    <x v="0"/>
    <x v="30"/>
    <x v="1491"/>
    <n v="51.3054157782516"/>
    <x v="2"/>
    <x v="30"/>
    <x v="1949"/>
    <d v="2011-03-21T22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x v="344"/>
    <x v="0"/>
    <x v="30"/>
    <x v="1492"/>
    <n v="127.36450839328538"/>
    <x v="2"/>
    <x v="30"/>
    <x v="1950"/>
    <d v="2016-10-08T04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x v="345"/>
    <x v="0"/>
    <x v="30"/>
    <x v="1493"/>
    <n v="101.85532258064516"/>
    <x v="2"/>
    <x v="30"/>
    <x v="1951"/>
    <d v="2013-09-09T08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x v="1"/>
    <x v="206"/>
    <x v="0"/>
    <x v="30"/>
    <x v="1494"/>
    <n v="230.55782312925169"/>
    <x v="2"/>
    <x v="30"/>
    <x v="1952"/>
    <d v="2012-02-01T22:47:45"/>
  </r>
  <r>
    <n v="1954"/>
    <x v="1954"/>
    <s v="The First Home Battery System You Simply Plug in to Install"/>
    <n v="50000"/>
    <n v="349474"/>
    <x v="0"/>
    <x v="0"/>
    <x v="0"/>
    <n v="1457758800"/>
    <n v="1453730176"/>
    <x v="1"/>
    <x v="119"/>
    <x v="0"/>
    <x v="30"/>
    <x v="1495"/>
    <n v="842.10602409638557"/>
    <x v="2"/>
    <x v="30"/>
    <x v="1953"/>
    <d v="2016-01-25T07:56:1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x v="126"/>
    <x v="0"/>
    <x v="30"/>
    <x v="1496"/>
    <n v="577.27593103448271"/>
    <x v="2"/>
    <x v="30"/>
    <x v="1954"/>
    <d v="2012-04-21T00:31:21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x v="346"/>
    <x v="0"/>
    <x v="30"/>
    <x v="1497"/>
    <n v="483.34246575342468"/>
    <x v="2"/>
    <x v="30"/>
    <x v="1955"/>
    <d v="2015-03-04T16:10:05"/>
  </r>
  <r>
    <n v="1957"/>
    <x v="1957"/>
    <s v="An open hardware platform for the best microcontroller in the world."/>
    <n v="30000"/>
    <n v="50251.41"/>
    <x v="0"/>
    <x v="0"/>
    <x v="0"/>
    <n v="1351304513"/>
    <n v="1348712513"/>
    <x v="1"/>
    <x v="347"/>
    <x v="0"/>
    <x v="30"/>
    <x v="1498"/>
    <n v="76.138500000000008"/>
    <x v="2"/>
    <x v="30"/>
    <x v="1956"/>
    <d v="2012-09-26T20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x v="348"/>
    <x v="0"/>
    <x v="30"/>
    <x v="1499"/>
    <n v="74.107684365781708"/>
    <x v="2"/>
    <x v="30"/>
    <x v="1957"/>
    <d v="2013-02-21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x v="349"/>
    <x v="0"/>
    <x v="30"/>
    <x v="1500"/>
    <n v="36.965660377358489"/>
    <x v="2"/>
    <x v="30"/>
    <x v="1958"/>
    <d v="2014-08-20T14:17:4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x v="51"/>
    <x v="0"/>
    <x v="30"/>
    <x v="1501"/>
    <n v="2500.969696969697"/>
    <x v="2"/>
    <x v="30"/>
    <x v="1959"/>
    <d v="2014-11-21T02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x v="350"/>
    <x v="0"/>
    <x v="30"/>
    <x v="1502"/>
    <n v="67.690214329454989"/>
    <x v="2"/>
    <x v="30"/>
    <x v="1960"/>
    <d v="2012-08-26T22:40:17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x v="351"/>
    <x v="0"/>
    <x v="30"/>
    <x v="1503"/>
    <n v="63.04738562091503"/>
    <x v="2"/>
    <x v="30"/>
    <x v="1961"/>
    <d v="2014-04-13T12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x v="242"/>
    <x v="0"/>
    <x v="30"/>
    <x v="1504"/>
    <n v="117.6"/>
    <x v="2"/>
    <x v="30"/>
    <x v="1962"/>
    <d v="2014-08-12T04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x v="352"/>
    <x v="0"/>
    <x v="30"/>
    <x v="1505"/>
    <n v="180.75185011709601"/>
    <x v="2"/>
    <x v="30"/>
    <x v="1963"/>
    <d v="2016-03-23T00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x v="273"/>
    <x v="0"/>
    <x v="30"/>
    <x v="1506"/>
    <n v="127.32038834951456"/>
    <x v="2"/>
    <x v="30"/>
    <x v="1964"/>
    <d v="2011-12-20T20:08: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x v="353"/>
    <x v="0"/>
    <x v="30"/>
    <x v="1507"/>
    <n v="136.6444745538665"/>
    <x v="2"/>
    <x v="30"/>
    <x v="1965"/>
    <d v="2014-07-15T06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x v="316"/>
    <x v="0"/>
    <x v="30"/>
    <x v="1508"/>
    <n v="182.78024691358024"/>
    <x v="2"/>
    <x v="30"/>
    <x v="1966"/>
    <d v="2014-04-01T09:55:29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x v="1"/>
    <x v="354"/>
    <x v="0"/>
    <x v="30"/>
    <x v="1509"/>
    <n v="279.37843137254902"/>
    <x v="2"/>
    <x v="30"/>
    <x v="1967"/>
    <d v="2016-11-02T08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x v="355"/>
    <x v="0"/>
    <x v="30"/>
    <x v="1510"/>
    <n v="61.375728669846318"/>
    <x v="2"/>
    <x v="30"/>
    <x v="1968"/>
    <d v="2016-07-06T13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x v="1"/>
    <x v="356"/>
    <x v="0"/>
    <x v="30"/>
    <x v="1511"/>
    <n v="80.727532097004286"/>
    <x v="2"/>
    <x v="30"/>
    <x v="1969"/>
    <d v="2013-02-18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x v="357"/>
    <x v="0"/>
    <x v="30"/>
    <x v="1512"/>
    <n v="272.35590732591254"/>
    <x v="2"/>
    <x v="30"/>
    <x v="1970"/>
    <d v="2013-10-14T06:01:01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x v="146"/>
    <x v="0"/>
    <x v="30"/>
    <x v="1513"/>
    <n v="70.848739495798313"/>
    <x v="2"/>
    <x v="30"/>
    <x v="1971"/>
    <d v="2012-10-18T18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x v="358"/>
    <x v="0"/>
    <x v="30"/>
    <x v="1514"/>
    <n v="247.94003412969283"/>
    <x v="2"/>
    <x v="30"/>
    <x v="1972"/>
    <d v="2016-06-28T11:21:0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x v="359"/>
    <x v="0"/>
    <x v="30"/>
    <x v="1515"/>
    <n v="186.81393034825871"/>
    <x v="2"/>
    <x v="30"/>
    <x v="1973"/>
    <d v="2013-06-20T02:01:09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x v="1"/>
    <x v="35"/>
    <x v="0"/>
    <x v="30"/>
    <x v="1516"/>
    <n v="131.98948616600788"/>
    <x v="2"/>
    <x v="30"/>
    <x v="1974"/>
    <d v="2013-02-08T12:07:31"/>
  </r>
  <r>
    <n v="1976"/>
    <x v="1976"/>
    <s v="Can you help us make an ultra bright white one a reality?"/>
    <n v="4000"/>
    <n v="13864"/>
    <x v="0"/>
    <x v="1"/>
    <x v="1"/>
    <n v="1373751325"/>
    <n v="1371159325"/>
    <x v="1"/>
    <x v="360"/>
    <x v="0"/>
    <x v="30"/>
    <x v="1517"/>
    <n v="29.310782241014799"/>
    <x v="2"/>
    <x v="30"/>
    <x v="1975"/>
    <d v="2013-06-13T15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x v="1"/>
    <x v="361"/>
    <x v="0"/>
    <x v="30"/>
    <x v="1518"/>
    <n v="245.02436053593178"/>
    <x v="2"/>
    <x v="30"/>
    <x v="1976"/>
    <d v="2015-11-02T23:12:2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x v="362"/>
    <x v="0"/>
    <x v="30"/>
    <x v="1519"/>
    <n v="1323.2540463917526"/>
    <x v="2"/>
    <x v="30"/>
    <x v="1977"/>
    <d v="2012-05-09T23:24:52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x v="1"/>
    <x v="363"/>
    <x v="0"/>
    <x v="30"/>
    <x v="1520"/>
    <n v="282.65966789667897"/>
    <x v="2"/>
    <x v="30"/>
    <x v="1978"/>
    <d v="2015-10-13T05:02:26"/>
  </r>
  <r>
    <n v="1980"/>
    <x v="1980"/>
    <s v="Multi-power charging that is smarter, stylish and designed for you."/>
    <n v="50000"/>
    <n v="177412.01"/>
    <x v="0"/>
    <x v="12"/>
    <x v="3"/>
    <n v="1459684862"/>
    <n v="1456232462"/>
    <x v="1"/>
    <x v="364"/>
    <x v="0"/>
    <x v="30"/>
    <x v="1521"/>
    <n v="91.214401028277635"/>
    <x v="2"/>
    <x v="30"/>
    <x v="1979"/>
    <d v="2016-02-2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x v="8"/>
    <x v="1"/>
    <x v="31"/>
    <x v="1522"/>
    <n v="31.75"/>
    <x v="8"/>
    <x v="31"/>
    <x v="1980"/>
    <d v="2014-06-09T11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x v="0"/>
    <x v="78"/>
    <x v="1"/>
    <x v="31"/>
    <x v="109"/>
    <e v="#DIV/0!"/>
    <x v="8"/>
    <x v="31"/>
    <x v="1981"/>
    <d v="2016-11-04T08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x v="38"/>
    <x v="1"/>
    <x v="31"/>
    <x v="1523"/>
    <n v="88.6875"/>
    <x v="8"/>
    <x v="31"/>
    <x v="1982"/>
    <d v="2016-08-10T18:16:58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x v="63"/>
    <x v="1"/>
    <x v="31"/>
    <x v="1524"/>
    <n v="453.14285714285717"/>
    <x v="8"/>
    <x v="31"/>
    <x v="1983"/>
    <d v="2014-10-01T12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x v="80"/>
    <x v="1"/>
    <x v="31"/>
    <x v="1525"/>
    <n v="12.75"/>
    <x v="8"/>
    <x v="31"/>
    <x v="1984"/>
    <d v="2016-07-04T10:46:1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x v="29"/>
    <x v="1"/>
    <x v="31"/>
    <x v="833"/>
    <n v="1"/>
    <x v="8"/>
    <x v="31"/>
    <x v="1985"/>
    <d v="2016-02-13T04:24:43"/>
  </r>
  <r>
    <n v="1987"/>
    <x v="1987"/>
    <s v="A collection of images that depicts the beauty and diversity within Ethiopia"/>
    <n v="5500"/>
    <n v="2336"/>
    <x v="2"/>
    <x v="1"/>
    <x v="1"/>
    <n v="1425223276"/>
    <n v="1422631276"/>
    <x v="0"/>
    <x v="33"/>
    <x v="1"/>
    <x v="31"/>
    <x v="1526"/>
    <n v="83.428571428571431"/>
    <x v="8"/>
    <x v="31"/>
    <x v="1986"/>
    <d v="2015-01-30T09:21:16"/>
  </r>
  <r>
    <n v="1988"/>
    <x v="1988"/>
    <s v="Expressing art in an image!"/>
    <n v="6000"/>
    <n v="25"/>
    <x v="2"/>
    <x v="0"/>
    <x v="0"/>
    <n v="1440094742"/>
    <n v="1437502742"/>
    <x v="0"/>
    <x v="29"/>
    <x v="1"/>
    <x v="31"/>
    <x v="151"/>
    <n v="25"/>
    <x v="8"/>
    <x v="31"/>
    <x v="1987"/>
    <d v="2015-07-21T12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x v="0"/>
    <x v="29"/>
    <x v="1"/>
    <x v="31"/>
    <x v="460"/>
    <n v="50"/>
    <x v="8"/>
    <x v="31"/>
    <x v="1988"/>
    <d v="2016-11-11T10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x v="81"/>
    <x v="1"/>
    <x v="31"/>
    <x v="1527"/>
    <n v="101.8"/>
    <x v="8"/>
    <x v="31"/>
    <x v="1989"/>
    <d v="2016-01-28T22:42:1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x v="0"/>
    <x v="83"/>
    <x v="1"/>
    <x v="31"/>
    <x v="1528"/>
    <n v="46.666666666666664"/>
    <x v="8"/>
    <x v="31"/>
    <x v="1990"/>
    <d v="2015-06-12T15:26:26"/>
  </r>
  <r>
    <n v="1992"/>
    <x v="1992"/>
    <s v="A complete revamp of all the Disney Princes &amp; Princesses!"/>
    <n v="1500"/>
    <n v="2"/>
    <x v="2"/>
    <x v="0"/>
    <x v="0"/>
    <n v="1424229991"/>
    <n v="1421637991"/>
    <x v="0"/>
    <x v="84"/>
    <x v="1"/>
    <x v="31"/>
    <x v="1529"/>
    <n v="1"/>
    <x v="8"/>
    <x v="31"/>
    <x v="1991"/>
    <d v="2015-01-18T21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x v="78"/>
    <x v="1"/>
    <x v="31"/>
    <x v="109"/>
    <e v="#DIV/0!"/>
    <x v="8"/>
    <x v="31"/>
    <x v="1992"/>
    <d v="2015-11-21T08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x v="78"/>
    <x v="1"/>
    <x v="31"/>
    <x v="109"/>
    <e v="#DIV/0!"/>
    <x v="8"/>
    <x v="31"/>
    <x v="1993"/>
    <d v="2016-10-07T18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x v="83"/>
    <x v="1"/>
    <x v="31"/>
    <x v="1530"/>
    <n v="26"/>
    <x v="8"/>
    <x v="31"/>
    <x v="1994"/>
    <d v="2015-06-26T15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x v="78"/>
    <x v="1"/>
    <x v="31"/>
    <x v="109"/>
    <e v="#DIV/0!"/>
    <x v="8"/>
    <x v="31"/>
    <x v="1995"/>
    <d v="2014-06-10T13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x v="78"/>
    <x v="1"/>
    <x v="31"/>
    <x v="109"/>
    <e v="#DIV/0!"/>
    <x v="8"/>
    <x v="31"/>
    <x v="1996"/>
    <d v="2014-07-27T16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x v="83"/>
    <x v="1"/>
    <x v="31"/>
    <x v="1531"/>
    <n v="218.33333333333334"/>
    <x v="8"/>
    <x v="31"/>
    <x v="1997"/>
    <d v="2014-06-16T20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x v="0"/>
    <x v="63"/>
    <x v="1"/>
    <x v="31"/>
    <x v="1532"/>
    <n v="33.714285714285715"/>
    <x v="8"/>
    <x v="31"/>
    <x v="1998"/>
    <d v="2014-10-14T05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x v="20"/>
    <x v="1"/>
    <x v="31"/>
    <x v="856"/>
    <n v="25"/>
    <x v="8"/>
    <x v="31"/>
    <x v="1999"/>
    <d v="2015-12-07T16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x v="1"/>
    <x v="365"/>
    <x v="0"/>
    <x v="30"/>
    <x v="1533"/>
    <n v="128.38790470372632"/>
    <x v="2"/>
    <x v="30"/>
    <x v="2000"/>
    <d v="2015-05-11T23:01:56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x v="366"/>
    <x v="0"/>
    <x v="30"/>
    <x v="1534"/>
    <n v="78.834261818181815"/>
    <x v="2"/>
    <x v="30"/>
    <x v="2001"/>
    <d v="2016-12-24T11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x v="57"/>
    <x v="0"/>
    <x v="30"/>
    <x v="1535"/>
    <n v="91.764705882352942"/>
    <x v="2"/>
    <x v="30"/>
    <x v="2002"/>
    <d v="2010-06-17T21:00:52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x v="178"/>
    <x v="0"/>
    <x v="30"/>
    <x v="1536"/>
    <n v="331.10237288135596"/>
    <x v="2"/>
    <x v="30"/>
    <x v="2003"/>
    <d v="2014-06-10T08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x v="277"/>
    <x v="0"/>
    <x v="30"/>
    <x v="1537"/>
    <n v="194.26193717277485"/>
    <x v="2"/>
    <x v="30"/>
    <x v="2004"/>
    <d v="2013-09-18T13:30:1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x v="175"/>
    <x v="0"/>
    <x v="30"/>
    <x v="1538"/>
    <n v="408.97689768976898"/>
    <x v="2"/>
    <x v="30"/>
    <x v="2005"/>
    <d v="2014-10-29T06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x v="89"/>
    <x v="0"/>
    <x v="30"/>
    <x v="1539"/>
    <n v="84.459270072992695"/>
    <x v="2"/>
    <x v="30"/>
    <x v="2006"/>
    <d v="2010-06-18T14:06:26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x v="14"/>
    <x v="0"/>
    <x v="30"/>
    <x v="1540"/>
    <n v="44.853658536585364"/>
    <x v="2"/>
    <x v="30"/>
    <x v="2007"/>
    <d v="2011-08-06T08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x v="367"/>
    <x v="0"/>
    <x v="30"/>
    <x v="1541"/>
    <n v="383.3643216080402"/>
    <x v="2"/>
    <x v="30"/>
    <x v="2008"/>
    <d v="2016-10-18T01:45:43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x v="1"/>
    <x v="368"/>
    <x v="0"/>
    <x v="30"/>
    <x v="1542"/>
    <n v="55.276856649395505"/>
    <x v="2"/>
    <x v="30"/>
    <x v="2009"/>
    <d v="2016-07-19T17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x v="369"/>
    <x v="0"/>
    <x v="30"/>
    <x v="1543"/>
    <n v="422.02059732234807"/>
    <x v="2"/>
    <x v="30"/>
    <x v="2010"/>
    <d v="2015-12-09T02:36:13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x v="275"/>
    <x v="0"/>
    <x v="30"/>
    <x v="1544"/>
    <n v="64.180327868852459"/>
    <x v="2"/>
    <x v="30"/>
    <x v="2011"/>
    <d v="2015-01-06T13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x v="370"/>
    <x v="0"/>
    <x v="30"/>
    <x v="1545"/>
    <n v="173.57781674704077"/>
    <x v="2"/>
    <x v="30"/>
    <x v="2012"/>
    <d v="2016-05-09T17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x v="371"/>
    <x v="0"/>
    <x v="30"/>
    <x v="1546"/>
    <n v="88.601680840609291"/>
    <x v="2"/>
    <x v="30"/>
    <x v="2013"/>
    <d v="2013-02-18T23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x v="372"/>
    <x v="0"/>
    <x v="30"/>
    <x v="1547"/>
    <n v="50.222283950617282"/>
    <x v="2"/>
    <x v="30"/>
    <x v="2014"/>
    <d v="2011-08-10T15:02:43"/>
  </r>
  <r>
    <n v="2016"/>
    <x v="2016"/>
    <s v="A smart, compact power supply designed to power anything, anywhere"/>
    <n v="10000"/>
    <n v="92154.22"/>
    <x v="0"/>
    <x v="0"/>
    <x v="0"/>
    <n v="1362863299"/>
    <n v="1360271299"/>
    <x v="1"/>
    <x v="373"/>
    <x v="0"/>
    <x v="30"/>
    <x v="1548"/>
    <n v="192.38876826722338"/>
    <x v="2"/>
    <x v="30"/>
    <x v="2015"/>
    <d v="2013-02-07T15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x v="374"/>
    <x v="0"/>
    <x v="30"/>
    <x v="1549"/>
    <n v="73.416901408450698"/>
    <x v="2"/>
    <x v="30"/>
    <x v="2016"/>
    <d v="2012-02-21T19:22:35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x v="375"/>
    <x v="0"/>
    <x v="30"/>
    <x v="1550"/>
    <n v="147.68495555555555"/>
    <x v="2"/>
    <x v="30"/>
    <x v="2017"/>
    <d v="2015-07-14T02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x v="376"/>
    <x v="0"/>
    <x v="30"/>
    <x v="1551"/>
    <n v="108.96848314606741"/>
    <x v="2"/>
    <x v="30"/>
    <x v="2018"/>
    <d v="2016-08-23T11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x v="259"/>
    <x v="0"/>
    <x v="30"/>
    <x v="1552"/>
    <n v="23.647540983606557"/>
    <x v="2"/>
    <x v="30"/>
    <x v="2019"/>
    <d v="2014-04-07T20:20:24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x v="195"/>
    <x v="0"/>
    <x v="30"/>
    <x v="1553"/>
    <n v="147.94736842105263"/>
    <x v="2"/>
    <x v="30"/>
    <x v="2020"/>
    <d v="2014-08-09T19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x v="166"/>
    <x v="0"/>
    <x v="30"/>
    <x v="1554"/>
    <n v="385.03692307692307"/>
    <x v="2"/>
    <x v="30"/>
    <x v="2021"/>
    <d v="2016-05-12T07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x v="377"/>
    <x v="0"/>
    <x v="30"/>
    <x v="1555"/>
    <n v="457.39093484419266"/>
    <x v="2"/>
    <x v="30"/>
    <x v="2022"/>
    <d v="2015-05-12T04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x v="217"/>
    <x v="0"/>
    <x v="30"/>
    <x v="1556"/>
    <n v="222.99047619047619"/>
    <x v="2"/>
    <x v="30"/>
    <x v="2023"/>
    <d v="2012-07-09T17:12:24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x v="378"/>
    <x v="0"/>
    <x v="30"/>
    <x v="1557"/>
    <n v="220.74074074074073"/>
    <x v="2"/>
    <x v="30"/>
    <x v="2024"/>
    <d v="2015-05-11T22:25:46"/>
  </r>
  <r>
    <n v="2026"/>
    <x v="2026"/>
    <s v="MIDI Sprout enables plants to play synthesizers in real time."/>
    <n v="25000"/>
    <n v="33370.769999999997"/>
    <x v="0"/>
    <x v="0"/>
    <x v="0"/>
    <n v="1398052740"/>
    <n v="1394127585"/>
    <x v="1"/>
    <x v="379"/>
    <x v="0"/>
    <x v="30"/>
    <x v="1558"/>
    <n v="73.503898678414089"/>
    <x v="2"/>
    <x v="30"/>
    <x v="2025"/>
    <d v="2014-03-06T11:39:45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x v="380"/>
    <x v="0"/>
    <x v="30"/>
    <x v="1559"/>
    <n v="223.09647495361781"/>
    <x v="2"/>
    <x v="30"/>
    <x v="2026"/>
    <d v="2015-02-13T13:31:59"/>
  </r>
  <r>
    <n v="2028"/>
    <x v="2028"/>
    <s v="Building an open source Bussard fusion reactor, aka the Polywell."/>
    <n v="3000"/>
    <n v="3785"/>
    <x v="0"/>
    <x v="0"/>
    <x v="0"/>
    <n v="1268690100"/>
    <n v="1265493806"/>
    <x v="1"/>
    <x v="1"/>
    <x v="0"/>
    <x v="30"/>
    <x v="1560"/>
    <n v="47.911392405063289"/>
    <x v="2"/>
    <x v="30"/>
    <x v="2027"/>
    <d v="2010-02-06T16:03:26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x v="1"/>
    <x v="225"/>
    <x v="0"/>
    <x v="30"/>
    <x v="1561"/>
    <n v="96.063829787234042"/>
    <x v="2"/>
    <x v="30"/>
    <x v="2028"/>
    <d v="2014-07-27T18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x v="381"/>
    <x v="0"/>
    <x v="30"/>
    <x v="1562"/>
    <n v="118.6144"/>
    <x v="2"/>
    <x v="30"/>
    <x v="2029"/>
    <d v="2012-10-30T17:54:56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x v="1"/>
    <x v="278"/>
    <x v="0"/>
    <x v="30"/>
    <x v="1563"/>
    <n v="118.45472440944881"/>
    <x v="2"/>
    <x v="30"/>
    <x v="2030"/>
    <d v="2014-12-02T01:54:13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x v="382"/>
    <x v="0"/>
    <x v="30"/>
    <x v="1564"/>
    <n v="143.21468926553672"/>
    <x v="2"/>
    <x v="30"/>
    <x v="2031"/>
    <d v="2016-11-15T07:34:34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x v="150"/>
    <x v="0"/>
    <x v="30"/>
    <x v="1565"/>
    <n v="282.71518987341773"/>
    <x v="2"/>
    <x v="30"/>
    <x v="2032"/>
    <d v="2014-03-26T19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x v="278"/>
    <x v="0"/>
    <x v="30"/>
    <x v="1566"/>
    <n v="593.93620078740162"/>
    <x v="2"/>
    <x v="30"/>
    <x v="2033"/>
    <d v="2015-03-12T21:07:13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x v="383"/>
    <x v="0"/>
    <x v="30"/>
    <x v="1567"/>
    <n v="262.15704968944101"/>
    <x v="2"/>
    <x v="30"/>
    <x v="2034"/>
    <d v="2015-11-03T09:00:07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x v="384"/>
    <x v="0"/>
    <x v="30"/>
    <x v="1568"/>
    <n v="46.580778301886795"/>
    <x v="2"/>
    <x v="30"/>
    <x v="2035"/>
    <d v="2014-04-09T14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x v="385"/>
    <x v="0"/>
    <x v="30"/>
    <x v="1569"/>
    <n v="70.041118881118877"/>
    <x v="2"/>
    <x v="30"/>
    <x v="2036"/>
    <d v="2013-10-30T23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x v="386"/>
    <x v="0"/>
    <x v="30"/>
    <x v="1570"/>
    <n v="164.90686274509804"/>
    <x v="2"/>
    <x v="30"/>
    <x v="2037"/>
    <d v="2013-05-30T00:30:21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x v="1"/>
    <x v="169"/>
    <x v="0"/>
    <x v="30"/>
    <x v="1571"/>
    <n v="449.26385224274406"/>
    <x v="2"/>
    <x v="30"/>
    <x v="2038"/>
    <d v="2016-11-01T04:32:05"/>
  </r>
  <r>
    <n v="2040"/>
    <x v="2040"/>
    <s v="4.29 Billion+ Capacitor Combinations._x000a_No Coding Required."/>
    <n v="3000"/>
    <n v="7445.14"/>
    <x v="0"/>
    <x v="0"/>
    <x v="0"/>
    <n v="1384557303"/>
    <n v="1383257703"/>
    <x v="1"/>
    <x v="197"/>
    <x v="0"/>
    <x v="30"/>
    <x v="1572"/>
    <n v="27.472841328413285"/>
    <x v="2"/>
    <x v="30"/>
    <x v="2039"/>
    <d v="2013-10-31T16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x v="148"/>
    <x v="0"/>
    <x v="30"/>
    <x v="1573"/>
    <n v="143.97499999999999"/>
    <x v="2"/>
    <x v="30"/>
    <x v="2040"/>
    <d v="2016-10-11T06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x v="205"/>
    <x v="0"/>
    <x v="30"/>
    <x v="1574"/>
    <n v="88.23571428571428"/>
    <x v="2"/>
    <x v="30"/>
    <x v="2041"/>
    <d v="2015-11-23T10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x v="189"/>
    <x v="0"/>
    <x v="30"/>
    <x v="1575"/>
    <n v="36.326424870466319"/>
    <x v="2"/>
    <x v="30"/>
    <x v="2042"/>
    <d v="2016-10-17T22:14:37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x v="387"/>
    <x v="0"/>
    <x v="30"/>
    <x v="1576"/>
    <n v="90.177777777777777"/>
    <x v="2"/>
    <x v="30"/>
    <x v="2043"/>
    <d v="2015-05-14T10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x v="40"/>
    <x v="0"/>
    <x v="30"/>
    <x v="1577"/>
    <n v="152.62361216730039"/>
    <x v="2"/>
    <x v="30"/>
    <x v="2044"/>
    <d v="2012-06-08T20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x v="37"/>
    <x v="0"/>
    <x v="30"/>
    <x v="1578"/>
    <n v="55.806451612903224"/>
    <x v="2"/>
    <x v="30"/>
    <x v="2045"/>
    <d v="2013-04-22T22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x v="388"/>
    <x v="0"/>
    <x v="30"/>
    <x v="1579"/>
    <n v="227.85327313769753"/>
    <x v="2"/>
    <x v="30"/>
    <x v="2046"/>
    <d v="2015-03-18T15:41:1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x v="389"/>
    <x v="0"/>
    <x v="30"/>
    <x v="1580"/>
    <n v="91.82989803350327"/>
    <x v="2"/>
    <x v="30"/>
    <x v="2047"/>
    <d v="2013-04-23T09:38:11"/>
  </r>
  <r>
    <n v="2049"/>
    <x v="2049"/>
    <s v="Keyless. Alarm secured. GPS tracking."/>
    <n v="50000"/>
    <n v="60095.35"/>
    <x v="0"/>
    <x v="1"/>
    <x v="1"/>
    <n v="1386025140"/>
    <n v="1382963963"/>
    <x v="0"/>
    <x v="390"/>
    <x v="0"/>
    <x v="30"/>
    <x v="1581"/>
    <n v="80.991037735849048"/>
    <x v="2"/>
    <x v="30"/>
    <x v="2048"/>
    <d v="2013-10-28T06:39:23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x v="203"/>
    <x v="0"/>
    <x v="30"/>
    <x v="1582"/>
    <n v="278.39411764705881"/>
    <x v="2"/>
    <x v="30"/>
    <x v="2049"/>
    <d v="2015-04-20T19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x v="391"/>
    <x v="0"/>
    <x v="30"/>
    <x v="1583"/>
    <n v="43.095041322314053"/>
    <x v="2"/>
    <x v="30"/>
    <x v="2050"/>
    <d v="2013-11-25T18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x v="392"/>
    <x v="0"/>
    <x v="30"/>
    <x v="1584"/>
    <n v="326.29205175600737"/>
    <x v="2"/>
    <x v="30"/>
    <x v="2051"/>
    <d v="2016-01-05T20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x v="212"/>
    <x v="0"/>
    <x v="30"/>
    <x v="1585"/>
    <n v="41.743801652892564"/>
    <x v="2"/>
    <x v="30"/>
    <x v="2052"/>
    <d v="2015-10-26T08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x v="393"/>
    <x v="0"/>
    <x v="30"/>
    <x v="1586"/>
    <n v="64.020933977455712"/>
    <x v="2"/>
    <x v="30"/>
    <x v="2053"/>
    <d v="2014-04-02T06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x v="21"/>
    <x v="0"/>
    <x v="30"/>
    <x v="1587"/>
    <n v="99.455445544554451"/>
    <x v="2"/>
    <x v="30"/>
    <x v="2054"/>
    <d v="2014-11-03T10:10:43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x v="394"/>
    <x v="0"/>
    <x v="30"/>
    <x v="1588"/>
    <n v="138.49458483754512"/>
    <x v="2"/>
    <x v="30"/>
    <x v="2055"/>
    <d v="2013-03-18T12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x v="395"/>
    <x v="0"/>
    <x v="30"/>
    <x v="1589"/>
    <n v="45.547792792792798"/>
    <x v="2"/>
    <x v="30"/>
    <x v="2056"/>
    <d v="2016-01-27T05:52:12"/>
  </r>
  <r>
    <n v="2058"/>
    <x v="2058"/>
    <s v="Making using the serial terminal on the Raspberry Pi as easy as Pi!"/>
    <n v="2560"/>
    <n v="4308"/>
    <x v="0"/>
    <x v="1"/>
    <x v="1"/>
    <n v="1425326400"/>
    <n v="1421916830"/>
    <x v="0"/>
    <x v="396"/>
    <x v="0"/>
    <x v="30"/>
    <x v="1590"/>
    <n v="10.507317073170732"/>
    <x v="2"/>
    <x v="30"/>
    <x v="2057"/>
    <d v="2015-01-22T02:53:5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x v="269"/>
    <x v="0"/>
    <x v="30"/>
    <x v="1591"/>
    <n v="114.76533333333333"/>
    <x v="2"/>
    <x v="30"/>
    <x v="2058"/>
    <d v="2015-12-23T08:27:34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x v="397"/>
    <x v="0"/>
    <x v="30"/>
    <x v="1592"/>
    <n v="35.997067448680355"/>
    <x v="2"/>
    <x v="30"/>
    <x v="2059"/>
    <d v="2014-05-24T09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x v="2"/>
    <x v="0"/>
    <x v="30"/>
    <x v="1593"/>
    <n v="154.17142857142858"/>
    <x v="2"/>
    <x v="30"/>
    <x v="2060"/>
    <d v="2016-12-01T12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x v="398"/>
    <x v="0"/>
    <x v="30"/>
    <x v="1594"/>
    <n v="566.38916256157631"/>
    <x v="2"/>
    <x v="30"/>
    <x v="2061"/>
    <d v="2016-02-23T03:11:38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x v="0"/>
    <x v="72"/>
    <x v="0"/>
    <x v="30"/>
    <x v="1595"/>
    <n v="120.85714285714286"/>
    <x v="2"/>
    <x v="30"/>
    <x v="2062"/>
    <d v="2016-04-12T11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x v="399"/>
    <x v="0"/>
    <x v="30"/>
    <x v="1596"/>
    <n v="86.163845492085343"/>
    <x v="2"/>
    <x v="30"/>
    <x v="2063"/>
    <d v="2013-04-25T02:45:2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x v="400"/>
    <x v="0"/>
    <x v="30"/>
    <x v="1597"/>
    <n v="51.212114395886893"/>
    <x v="2"/>
    <x v="30"/>
    <x v="2064"/>
    <d v="2013-11-25T02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x v="71"/>
    <x v="0"/>
    <x v="30"/>
    <x v="1598"/>
    <n v="67.261538461538464"/>
    <x v="2"/>
    <x v="30"/>
    <x v="2065"/>
    <d v="2014-07-24T12:31:2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x v="0"/>
    <x v="73"/>
    <x v="0"/>
    <x v="30"/>
    <x v="1599"/>
    <n v="62.8"/>
    <x v="2"/>
    <x v="30"/>
    <x v="2066"/>
    <d v="2015-04-21T14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x v="88"/>
    <x v="0"/>
    <x v="30"/>
    <x v="1600"/>
    <n v="346.13118421052633"/>
    <x v="2"/>
    <x v="30"/>
    <x v="2067"/>
    <d v="2016-09-20T14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x v="40"/>
    <x v="0"/>
    <x v="30"/>
    <x v="1601"/>
    <n v="244.11912547528519"/>
    <x v="2"/>
    <x v="30"/>
    <x v="2068"/>
    <d v="2015-12-02T17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x v="401"/>
    <x v="0"/>
    <x v="30"/>
    <x v="1602"/>
    <n v="259.25424836601309"/>
    <x v="2"/>
    <x v="30"/>
    <x v="2069"/>
    <d v="2016-05-29T09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x v="402"/>
    <x v="0"/>
    <x v="30"/>
    <x v="1603"/>
    <n v="201.96402877697841"/>
    <x v="2"/>
    <x v="30"/>
    <x v="2070"/>
    <d v="2016-08-18T00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x v="403"/>
    <x v="0"/>
    <x v="30"/>
    <x v="1604"/>
    <n v="226.20857142857142"/>
    <x v="2"/>
    <x v="30"/>
    <x v="2071"/>
    <d v="2016-04-07T07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x v="404"/>
    <x v="0"/>
    <x v="30"/>
    <x v="1605"/>
    <n v="324.69"/>
    <x v="2"/>
    <x v="30"/>
    <x v="2072"/>
    <d v="2015-03-24T10:01:58"/>
  </r>
  <r>
    <n v="2074"/>
    <x v="2074"/>
    <s v="Creating PC gaming controllers to bring your gaming experience to a new level."/>
    <n v="600"/>
    <n v="615"/>
    <x v="0"/>
    <x v="0"/>
    <x v="0"/>
    <n v="1462564182"/>
    <n v="1459972182"/>
    <x v="0"/>
    <x v="83"/>
    <x v="0"/>
    <x v="30"/>
    <x v="78"/>
    <n v="205"/>
    <x v="2"/>
    <x v="30"/>
    <x v="2073"/>
    <d v="2016-04-06T13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x v="0"/>
    <x v="405"/>
    <x v="0"/>
    <x v="30"/>
    <x v="1606"/>
    <n v="20.465926829268295"/>
    <x v="2"/>
    <x v="30"/>
    <x v="2074"/>
    <d v="2013-06-25T10:21:28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x v="0"/>
    <x v="406"/>
    <x v="0"/>
    <x v="30"/>
    <x v="1607"/>
    <n v="116.35303146309367"/>
    <x v="2"/>
    <x v="30"/>
    <x v="2075"/>
    <d v="2014-06-13T15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x v="0"/>
    <x v="101"/>
    <x v="0"/>
    <x v="30"/>
    <x v="1608"/>
    <n v="307.20212765957444"/>
    <x v="2"/>
    <x v="30"/>
    <x v="2076"/>
    <d v="2015-04-08T19:01:16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x v="53"/>
    <x v="0"/>
    <x v="30"/>
    <x v="1609"/>
    <n v="546.6875"/>
    <x v="2"/>
    <x v="30"/>
    <x v="2077"/>
    <d v="2016-11-18T12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x v="407"/>
    <x v="0"/>
    <x v="30"/>
    <x v="1610"/>
    <n v="47.474464579901152"/>
    <x v="2"/>
    <x v="30"/>
    <x v="2078"/>
    <d v="2015-05-26T11:03:13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x v="133"/>
    <x v="0"/>
    <x v="30"/>
    <x v="1611"/>
    <n v="101.56"/>
    <x v="2"/>
    <x v="30"/>
    <x v="2079"/>
    <d v="2015-10-12T16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x v="165"/>
    <x v="0"/>
    <x v="14"/>
    <x v="1612"/>
    <n v="72.909090909090907"/>
    <x v="4"/>
    <x v="14"/>
    <x v="2080"/>
    <d v="2012-04-04T21:45:55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x v="44"/>
    <x v="0"/>
    <x v="14"/>
    <x v="1613"/>
    <n v="43.710526315789473"/>
    <x v="4"/>
    <x v="14"/>
    <x v="2081"/>
    <d v="2011-09-24T20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x v="20"/>
    <x v="0"/>
    <x v="14"/>
    <x v="1614"/>
    <n v="34"/>
    <x v="4"/>
    <x v="14"/>
    <x v="2082"/>
    <d v="2012-05-05T11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x v="67"/>
    <x v="0"/>
    <x v="14"/>
    <x v="1002"/>
    <n v="70.652173913043484"/>
    <x v="4"/>
    <x v="14"/>
    <x v="2083"/>
    <d v="2014-04-02T13:59:42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x v="183"/>
    <x v="0"/>
    <x v="14"/>
    <x v="1615"/>
    <n v="89.301204819277103"/>
    <x v="4"/>
    <x v="14"/>
    <x v="2084"/>
    <d v="2012-06-15T14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x v="0"/>
    <x v="2"/>
    <x v="0"/>
    <x v="14"/>
    <x v="1616"/>
    <n v="115.08571428571429"/>
    <x v="4"/>
    <x v="14"/>
    <x v="2085"/>
    <d v="2011-11-13T10:05:3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x v="20"/>
    <x v="0"/>
    <x v="14"/>
    <x v="1617"/>
    <n v="62.12"/>
    <x v="4"/>
    <x v="14"/>
    <x v="2086"/>
    <d v="2011-08-08T22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x v="11"/>
    <x v="0"/>
    <x v="14"/>
    <x v="1618"/>
    <n v="46.204266666666669"/>
    <x v="4"/>
    <x v="14"/>
    <x v="2087"/>
    <d v="2010-08-05T11:09:12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x v="0"/>
    <x v="95"/>
    <x v="0"/>
    <x v="14"/>
    <x v="1619"/>
    <n v="48.54854838709678"/>
    <x v="4"/>
    <x v="14"/>
    <x v="2088"/>
    <d v="2013-06-27T19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x v="322"/>
    <x v="0"/>
    <x v="14"/>
    <x v="1620"/>
    <n v="57.520187499999999"/>
    <x v="4"/>
    <x v="14"/>
    <x v="2089"/>
    <d v="2013-01-25T03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x v="336"/>
    <x v="0"/>
    <x v="14"/>
    <x v="1621"/>
    <n v="88.147154471544724"/>
    <x v="4"/>
    <x v="14"/>
    <x v="2090"/>
    <d v="2011-01-12T01:44:38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x v="165"/>
    <x v="0"/>
    <x v="14"/>
    <x v="1622"/>
    <n v="110.49090909090908"/>
    <x v="4"/>
    <x v="14"/>
    <x v="2091"/>
    <d v="2011-08-08T10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x v="23"/>
    <x v="0"/>
    <x v="14"/>
    <x v="95"/>
    <n v="66.826086956521735"/>
    <x v="4"/>
    <x v="14"/>
    <x v="2092"/>
    <d v="2012-10-23T14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x v="250"/>
    <x v="0"/>
    <x v="14"/>
    <x v="1623"/>
    <n v="58.597222222222221"/>
    <x v="4"/>
    <x v="14"/>
    <x v="2093"/>
    <d v="2012-01-30T18:28:5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x v="19"/>
    <x v="0"/>
    <x v="14"/>
    <x v="31"/>
    <n v="113.63636363636364"/>
    <x v="4"/>
    <x v="14"/>
    <x v="2094"/>
    <d v="2011-08-03T11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x v="25"/>
    <x v="0"/>
    <x v="14"/>
    <x v="658"/>
    <n v="43.571428571428569"/>
    <x v="4"/>
    <x v="14"/>
    <x v="2095"/>
    <d v="2012-10-10T12:12:15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x v="44"/>
    <x v="0"/>
    <x v="14"/>
    <x v="31"/>
    <n v="78.94736842105263"/>
    <x v="4"/>
    <x v="14"/>
    <x v="2096"/>
    <d v="2011-10-02T08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x v="58"/>
    <x v="0"/>
    <x v="14"/>
    <x v="1415"/>
    <n v="188.125"/>
    <x v="4"/>
    <x v="14"/>
    <x v="2097"/>
    <d v="2012-02-06T20:43:55"/>
  </r>
  <r>
    <n v="2099"/>
    <x v="2099"/>
    <s v="Our tour van died, we need help!"/>
    <n v="3000"/>
    <n v="3971"/>
    <x v="0"/>
    <x v="0"/>
    <x v="0"/>
    <n v="1435808400"/>
    <n v="1434650084"/>
    <x v="0"/>
    <x v="287"/>
    <x v="0"/>
    <x v="14"/>
    <x v="1624"/>
    <n v="63.031746031746032"/>
    <x v="4"/>
    <x v="14"/>
    <x v="2098"/>
    <d v="2015-06-18T11:54:4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x v="74"/>
    <x v="0"/>
    <x v="14"/>
    <x v="1625"/>
    <n v="30.37037037037037"/>
    <x v="4"/>
    <x v="14"/>
    <x v="2099"/>
    <d v="2012-06-14T14:02:21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x v="34"/>
    <x v="0"/>
    <x v="14"/>
    <x v="1626"/>
    <n v="51.477272727272727"/>
    <x v="4"/>
    <x v="14"/>
    <x v="2100"/>
    <d v="2011-12-14T21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x v="44"/>
    <x v="0"/>
    <x v="14"/>
    <x v="1627"/>
    <n v="35.789473684210527"/>
    <x v="4"/>
    <x v="14"/>
    <x v="2101"/>
    <d v="2011-04-05T14:50:48"/>
  </r>
  <r>
    <n v="2103"/>
    <x v="2103"/>
    <s v="Indie rocker, Matthew Moon, has something to share with you..."/>
    <n v="7777"/>
    <n v="11364"/>
    <x v="0"/>
    <x v="0"/>
    <x v="0"/>
    <n v="1352488027"/>
    <n v="1349892427"/>
    <x v="0"/>
    <x v="248"/>
    <x v="0"/>
    <x v="14"/>
    <x v="1628"/>
    <n v="98.817391304347822"/>
    <x v="4"/>
    <x v="14"/>
    <x v="2102"/>
    <d v="2012-10-10T12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x v="77"/>
    <x v="0"/>
    <x v="14"/>
    <x v="1629"/>
    <n v="28"/>
    <x v="4"/>
    <x v="14"/>
    <x v="2103"/>
    <d v="2013-04-29T19:47: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x v="0"/>
    <x v="221"/>
    <x v="0"/>
    <x v="14"/>
    <x v="1630"/>
    <n v="51.313131313131315"/>
    <x v="4"/>
    <x v="14"/>
    <x v="2104"/>
    <d v="2014-11-08T12:55:53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x v="34"/>
    <x v="0"/>
    <x v="14"/>
    <x v="1631"/>
    <n v="53.522727272727273"/>
    <x v="4"/>
    <x v="14"/>
    <x v="2105"/>
    <d v="2012-12-26T23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x v="6"/>
    <x v="0"/>
    <x v="14"/>
    <x v="1632"/>
    <n v="37.149310344827583"/>
    <x v="4"/>
    <x v="14"/>
    <x v="2106"/>
    <d v="2014-10-22T11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x v="277"/>
    <x v="0"/>
    <x v="14"/>
    <x v="1633"/>
    <n v="89.895287958115176"/>
    <x v="4"/>
    <x v="14"/>
    <x v="2107"/>
    <d v="2012-08-13T22:13:00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x v="0"/>
    <x v="244"/>
    <x v="0"/>
    <x v="14"/>
    <x v="1634"/>
    <n v="106.52500000000001"/>
    <x v="4"/>
    <x v="14"/>
    <x v="2108"/>
    <d v="2015-06-05T11:00:17"/>
  </r>
  <r>
    <n v="2110"/>
    <x v="2110"/>
    <s v="Brent Brown's breakout new album! Requires help from the record label... You!"/>
    <n v="2000"/>
    <n v="2007"/>
    <x v="0"/>
    <x v="0"/>
    <x v="0"/>
    <n v="1401253140"/>
    <n v="1398873969"/>
    <x v="0"/>
    <x v="44"/>
    <x v="0"/>
    <x v="14"/>
    <x v="28"/>
    <n v="52.815789473684212"/>
    <x v="4"/>
    <x v="14"/>
    <x v="2109"/>
    <d v="2014-04-30T10:06:09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x v="70"/>
    <x v="0"/>
    <x v="14"/>
    <x v="1635"/>
    <n v="54.615384615384613"/>
    <x v="4"/>
    <x v="14"/>
    <x v="2110"/>
    <d v="2011-06-08T22:43:45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x v="202"/>
    <x v="0"/>
    <x v="14"/>
    <x v="31"/>
    <n v="27.272727272727273"/>
    <x v="4"/>
    <x v="14"/>
    <x v="2111"/>
    <d v="2013-04-01T16:16:33"/>
  </r>
  <r>
    <n v="2113"/>
    <x v="2113"/>
    <s v="Help us fund our second full-length album Honeycomb!"/>
    <n v="7000"/>
    <n v="7340"/>
    <x v="0"/>
    <x v="0"/>
    <x v="0"/>
    <n v="1411505176"/>
    <n v="1408481176"/>
    <x v="0"/>
    <x v="329"/>
    <x v="0"/>
    <x v="14"/>
    <x v="1636"/>
    <n v="68.598130841121488"/>
    <x v="4"/>
    <x v="14"/>
    <x v="2112"/>
    <d v="2014-08-19T14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x v="206"/>
    <x v="0"/>
    <x v="14"/>
    <x v="1637"/>
    <n v="35.612244897959187"/>
    <x v="4"/>
    <x v="14"/>
    <x v="2113"/>
    <d v="2010-10-07T13:34:3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x v="17"/>
    <x v="0"/>
    <x v="14"/>
    <x v="1638"/>
    <n v="94.027777777777771"/>
    <x v="4"/>
    <x v="14"/>
    <x v="2114"/>
    <d v="2011-01-20T19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x v="297"/>
    <x v="0"/>
    <x v="14"/>
    <x v="1639"/>
    <n v="526.45652173913038"/>
    <x v="4"/>
    <x v="14"/>
    <x v="2115"/>
    <d v="2012-08-15T12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x v="2"/>
    <x v="0"/>
    <x v="14"/>
    <x v="1640"/>
    <n v="50.657142857142858"/>
    <x v="4"/>
    <x v="14"/>
    <x v="2116"/>
    <d v="2015-10-12T19:25:49"/>
  </r>
  <r>
    <n v="2118"/>
    <x v="2118"/>
    <s v="PORCHES.  and Documentarians tour from New York to San Francisco and back."/>
    <n v="1000"/>
    <n v="1346.11"/>
    <x v="0"/>
    <x v="0"/>
    <x v="0"/>
    <n v="1311538136"/>
    <n v="1308946136"/>
    <x v="0"/>
    <x v="57"/>
    <x v="0"/>
    <x v="14"/>
    <x v="1641"/>
    <n v="79.182941176470578"/>
    <x v="4"/>
    <x v="14"/>
    <x v="2117"/>
    <d v="2011-06-24T14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x v="0"/>
    <x v="19"/>
    <x v="0"/>
    <x v="14"/>
    <x v="1266"/>
    <n v="91.590909090909093"/>
    <x v="4"/>
    <x v="14"/>
    <x v="2118"/>
    <d v="2012-07-16T21:07:2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x v="0"/>
    <x v="50"/>
    <x v="0"/>
    <x v="14"/>
    <x v="1642"/>
    <n v="116.96275362318841"/>
    <x v="4"/>
    <x v="14"/>
    <x v="2119"/>
    <d v="2013-11-13T17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x v="0"/>
    <x v="73"/>
    <x v="1"/>
    <x v="17"/>
    <x v="1643"/>
    <n v="28.4"/>
    <x v="6"/>
    <x v="17"/>
    <x v="2120"/>
    <d v="2016-12-12T11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x v="0"/>
    <x v="83"/>
    <x v="1"/>
    <x v="17"/>
    <x v="1644"/>
    <n v="103.33333333333333"/>
    <x v="6"/>
    <x v="17"/>
    <x v="2121"/>
    <d v="2016-12-08T01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x v="81"/>
    <x v="1"/>
    <x v="17"/>
    <x v="709"/>
    <n v="10"/>
    <x v="6"/>
    <x v="17"/>
    <x v="2122"/>
    <d v="2010-01-20T04:11:4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x v="81"/>
    <x v="1"/>
    <x v="17"/>
    <x v="1645"/>
    <n v="23"/>
    <x v="6"/>
    <x v="17"/>
    <x v="2123"/>
    <d v="2010-10-12T18:40:35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x v="0"/>
    <x v="74"/>
    <x v="1"/>
    <x v="17"/>
    <x v="1646"/>
    <n v="31.555555555555557"/>
    <x v="6"/>
    <x v="17"/>
    <x v="2124"/>
    <d v="2015-07-05T18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x v="84"/>
    <x v="1"/>
    <x v="17"/>
    <x v="833"/>
    <n v="5"/>
    <x v="6"/>
    <x v="17"/>
    <x v="2125"/>
    <d v="2014-11-08T17:21:27"/>
  </r>
  <r>
    <n v="2127"/>
    <x v="2127"/>
    <s v="Three Monkeys is an audio adventure game for PC."/>
    <n v="28000"/>
    <n v="8076"/>
    <x v="2"/>
    <x v="1"/>
    <x v="1"/>
    <n v="1426158463"/>
    <n v="1423570063"/>
    <x v="0"/>
    <x v="163"/>
    <x v="1"/>
    <x v="17"/>
    <x v="1647"/>
    <n v="34.220338983050844"/>
    <x v="6"/>
    <x v="17"/>
    <x v="2126"/>
    <d v="2015-02-10T06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x v="29"/>
    <x v="1"/>
    <x v="17"/>
    <x v="874"/>
    <n v="25"/>
    <x v="6"/>
    <x v="17"/>
    <x v="2127"/>
    <d v="2014-07-23T12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x v="8"/>
    <x v="1"/>
    <x v="17"/>
    <x v="1648"/>
    <n v="19.666666666666668"/>
    <x v="6"/>
    <x v="17"/>
    <x v="2128"/>
    <d v="2016-02-08T18:35:00"/>
  </r>
  <r>
    <n v="2130"/>
    <x v="2130"/>
    <s v="You are the hero tasked to save your home from the villainous Sanword."/>
    <n v="42000"/>
    <n v="85"/>
    <x v="2"/>
    <x v="0"/>
    <x v="0"/>
    <n v="1408154663"/>
    <n v="1405130663"/>
    <x v="0"/>
    <x v="80"/>
    <x v="1"/>
    <x v="17"/>
    <x v="1649"/>
    <n v="21.25"/>
    <x v="6"/>
    <x v="17"/>
    <x v="2129"/>
    <d v="2014-07-11T20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x v="0"/>
    <x v="83"/>
    <x v="1"/>
    <x v="17"/>
    <x v="152"/>
    <n v="8.3333333333333339"/>
    <x v="6"/>
    <x v="17"/>
    <x v="2130"/>
    <d v="2015-06-11T22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x v="221"/>
    <x v="1"/>
    <x v="17"/>
    <x v="1650"/>
    <n v="21.34333333333333"/>
    <x v="6"/>
    <x v="17"/>
    <x v="2131"/>
    <d v="2014-01-04T05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x v="83"/>
    <x v="1"/>
    <x v="17"/>
    <x v="1462"/>
    <n v="5.333333333333333"/>
    <x v="6"/>
    <x v="17"/>
    <x v="2132"/>
    <d v="2011-03-16T20:19:59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x v="83"/>
    <x v="1"/>
    <x v="17"/>
    <x v="1651"/>
    <n v="34.666666666666664"/>
    <x v="6"/>
    <x v="17"/>
    <x v="2133"/>
    <d v="2013-03-28T15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x v="19"/>
    <x v="1"/>
    <x v="17"/>
    <x v="1652"/>
    <n v="21.727272727272727"/>
    <x v="6"/>
    <x v="17"/>
    <x v="2134"/>
    <d v="2012-09-04T17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x v="0"/>
    <x v="80"/>
    <x v="1"/>
    <x v="17"/>
    <x v="1653"/>
    <n v="11.922499999999999"/>
    <x v="6"/>
    <x v="17"/>
    <x v="2135"/>
    <d v="2013-09-19T06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x v="408"/>
    <x v="1"/>
    <x v="17"/>
    <x v="1654"/>
    <n v="26.59737827715356"/>
    <x v="6"/>
    <x v="17"/>
    <x v="2136"/>
    <d v="2014-11-05T12:30:29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x v="0"/>
    <x v="8"/>
    <x v="1"/>
    <x v="17"/>
    <x v="1655"/>
    <n v="10.666666666666666"/>
    <x v="6"/>
    <x v="17"/>
    <x v="2137"/>
    <d v="2013-10-09T18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x v="66"/>
    <x v="1"/>
    <x v="17"/>
    <x v="1656"/>
    <n v="29.035714285714285"/>
    <x v="6"/>
    <x v="17"/>
    <x v="2138"/>
    <d v="2016-10-04T12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x v="202"/>
    <x v="1"/>
    <x v="17"/>
    <x v="1657"/>
    <n v="50.909090909090907"/>
    <x v="6"/>
    <x v="17"/>
    <x v="2139"/>
    <d v="2012-12-12T14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x v="78"/>
    <x v="1"/>
    <x v="17"/>
    <x v="109"/>
    <e v="#DIV/0!"/>
    <x v="6"/>
    <x v="17"/>
    <x v="2140"/>
    <d v="2014-10-14T23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x v="8"/>
    <x v="1"/>
    <x v="17"/>
    <x v="1658"/>
    <n v="50.083333333333336"/>
    <x v="6"/>
    <x v="17"/>
    <x v="2141"/>
    <d v="2015-12-02T10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x v="81"/>
    <x v="1"/>
    <x v="17"/>
    <x v="1659"/>
    <n v="45"/>
    <x v="6"/>
    <x v="17"/>
    <x v="2142"/>
    <d v="2010-06-03T15:16:52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x v="0"/>
    <x v="54"/>
    <x v="1"/>
    <x v="17"/>
    <x v="1660"/>
    <n v="25.291666666666668"/>
    <x v="6"/>
    <x v="17"/>
    <x v="2143"/>
    <d v="2013-08-13T07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x v="30"/>
    <x v="1"/>
    <x v="17"/>
    <x v="1661"/>
    <n v="51.292134831460672"/>
    <x v="6"/>
    <x v="17"/>
    <x v="2144"/>
    <d v="2013-10-27T23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x v="29"/>
    <x v="1"/>
    <x v="17"/>
    <x v="459"/>
    <n v="1"/>
    <x v="6"/>
    <x v="17"/>
    <x v="2145"/>
    <d v="2016-01-28T10:18:30"/>
  </r>
  <r>
    <n v="2147"/>
    <x v="2147"/>
    <s v="A Point and Click Adventure on Steroids."/>
    <n v="390000"/>
    <n v="2716"/>
    <x v="2"/>
    <x v="0"/>
    <x v="0"/>
    <n v="1416125148"/>
    <n v="1413356748"/>
    <x v="0"/>
    <x v="165"/>
    <x v="1"/>
    <x v="17"/>
    <x v="1662"/>
    <n v="49.381818181818183"/>
    <x v="6"/>
    <x v="17"/>
    <x v="2146"/>
    <d v="2014-10-15T01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x v="84"/>
    <x v="1"/>
    <x v="17"/>
    <x v="172"/>
    <n v="1"/>
    <x v="6"/>
    <x v="17"/>
    <x v="2147"/>
    <d v="2015-03-03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x v="78"/>
    <x v="1"/>
    <x v="17"/>
    <x v="109"/>
    <e v="#DIV/0!"/>
    <x v="6"/>
    <x v="17"/>
    <x v="2148"/>
    <d v="2010-06-25T18:35:56"/>
  </r>
  <r>
    <n v="2150"/>
    <x v="2150"/>
    <s v="A pixel styled open world detective game."/>
    <n v="50000"/>
    <n v="405"/>
    <x v="2"/>
    <x v="10"/>
    <x v="8"/>
    <n v="1468392599"/>
    <n v="1465800599"/>
    <x v="0"/>
    <x v="80"/>
    <x v="1"/>
    <x v="17"/>
    <x v="1663"/>
    <n v="101.25"/>
    <x v="6"/>
    <x v="17"/>
    <x v="2149"/>
    <d v="2016-06-13T00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x v="79"/>
    <x v="1"/>
    <x v="17"/>
    <x v="1664"/>
    <n v="19.666666666666668"/>
    <x v="6"/>
    <x v="17"/>
    <x v="2150"/>
    <d v="2016-05-30T14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x v="80"/>
    <x v="1"/>
    <x v="17"/>
    <x v="874"/>
    <n v="12.5"/>
    <x v="6"/>
    <x v="17"/>
    <x v="2151"/>
    <d v="2014-02-13T13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x v="80"/>
    <x v="1"/>
    <x v="17"/>
    <x v="1665"/>
    <n v="8.5"/>
    <x v="6"/>
    <x v="17"/>
    <x v="2152"/>
    <d v="2014-12-01T15:51:58"/>
  </r>
  <r>
    <n v="2154"/>
    <x v="2154"/>
    <s v="A Real Time Strategy game based on Greek mythology in a fictional world."/>
    <n v="250"/>
    <n v="2"/>
    <x v="2"/>
    <x v="0"/>
    <x v="0"/>
    <n v="1390921827"/>
    <n v="1389193827"/>
    <x v="0"/>
    <x v="84"/>
    <x v="1"/>
    <x v="17"/>
    <x v="417"/>
    <n v="1"/>
    <x v="6"/>
    <x v="17"/>
    <x v="2153"/>
    <d v="2014-01-08T09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x v="0"/>
    <x v="81"/>
    <x v="1"/>
    <x v="17"/>
    <x v="1666"/>
    <n v="23"/>
    <x v="6"/>
    <x v="17"/>
    <x v="2154"/>
    <d v="2016-03-01T11:56:2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x v="0"/>
    <x v="183"/>
    <x v="1"/>
    <x v="17"/>
    <x v="1667"/>
    <n v="17.987951807228917"/>
    <x v="6"/>
    <x v="17"/>
    <x v="2155"/>
    <d v="2013-08-02T14:30:06"/>
  </r>
  <r>
    <n v="2157"/>
    <x v="2157"/>
    <s v="Gamers and 90's fans unite in this small tale of epic proportions!"/>
    <n v="75000"/>
    <n v="21144"/>
    <x v="2"/>
    <x v="0"/>
    <x v="0"/>
    <n v="1482479940"/>
    <n v="1479684783"/>
    <x v="0"/>
    <x v="7"/>
    <x v="1"/>
    <x v="17"/>
    <x v="1668"/>
    <n v="370.94736842105266"/>
    <x v="6"/>
    <x v="17"/>
    <x v="2156"/>
    <d v="2016-11-20T17:33:03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x v="409"/>
    <x v="1"/>
    <x v="17"/>
    <x v="1669"/>
    <n v="63.569485530546629"/>
    <x v="6"/>
    <x v="17"/>
    <x v="2157"/>
    <d v="2012-12-21T14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x v="84"/>
    <x v="1"/>
    <x v="17"/>
    <x v="1670"/>
    <n v="13"/>
    <x v="6"/>
    <x v="17"/>
    <x v="2158"/>
    <d v="2011-06-16T11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x v="0"/>
    <x v="38"/>
    <x v="1"/>
    <x v="17"/>
    <x v="1671"/>
    <n v="5.3125"/>
    <x v="6"/>
    <x v="17"/>
    <x v="2159"/>
    <d v="2012-04-19T11:05:05"/>
  </r>
  <r>
    <n v="2161"/>
    <x v="2161"/>
    <s v="We're trying to fund hard copies of our debut album!"/>
    <n v="400"/>
    <n v="463"/>
    <x v="0"/>
    <x v="0"/>
    <x v="0"/>
    <n v="1443040059"/>
    <n v="1440448059"/>
    <x v="0"/>
    <x v="62"/>
    <x v="0"/>
    <x v="11"/>
    <x v="1672"/>
    <n v="35.615384615384613"/>
    <x v="4"/>
    <x v="11"/>
    <x v="2160"/>
    <d v="2015-08-24T14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x v="6"/>
    <x v="0"/>
    <x v="11"/>
    <x v="1146"/>
    <n v="87.103448275862064"/>
    <x v="4"/>
    <x v="11"/>
    <x v="2161"/>
    <d v="2014-06-23T12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x v="34"/>
    <x v="0"/>
    <x v="11"/>
    <x v="1673"/>
    <n v="75.11363636363636"/>
    <x v="4"/>
    <x v="11"/>
    <x v="2162"/>
    <d v="2015-04-17T15:35:20"/>
  </r>
  <r>
    <n v="2164"/>
    <x v="2164"/>
    <s v="South Florida roots country/rock outfit's long awaited debut record"/>
    <n v="5500"/>
    <n v="5645"/>
    <x v="0"/>
    <x v="0"/>
    <x v="0"/>
    <n v="1466827140"/>
    <n v="1464196414"/>
    <x v="0"/>
    <x v="183"/>
    <x v="0"/>
    <x v="11"/>
    <x v="1674"/>
    <n v="68.01204819277109"/>
    <x v="4"/>
    <x v="11"/>
    <x v="2163"/>
    <d v="2016-05-25T11:13:34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x v="27"/>
    <x v="0"/>
    <x v="11"/>
    <x v="1675"/>
    <n v="29.623931623931625"/>
    <x v="4"/>
    <x v="11"/>
    <x v="2164"/>
    <d v="2016-03-09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x v="58"/>
    <x v="0"/>
    <x v="11"/>
    <x v="1676"/>
    <n v="91.625"/>
    <x v="4"/>
    <x v="11"/>
    <x v="2165"/>
    <d v="2014-10-21T14:06:58"/>
  </r>
  <r>
    <n v="2167"/>
    <x v="2167"/>
    <s v="We need YOUR HELP to take one more step to this make release sound amazing!"/>
    <n v="150"/>
    <n v="180"/>
    <x v="0"/>
    <x v="0"/>
    <x v="0"/>
    <n v="1347672937"/>
    <n v="1346463337"/>
    <x v="0"/>
    <x v="22"/>
    <x v="0"/>
    <x v="11"/>
    <x v="43"/>
    <n v="22.5"/>
    <x v="4"/>
    <x v="11"/>
    <x v="2166"/>
    <d v="2012-08-31T19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x v="0"/>
    <x v="158"/>
    <x v="0"/>
    <x v="11"/>
    <x v="1677"/>
    <n v="64.366735294117646"/>
    <x v="4"/>
    <x v="11"/>
    <x v="2167"/>
    <d v="2017-01-10T08:24:2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x v="63"/>
    <x v="0"/>
    <x v="11"/>
    <x v="31"/>
    <n v="21.857142857142858"/>
    <x v="4"/>
    <x v="11"/>
    <x v="2168"/>
    <d v="2017-02-27T10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x v="0"/>
    <x v="10"/>
    <x v="0"/>
    <x v="11"/>
    <x v="1678"/>
    <n v="33.315789473684212"/>
    <x v="4"/>
    <x v="11"/>
    <x v="2169"/>
    <d v="2015-07-13T12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x v="0"/>
    <x v="5"/>
    <x v="0"/>
    <x v="11"/>
    <x v="1679"/>
    <n v="90.276595744680847"/>
    <x v="4"/>
    <x v="11"/>
    <x v="2170"/>
    <d v="2015-05-17T16:58:15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x v="62"/>
    <x v="0"/>
    <x v="11"/>
    <x v="31"/>
    <n v="76.92307692307692"/>
    <x v="4"/>
    <x v="11"/>
    <x v="2171"/>
    <d v="2015-03-19T07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x v="240"/>
    <x v="0"/>
    <x v="11"/>
    <x v="1680"/>
    <n v="59.233333333333334"/>
    <x v="4"/>
    <x v="11"/>
    <x v="2172"/>
    <d v="2013-08-09T10:37:23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x v="287"/>
    <x v="0"/>
    <x v="11"/>
    <x v="1681"/>
    <n v="65.38095238095238"/>
    <x v="4"/>
    <x v="11"/>
    <x v="2173"/>
    <d v="2016-04-05T07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x v="55"/>
    <x v="0"/>
    <x v="11"/>
    <x v="1682"/>
    <n v="67.307692307692307"/>
    <x v="4"/>
    <x v="11"/>
    <x v="2174"/>
    <d v="2016-07-13T18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x v="0"/>
    <x v="26"/>
    <x v="0"/>
    <x v="11"/>
    <x v="1683"/>
    <n v="88.74647887323944"/>
    <x v="4"/>
    <x v="11"/>
    <x v="2175"/>
    <d v="2015-04-02T09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x v="44"/>
    <x v="0"/>
    <x v="11"/>
    <x v="1684"/>
    <n v="65.868421052631575"/>
    <x v="4"/>
    <x v="11"/>
    <x v="2176"/>
    <d v="2016-05-12T00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x v="410"/>
    <x v="0"/>
    <x v="11"/>
    <x v="1675"/>
    <n v="40.349243306169967"/>
    <x v="4"/>
    <x v="11"/>
    <x v="2177"/>
    <d v="2016-12-19T09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x v="0"/>
    <x v="64"/>
    <x v="0"/>
    <x v="11"/>
    <x v="1685"/>
    <n v="76.857142857142861"/>
    <x v="4"/>
    <x v="11"/>
    <x v="2178"/>
    <d v="2015-03-11T22:06:3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x v="0"/>
    <x v="76"/>
    <x v="0"/>
    <x v="11"/>
    <x v="1686"/>
    <n v="68.707820512820518"/>
    <x v="4"/>
    <x v="11"/>
    <x v="2179"/>
    <d v="2015-10-02T10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x v="28"/>
    <x v="0"/>
    <x v="32"/>
    <x v="1687"/>
    <n v="57.773584905660378"/>
    <x v="6"/>
    <x v="32"/>
    <x v="2180"/>
    <d v="2017-02-06T18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x v="0"/>
    <x v="289"/>
    <x v="0"/>
    <x v="32"/>
    <x v="1688"/>
    <n v="44.171348314606739"/>
    <x v="6"/>
    <x v="32"/>
    <x v="2181"/>
    <d v="2014-08-28T15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x v="411"/>
    <x v="0"/>
    <x v="32"/>
    <x v="1689"/>
    <n v="31.566308243727597"/>
    <x v="6"/>
    <x v="32"/>
    <x v="2182"/>
    <d v="2017-01-10T02:46:17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x v="161"/>
    <x v="0"/>
    <x v="32"/>
    <x v="1690"/>
    <n v="107.04511278195488"/>
    <x v="6"/>
    <x v="32"/>
    <x v="2183"/>
    <d v="2016-01-11T10:34:01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x v="412"/>
    <x v="0"/>
    <x v="32"/>
    <x v="1691"/>
    <n v="149.03451043338683"/>
    <x v="6"/>
    <x v="32"/>
    <x v="2184"/>
    <d v="2013-02-14T02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x v="0"/>
    <x v="413"/>
    <x v="0"/>
    <x v="32"/>
    <x v="1692"/>
    <n v="55.956632653061227"/>
    <x v="6"/>
    <x v="32"/>
    <x v="2185"/>
    <d v="2016-08-01T08:45:43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x v="414"/>
    <x v="0"/>
    <x v="32"/>
    <x v="1693"/>
    <n v="56.970381807973048"/>
    <x v="6"/>
    <x v="32"/>
    <x v="2186"/>
    <d v="2015-03-04T23:01:06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x v="415"/>
    <x v="0"/>
    <x v="32"/>
    <x v="1694"/>
    <n v="44.056420233463037"/>
    <x v="6"/>
    <x v="32"/>
    <x v="2187"/>
    <d v="2016-09-20T08:04:01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x v="106"/>
    <x v="0"/>
    <x v="32"/>
    <x v="1695"/>
    <n v="68.625"/>
    <x v="6"/>
    <x v="32"/>
    <x v="2188"/>
    <d v="2016-04-07T12:55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x v="416"/>
    <x v="0"/>
    <x v="32"/>
    <x v="1696"/>
    <n v="65.318435754189949"/>
    <x v="6"/>
    <x v="32"/>
    <x v="2189"/>
    <d v="2016-02-17T09:00:04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x v="20"/>
    <x v="0"/>
    <x v="32"/>
    <x v="1697"/>
    <n v="35.92"/>
    <x v="6"/>
    <x v="32"/>
    <x v="2190"/>
    <d v="2017-02-02T14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x v="417"/>
    <x v="0"/>
    <x v="32"/>
    <x v="1698"/>
    <n v="40.070667078443485"/>
    <x v="6"/>
    <x v="32"/>
    <x v="2191"/>
    <d v="2016-11-17T14:25:44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x v="418"/>
    <x v="0"/>
    <x v="32"/>
    <x v="1699"/>
    <n v="75.647714604236342"/>
    <x v="6"/>
    <x v="32"/>
    <x v="2192"/>
    <d v="2016-10-21T03:44: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x v="419"/>
    <x v="0"/>
    <x v="32"/>
    <x v="1700"/>
    <n v="61.203872437357631"/>
    <x v="6"/>
    <x v="32"/>
    <x v="2193"/>
    <d v="2016-02-25T12:11:30"/>
  </r>
  <r>
    <n v="2195"/>
    <x v="2195"/>
    <s v="A gritty, noir tabletop RPG with a fast-paced combo-based battle system."/>
    <n v="4600"/>
    <n v="5535"/>
    <x v="0"/>
    <x v="0"/>
    <x v="0"/>
    <n v="1439317900"/>
    <n v="1436725900"/>
    <x v="0"/>
    <x v="248"/>
    <x v="0"/>
    <x v="32"/>
    <x v="1187"/>
    <n v="48.130434782608695"/>
    <x v="6"/>
    <x v="32"/>
    <x v="2194"/>
    <d v="2015-07-12T12:31:40"/>
  </r>
  <r>
    <n v="2196"/>
    <x v="2196"/>
    <s v="Race your friends in style with this classic Grand Prix game."/>
    <n v="14000"/>
    <n v="15937"/>
    <x v="0"/>
    <x v="0"/>
    <x v="0"/>
    <n v="1480662000"/>
    <n v="1478000502"/>
    <x v="0"/>
    <x v="302"/>
    <x v="0"/>
    <x v="32"/>
    <x v="1701"/>
    <n v="68.106837606837601"/>
    <x v="6"/>
    <x v="32"/>
    <x v="2195"/>
    <d v="2016-11-01T05:41:4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x v="420"/>
    <x v="0"/>
    <x v="32"/>
    <x v="1702"/>
    <n v="65.891300230946882"/>
    <x v="6"/>
    <x v="32"/>
    <x v="2196"/>
    <d v="2015-01-29T08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x v="421"/>
    <x v="0"/>
    <x v="32"/>
    <x v="1703"/>
    <n v="81.654377880184327"/>
    <x v="6"/>
    <x v="32"/>
    <x v="2197"/>
    <d v="2015-10-15T06:20:00"/>
  </r>
  <r>
    <n v="2199"/>
    <x v="2199"/>
    <s v="A new strategic board game designed to flip out your opponent."/>
    <n v="9000"/>
    <n v="13228"/>
    <x v="0"/>
    <x v="17"/>
    <x v="3"/>
    <n v="1444903198"/>
    <n v="1442311198"/>
    <x v="1"/>
    <x v="140"/>
    <x v="0"/>
    <x v="32"/>
    <x v="1704"/>
    <n v="52.701195219123505"/>
    <x v="6"/>
    <x v="32"/>
    <x v="2198"/>
    <d v="2015-09-15T03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x v="40"/>
    <x v="0"/>
    <x v="32"/>
    <x v="1705"/>
    <n v="41.228136882129277"/>
    <x v="6"/>
    <x v="32"/>
    <x v="2199"/>
    <d v="2015-06-08T09:01:08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x v="33"/>
    <x v="0"/>
    <x v="15"/>
    <x v="1706"/>
    <n v="15.035357142857142"/>
    <x v="4"/>
    <x v="15"/>
    <x v="2200"/>
    <d v="2013-01-02T14:19:2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x v="0"/>
    <x v="422"/>
    <x v="0"/>
    <x v="15"/>
    <x v="1707"/>
    <n v="39.066920943134534"/>
    <x v="4"/>
    <x v="15"/>
    <x v="2201"/>
    <d v="2012-10-02T14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x v="133"/>
    <x v="0"/>
    <x v="15"/>
    <x v="1708"/>
    <n v="43.82"/>
    <x v="4"/>
    <x v="15"/>
    <x v="2202"/>
    <d v="2015-08-25T14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x v="196"/>
    <x v="0"/>
    <x v="15"/>
    <x v="1709"/>
    <n v="27.301369863013697"/>
    <x v="4"/>
    <x v="15"/>
    <x v="2203"/>
    <d v="2013-02-07T01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x v="74"/>
    <x v="0"/>
    <x v="15"/>
    <x v="1710"/>
    <n v="42.222222222222221"/>
    <x v="4"/>
    <x v="15"/>
    <x v="2204"/>
    <d v="2012-05-02T13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x v="69"/>
    <x v="0"/>
    <x v="15"/>
    <x v="1711"/>
    <n v="33.235294117647058"/>
    <x v="4"/>
    <x v="15"/>
    <x v="2205"/>
    <d v="2012-03-29T00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x v="63"/>
    <x v="0"/>
    <x v="15"/>
    <x v="31"/>
    <n v="285.71428571428572"/>
    <x v="4"/>
    <x v="15"/>
    <x v="2206"/>
    <d v="2013-10-16T22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x v="54"/>
    <x v="0"/>
    <x v="15"/>
    <x v="264"/>
    <n v="42.333333333333336"/>
    <x v="4"/>
    <x v="15"/>
    <x v="2207"/>
    <d v="2012-02-07T15:10:26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x v="0"/>
    <x v="41"/>
    <x v="0"/>
    <x v="15"/>
    <x v="1712"/>
    <n v="50.266666666666666"/>
    <x v="4"/>
    <x v="15"/>
    <x v="2208"/>
    <d v="2014-04-03T05:30:44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x v="250"/>
    <x v="0"/>
    <x v="15"/>
    <x v="1713"/>
    <n v="61.902777777777779"/>
    <x v="4"/>
    <x v="15"/>
    <x v="2209"/>
    <d v="2012-02-16T19:35:1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x v="148"/>
    <x v="0"/>
    <x v="15"/>
    <x v="1714"/>
    <n v="40.75"/>
    <x v="4"/>
    <x v="15"/>
    <x v="2210"/>
    <d v="2014-03-18T12:50:2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x v="252"/>
    <x v="0"/>
    <x v="15"/>
    <x v="1715"/>
    <n v="55.796747967479675"/>
    <x v="4"/>
    <x v="15"/>
    <x v="2211"/>
    <d v="2013-10-01T11:56:17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x v="29"/>
    <x v="0"/>
    <x v="15"/>
    <x v="1716"/>
    <n v="10"/>
    <x v="4"/>
    <x v="15"/>
    <x v="2212"/>
    <d v="2015-04-15T13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x v="54"/>
    <x v="0"/>
    <x v="15"/>
    <x v="1717"/>
    <n v="73.125416666666666"/>
    <x v="4"/>
    <x v="15"/>
    <x v="2213"/>
    <d v="2014-01-07T13:00:48"/>
  </r>
  <r>
    <n v="2215"/>
    <x v="2215"/>
    <s v="Ambient Electro Grind-fest!"/>
    <n v="550"/>
    <n v="860"/>
    <x v="0"/>
    <x v="0"/>
    <x v="0"/>
    <n v="1331621940"/>
    <n v="1329671572"/>
    <x v="0"/>
    <x v="51"/>
    <x v="0"/>
    <x v="15"/>
    <x v="1718"/>
    <n v="26.060606060606062"/>
    <x v="4"/>
    <x v="15"/>
    <x v="2214"/>
    <d v="2012-02-19T11:12:52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x v="25"/>
    <x v="0"/>
    <x v="15"/>
    <x v="1719"/>
    <n v="22.642857142857142"/>
    <x v="4"/>
    <x v="15"/>
    <x v="2215"/>
    <d v="2015-07-09T12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x v="82"/>
    <x v="0"/>
    <x v="15"/>
    <x v="1720"/>
    <n v="47.222222222222221"/>
    <x v="4"/>
    <x v="15"/>
    <x v="2216"/>
    <d v="2015-10-22T12:38:33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x v="88"/>
    <x v="0"/>
    <x v="15"/>
    <x v="1721"/>
    <n v="32.324473684210524"/>
    <x v="4"/>
    <x v="15"/>
    <x v="2217"/>
    <d v="2012-08-06T13:29:43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x v="10"/>
    <x v="0"/>
    <x v="15"/>
    <x v="1240"/>
    <n v="53.421052631578945"/>
    <x v="4"/>
    <x v="15"/>
    <x v="2218"/>
    <d v="2015-07-20T11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x v="50"/>
    <x v="0"/>
    <x v="15"/>
    <x v="1722"/>
    <n v="51.304347826086953"/>
    <x v="4"/>
    <x v="15"/>
    <x v="2219"/>
    <d v="2013-06-26T19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x v="423"/>
    <x v="0"/>
    <x v="32"/>
    <x v="1723"/>
    <n v="37.197247706422019"/>
    <x v="6"/>
    <x v="32"/>
    <x v="2220"/>
    <d v="2016-03-23T10:00:09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x v="209"/>
    <x v="0"/>
    <x v="32"/>
    <x v="1724"/>
    <n v="27.1"/>
    <x v="6"/>
    <x v="32"/>
    <x v="2221"/>
    <d v="2011-12-29T12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x v="61"/>
    <x v="0"/>
    <x v="32"/>
    <x v="1725"/>
    <n v="206.31"/>
    <x v="6"/>
    <x v="32"/>
    <x v="2222"/>
    <d v="2015-05-28T09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x v="228"/>
    <x v="0"/>
    <x v="32"/>
    <x v="1726"/>
    <n v="82.145270270270274"/>
    <x v="6"/>
    <x v="32"/>
    <x v="2223"/>
    <d v="2016-10-01T10:01:15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x v="424"/>
    <x v="0"/>
    <x v="32"/>
    <x v="1727"/>
    <n v="164.79651993355483"/>
    <x v="6"/>
    <x v="32"/>
    <x v="2224"/>
    <d v="2014-08-22T13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x v="306"/>
    <x v="0"/>
    <x v="32"/>
    <x v="1728"/>
    <n v="60.820280373831778"/>
    <x v="6"/>
    <x v="32"/>
    <x v="2225"/>
    <d v="2016-01-12T13:10:2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x v="425"/>
    <x v="0"/>
    <x v="32"/>
    <x v="1729"/>
    <n v="67.970099667774093"/>
    <x v="6"/>
    <x v="32"/>
    <x v="2226"/>
    <d v="2013-10-14T13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x v="296"/>
    <x v="0"/>
    <x v="32"/>
    <x v="1730"/>
    <n v="81.561805555555551"/>
    <x v="6"/>
    <x v="32"/>
    <x v="2227"/>
    <d v="2015-07-17T00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x v="380"/>
    <x v="0"/>
    <x v="32"/>
    <x v="1731"/>
    <n v="25.42547309833024"/>
    <x v="6"/>
    <x v="32"/>
    <x v="2228"/>
    <d v="2013-07-29T09:56:31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x v="156"/>
    <x v="0"/>
    <x v="32"/>
    <x v="1732"/>
    <n v="21.497991967871485"/>
    <x v="6"/>
    <x v="32"/>
    <x v="2229"/>
    <d v="2014-03-26T15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x v="426"/>
    <x v="0"/>
    <x v="32"/>
    <x v="1733"/>
    <n v="27.226630727762803"/>
    <x v="6"/>
    <x v="32"/>
    <x v="2230"/>
    <d v="2013-05-29T15:51:41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x v="427"/>
    <x v="0"/>
    <x v="32"/>
    <x v="1734"/>
    <n v="25.091093117408906"/>
    <x v="6"/>
    <x v="32"/>
    <x v="2231"/>
    <d v="2014-06-16T13:03:28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x v="0"/>
    <x v="428"/>
    <x v="0"/>
    <x v="32"/>
    <x v="1735"/>
    <n v="21.230179028132991"/>
    <x v="6"/>
    <x v="32"/>
    <x v="2232"/>
    <d v="2015-11-23T03:05:39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x v="33"/>
    <x v="0"/>
    <x v="32"/>
    <x v="1736"/>
    <n v="41.607142857142854"/>
    <x v="6"/>
    <x v="32"/>
    <x v="2233"/>
    <d v="2016-12-06T13:47:27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x v="0"/>
    <x v="206"/>
    <x v="0"/>
    <x v="32"/>
    <x v="1737"/>
    <n v="135.58503401360545"/>
    <x v="6"/>
    <x v="32"/>
    <x v="2234"/>
    <d v="2015-02-26T18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x v="0"/>
    <x v="340"/>
    <x v="0"/>
    <x v="32"/>
    <x v="1738"/>
    <n v="22.116176470588236"/>
    <x v="6"/>
    <x v="32"/>
    <x v="2235"/>
    <d v="2016-01-02T08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x v="429"/>
    <x v="0"/>
    <x v="32"/>
    <x v="1739"/>
    <n v="64.625635808748726"/>
    <x v="6"/>
    <x v="32"/>
    <x v="2236"/>
    <d v="2014-10-02T18:04:43"/>
  </r>
  <r>
    <n v="2238"/>
    <x v="2238"/>
    <s v="28mm Fantasy Miniature Range in leadfree white metal: Orcs, wolves and more."/>
    <n v="4000"/>
    <n v="5496"/>
    <x v="0"/>
    <x v="12"/>
    <x v="3"/>
    <n v="1489157716"/>
    <n v="1486565716"/>
    <x v="0"/>
    <x v="1"/>
    <x v="0"/>
    <x v="32"/>
    <x v="1740"/>
    <n v="69.569620253164558"/>
    <x v="6"/>
    <x v="32"/>
    <x v="2237"/>
    <d v="2017-02-08T08:55:16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x v="0"/>
    <x v="374"/>
    <x v="0"/>
    <x v="32"/>
    <x v="1741"/>
    <n v="75.133028169014082"/>
    <x v="6"/>
    <x v="32"/>
    <x v="2238"/>
    <d v="2013-10-25T17:00:14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x v="93"/>
    <x v="0"/>
    <x v="32"/>
    <x v="1742"/>
    <n v="140.97916666666666"/>
    <x v="6"/>
    <x v="32"/>
    <x v="2239"/>
    <d v="2016-03-23T13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x v="430"/>
    <x v="0"/>
    <x v="32"/>
    <x v="1743"/>
    <n v="49.472392638036808"/>
    <x v="6"/>
    <x v="32"/>
    <x v="2240"/>
    <d v="2017-01-31T13:51:40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x v="0"/>
    <x v="431"/>
    <x v="0"/>
    <x v="32"/>
    <x v="1744"/>
    <n v="53.865251485148519"/>
    <x v="6"/>
    <x v="32"/>
    <x v="2241"/>
    <d v="2013-10-22T07:48:53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x v="432"/>
    <x v="0"/>
    <x v="32"/>
    <x v="1745"/>
    <n v="4.5712530712530715"/>
    <x v="6"/>
    <x v="32"/>
    <x v="2242"/>
    <d v="2017-03-06T12:01:3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x v="126"/>
    <x v="0"/>
    <x v="32"/>
    <x v="1746"/>
    <n v="65.00344827586207"/>
    <x v="6"/>
    <x v="32"/>
    <x v="2243"/>
    <d v="2016-10-04T13:39:06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x v="0"/>
    <x v="433"/>
    <x v="0"/>
    <x v="32"/>
    <x v="1747"/>
    <n v="53.475252525252522"/>
    <x v="6"/>
    <x v="32"/>
    <x v="2244"/>
    <d v="2014-01-21T11:00:17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x v="7"/>
    <x v="0"/>
    <x v="32"/>
    <x v="1684"/>
    <n v="43.912280701754383"/>
    <x v="6"/>
    <x v="32"/>
    <x v="2245"/>
    <d v="2015-08-05T13:00:1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x v="0"/>
    <x v="434"/>
    <x v="0"/>
    <x v="32"/>
    <x v="1748"/>
    <n v="50.852631578947367"/>
    <x v="6"/>
    <x v="32"/>
    <x v="2246"/>
    <d v="2015-07-15T09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x v="130"/>
    <x v="0"/>
    <x v="32"/>
    <x v="1749"/>
    <n v="58.6328125"/>
    <x v="6"/>
    <x v="32"/>
    <x v="2247"/>
    <d v="2016-11-14T15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x v="0"/>
    <x v="387"/>
    <x v="0"/>
    <x v="32"/>
    <x v="1750"/>
    <n v="32.81666666666667"/>
    <x v="6"/>
    <x v="32"/>
    <x v="2248"/>
    <d v="2013-03-03T10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x v="435"/>
    <x v="0"/>
    <x v="32"/>
    <x v="1751"/>
    <n v="426.93169877408059"/>
    <x v="6"/>
    <x v="32"/>
    <x v="2249"/>
    <d v="2016-11-02T18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x v="436"/>
    <x v="0"/>
    <x v="32"/>
    <x v="1752"/>
    <n v="23.808729166666669"/>
    <x v="6"/>
    <x v="32"/>
    <x v="2250"/>
    <d v="2014-07-26T02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x v="437"/>
    <x v="0"/>
    <x v="32"/>
    <x v="1753"/>
    <n v="98.413654618473899"/>
    <x v="6"/>
    <x v="32"/>
    <x v="2251"/>
    <d v="2016-07-22T01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x v="87"/>
    <x v="0"/>
    <x v="32"/>
    <x v="1754"/>
    <n v="107.32142857142857"/>
    <x v="6"/>
    <x v="32"/>
    <x v="2252"/>
    <d v="2015-10-19T09:09:07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x v="0"/>
    <x v="438"/>
    <x v="0"/>
    <x v="32"/>
    <x v="1755"/>
    <n v="11.67005076142132"/>
    <x v="6"/>
    <x v="32"/>
    <x v="2253"/>
    <d v="2017-01-17T09:32:48"/>
  </r>
  <r>
    <n v="2255"/>
    <x v="2255"/>
    <s v="This is the second set of 5 expansions for our route-building game, Jet Set!"/>
    <n v="3950"/>
    <n v="11323"/>
    <x v="0"/>
    <x v="0"/>
    <x v="0"/>
    <n v="1462661451"/>
    <n v="1460069451"/>
    <x v="0"/>
    <x v="197"/>
    <x v="0"/>
    <x v="32"/>
    <x v="1756"/>
    <n v="41.782287822878232"/>
    <x v="6"/>
    <x v="32"/>
    <x v="2254"/>
    <d v="2016-04-07T16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x v="133"/>
    <x v="0"/>
    <x v="32"/>
    <x v="1757"/>
    <n v="21.38"/>
    <x v="6"/>
    <x v="32"/>
    <x v="2255"/>
    <d v="2016-11-08T04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x v="39"/>
    <x v="0"/>
    <x v="32"/>
    <x v="1758"/>
    <n v="94.103550295857985"/>
    <x v="6"/>
    <x v="32"/>
    <x v="2256"/>
    <d v="2016-05-15T16:28:49"/>
  </r>
  <r>
    <n v="2258"/>
    <x v="2258"/>
    <s v="A Dungeon World campaign setting that takes place after the end of the worlds."/>
    <n v="2200"/>
    <n v="3223"/>
    <x v="0"/>
    <x v="0"/>
    <x v="0"/>
    <n v="1434045687"/>
    <n v="1431453687"/>
    <x v="0"/>
    <x v="242"/>
    <x v="0"/>
    <x v="32"/>
    <x v="1759"/>
    <n v="15.721951219512196"/>
    <x v="6"/>
    <x v="32"/>
    <x v="2257"/>
    <d v="2015-05-12T12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x v="190"/>
    <x v="0"/>
    <x v="32"/>
    <x v="1760"/>
    <n v="90.635922330097088"/>
    <x v="6"/>
    <x v="32"/>
    <x v="2258"/>
    <d v="2016-11-28T13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x v="87"/>
    <x v="0"/>
    <x v="32"/>
    <x v="1761"/>
    <n v="97.297619047619051"/>
    <x v="6"/>
    <x v="32"/>
    <x v="2259"/>
    <d v="2014-02-24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x v="439"/>
    <x v="0"/>
    <x v="32"/>
    <x v="1762"/>
    <n v="37.11904761904762"/>
    <x v="6"/>
    <x v="32"/>
    <x v="2260"/>
    <d v="2017-01-24T11:23: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x v="0"/>
    <x v="331"/>
    <x v="0"/>
    <x v="32"/>
    <x v="1763"/>
    <n v="28.104972375690608"/>
    <x v="6"/>
    <x v="32"/>
    <x v="2261"/>
    <d v="2014-10-14T08:02:38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x v="65"/>
    <x v="0"/>
    <x v="32"/>
    <x v="1764"/>
    <n v="144.43333333333334"/>
    <x v="6"/>
    <x v="32"/>
    <x v="2262"/>
    <d v="2015-01-10T13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x v="440"/>
    <x v="0"/>
    <x v="32"/>
    <x v="1765"/>
    <n v="24.274157303370785"/>
    <x v="6"/>
    <x v="32"/>
    <x v="2263"/>
    <d v="2016-05-06T07:58:34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x v="57"/>
    <x v="0"/>
    <x v="32"/>
    <x v="1766"/>
    <n v="35.117647058823529"/>
    <x v="6"/>
    <x v="32"/>
    <x v="2264"/>
    <d v="2016-11-15T14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x v="0"/>
    <x v="441"/>
    <x v="0"/>
    <x v="32"/>
    <x v="1767"/>
    <n v="24.762886597938145"/>
    <x v="6"/>
    <x v="32"/>
    <x v="2265"/>
    <d v="2016-04-09T14:59:5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x v="442"/>
    <x v="0"/>
    <x v="32"/>
    <x v="1768"/>
    <n v="188.37871287128712"/>
    <x v="6"/>
    <x v="32"/>
    <x v="2266"/>
    <d v="2014-11-25T13:54:57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x v="441"/>
    <x v="0"/>
    <x v="32"/>
    <x v="946"/>
    <n v="148.08247422680412"/>
    <x v="6"/>
    <x v="32"/>
    <x v="2267"/>
    <d v="2017-02-09T19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x v="443"/>
    <x v="0"/>
    <x v="32"/>
    <x v="1769"/>
    <n v="49.934589800443462"/>
    <x v="6"/>
    <x v="32"/>
    <x v="2268"/>
    <d v="2017-02-10T10:54:23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x v="444"/>
    <x v="0"/>
    <x v="32"/>
    <x v="1770"/>
    <n v="107.82155688622754"/>
    <x v="6"/>
    <x v="32"/>
    <x v="2269"/>
    <d v="2016-12-21T14:51:53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x v="445"/>
    <x v="0"/>
    <x v="32"/>
    <x v="1771"/>
    <n v="42.63403614457831"/>
    <x v="6"/>
    <x v="32"/>
    <x v="2270"/>
    <d v="2016-11-09T18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x v="446"/>
    <x v="0"/>
    <x v="32"/>
    <x v="1772"/>
    <n v="14.370762711864407"/>
    <x v="6"/>
    <x v="32"/>
    <x v="2271"/>
    <d v="2015-11-07T10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x v="206"/>
    <x v="0"/>
    <x v="32"/>
    <x v="1773"/>
    <n v="37.476190476190474"/>
    <x v="6"/>
    <x v="32"/>
    <x v="2272"/>
    <d v="2017-02-15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x v="221"/>
    <x v="0"/>
    <x v="32"/>
    <x v="1774"/>
    <n v="30.202020202020201"/>
    <x v="6"/>
    <x v="32"/>
    <x v="2273"/>
    <d v="2014-01-24T06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x v="1"/>
    <x v="0"/>
    <x v="32"/>
    <x v="1775"/>
    <n v="33.550632911392405"/>
    <x v="6"/>
    <x v="32"/>
    <x v="2274"/>
    <d v="2014-11-22T08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x v="11"/>
    <x v="0"/>
    <x v="32"/>
    <x v="1776"/>
    <n v="64.74666666666667"/>
    <x v="6"/>
    <x v="32"/>
    <x v="2275"/>
    <d v="2013-12-06T09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x v="447"/>
    <x v="0"/>
    <x v="32"/>
    <x v="1777"/>
    <n v="57.932367149758456"/>
    <x v="6"/>
    <x v="32"/>
    <x v="2276"/>
    <d v="2012-01-28T10:17:0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x v="0"/>
    <x v="332"/>
    <x v="0"/>
    <x v="32"/>
    <x v="1778"/>
    <n v="53.078431372549019"/>
    <x v="6"/>
    <x v="32"/>
    <x v="2277"/>
    <d v="2015-11-30T11:01:07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x v="58"/>
    <x v="0"/>
    <x v="32"/>
    <x v="1779"/>
    <n v="48.0625"/>
    <x v="6"/>
    <x v="32"/>
    <x v="2278"/>
    <d v="2015-01-16T13:21:39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x v="436"/>
    <x v="0"/>
    <x v="32"/>
    <x v="1780"/>
    <n v="82.396874999999994"/>
    <x v="6"/>
    <x v="32"/>
    <x v="2279"/>
    <d v="2015-08-18T08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x v="202"/>
    <x v="0"/>
    <x v="11"/>
    <x v="1781"/>
    <n v="50.454545454545453"/>
    <x v="4"/>
    <x v="11"/>
    <x v="2280"/>
    <d v="2011-05-24T00:51:37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x v="0"/>
    <x v="8"/>
    <x v="0"/>
    <x v="11"/>
    <x v="1782"/>
    <n v="115.83333333333333"/>
    <x v="4"/>
    <x v="11"/>
    <x v="2281"/>
    <d v="2015-11-14T22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x v="53"/>
    <x v="0"/>
    <x v="11"/>
    <x v="1783"/>
    <n v="63.03458333333333"/>
    <x v="4"/>
    <x v="11"/>
    <x v="2282"/>
    <d v="2012-03-09T21:00:04"/>
  </r>
  <r>
    <n v="2284"/>
    <x v="2284"/>
    <s v="The Vinyl Skyway reunite to make a third album. "/>
    <n v="6000"/>
    <n v="6373.27"/>
    <x v="0"/>
    <x v="0"/>
    <x v="0"/>
    <n v="1299902400"/>
    <n v="1297451245"/>
    <x v="0"/>
    <x v="211"/>
    <x v="0"/>
    <x v="11"/>
    <x v="1784"/>
    <n v="108.02152542372882"/>
    <x v="4"/>
    <x v="11"/>
    <x v="2283"/>
    <d v="2011-02-11T13:07:25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x v="1"/>
    <x v="0"/>
    <x v="11"/>
    <x v="1785"/>
    <n v="46.088607594936711"/>
    <x v="4"/>
    <x v="11"/>
    <x v="2284"/>
    <d v="2012-05-29T22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x v="25"/>
    <x v="0"/>
    <x v="11"/>
    <x v="1395"/>
    <n v="107.21428571428571"/>
    <x v="4"/>
    <x v="11"/>
    <x v="2285"/>
    <d v="2013-08-08T17:07:34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x v="448"/>
    <x v="0"/>
    <x v="11"/>
    <x v="1786"/>
    <n v="50.9338679245283"/>
    <x v="4"/>
    <x v="11"/>
    <x v="2286"/>
    <d v="2014-06-02T10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x v="20"/>
    <x v="0"/>
    <x v="11"/>
    <x v="1787"/>
    <n v="40.04"/>
    <x v="4"/>
    <x v="11"/>
    <x v="2287"/>
    <d v="2012-06-07T13:51:29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x v="20"/>
    <x v="0"/>
    <x v="11"/>
    <x v="202"/>
    <n v="64.44"/>
    <x v="4"/>
    <x v="11"/>
    <x v="2288"/>
    <d v="2013-10-24T17:57:4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x v="60"/>
    <x v="0"/>
    <x v="11"/>
    <x v="1788"/>
    <n v="53.827586206896555"/>
    <x v="4"/>
    <x v="11"/>
    <x v="2289"/>
    <d v="2009-09-14T00:05:3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x v="68"/>
    <x v="0"/>
    <x v="11"/>
    <x v="1789"/>
    <n v="100.46511627906976"/>
    <x v="4"/>
    <x v="11"/>
    <x v="2290"/>
    <d v="2012-03-19T17:26:5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x v="67"/>
    <x v="0"/>
    <x v="11"/>
    <x v="1790"/>
    <n v="46.630652173913049"/>
    <x v="4"/>
    <x v="11"/>
    <x v="2291"/>
    <d v="2012-03-19T10:44:36"/>
  </r>
  <r>
    <n v="2293"/>
    <x v="2293"/>
    <s v="Donate here to be a part of the upcoming album. Every little bit helps!"/>
    <n v="850"/>
    <n v="920"/>
    <x v="0"/>
    <x v="0"/>
    <x v="0"/>
    <n v="1348545540"/>
    <n v="1346345999"/>
    <x v="0"/>
    <x v="74"/>
    <x v="0"/>
    <x v="11"/>
    <x v="1791"/>
    <n v="34.074074074074076"/>
    <x v="4"/>
    <x v="11"/>
    <x v="2292"/>
    <d v="2012-08-30T10:59:59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x v="300"/>
    <x v="0"/>
    <x v="11"/>
    <x v="1792"/>
    <n v="65.214642857142863"/>
    <x v="4"/>
    <x v="11"/>
    <x v="2293"/>
    <d v="2012-12-21T11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x v="69"/>
    <x v="0"/>
    <x v="11"/>
    <x v="1410"/>
    <n v="44.205882352941174"/>
    <x v="4"/>
    <x v="11"/>
    <x v="2294"/>
    <d v="2012-12-27T16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x v="0"/>
    <x v="108"/>
    <x v="0"/>
    <x v="11"/>
    <x v="1793"/>
    <n v="71.965517241379317"/>
    <x v="4"/>
    <x v="11"/>
    <x v="2295"/>
    <d v="2012-01-19T11:33:4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x v="0"/>
    <x v="10"/>
    <x v="0"/>
    <x v="11"/>
    <x v="1794"/>
    <n v="52.94736842105263"/>
    <x v="4"/>
    <x v="11"/>
    <x v="2296"/>
    <d v="2012-02-08T19:00:49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x v="0"/>
    <x v="449"/>
    <x v="0"/>
    <x v="11"/>
    <x v="1795"/>
    <n v="109.45138888888889"/>
    <x v="4"/>
    <x v="11"/>
    <x v="2297"/>
    <d v="2014-02-24T14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x v="0"/>
    <x v="25"/>
    <x v="0"/>
    <x v="11"/>
    <x v="1796"/>
    <n v="75.035714285714292"/>
    <x v="4"/>
    <x v="11"/>
    <x v="2298"/>
    <d v="2011-01-21T18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x v="63"/>
    <x v="0"/>
    <x v="11"/>
    <x v="982"/>
    <n v="115.71428571428571"/>
    <x v="4"/>
    <x v="11"/>
    <x v="2299"/>
    <d v="2012-06-14T11:26:56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x v="1"/>
    <x v="263"/>
    <x v="0"/>
    <x v="14"/>
    <x v="1797"/>
    <n v="31.659810426540286"/>
    <x v="4"/>
    <x v="14"/>
    <x v="2300"/>
    <d v="2013-05-21T21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x v="268"/>
    <x v="0"/>
    <x v="14"/>
    <x v="1798"/>
    <n v="46.176470588235297"/>
    <x v="4"/>
    <x v="14"/>
    <x v="2301"/>
    <d v="2013-11-27T14:50:3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x v="273"/>
    <x v="0"/>
    <x v="14"/>
    <x v="1799"/>
    <n v="68.481650485436887"/>
    <x v="4"/>
    <x v="14"/>
    <x v="2302"/>
    <d v="2011-11-02T20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x v="116"/>
    <x v="0"/>
    <x v="14"/>
    <x v="1800"/>
    <n v="53.469203539823013"/>
    <x v="4"/>
    <x v="14"/>
    <x v="1254"/>
    <d v="2010-11-20T13:34:51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x v="157"/>
    <x v="0"/>
    <x v="14"/>
    <x v="1801"/>
    <n v="109.10778443113773"/>
    <x v="4"/>
    <x v="14"/>
    <x v="2303"/>
    <d v="2014-07-14T10:41:12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x v="196"/>
    <x v="0"/>
    <x v="14"/>
    <x v="1802"/>
    <n v="51.185616438356163"/>
    <x v="4"/>
    <x v="14"/>
    <x v="2304"/>
    <d v="2012-02-08T22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x v="11"/>
    <x v="0"/>
    <x v="14"/>
    <x v="1803"/>
    <n v="27.936800000000002"/>
    <x v="4"/>
    <x v="14"/>
    <x v="2305"/>
    <d v="2012-04-05T13:15:33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x v="450"/>
    <x v="0"/>
    <x v="14"/>
    <x v="1804"/>
    <n v="82.496921824104234"/>
    <x v="4"/>
    <x v="14"/>
    <x v="2306"/>
    <d v="2014-07-31T17:06:36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x v="1"/>
    <x v="329"/>
    <x v="0"/>
    <x v="14"/>
    <x v="1805"/>
    <n v="59.817476635514019"/>
    <x v="4"/>
    <x v="14"/>
    <x v="2307"/>
    <d v="2013-02-02T17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x v="451"/>
    <x v="0"/>
    <x v="14"/>
    <x v="1806"/>
    <n v="64.816470588235291"/>
    <x v="4"/>
    <x v="14"/>
    <x v="2308"/>
    <d v="2013-02-19T13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x v="201"/>
    <x v="0"/>
    <x v="14"/>
    <x v="1807"/>
    <n v="90.09615384615384"/>
    <x v="4"/>
    <x v="14"/>
    <x v="2309"/>
    <d v="2014-04-06T18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x v="1"/>
    <x v="1"/>
    <x v="0"/>
    <x v="14"/>
    <x v="1808"/>
    <n v="40.962025316455694"/>
    <x v="4"/>
    <x v="14"/>
    <x v="2310"/>
    <d v="2014-03-18T09:11:18"/>
  </r>
  <r>
    <n v="2313"/>
    <x v="2313"/>
    <s v="A Sunny Day in Glasgow are recording a new album and we need your help!"/>
    <n v="5000"/>
    <n v="8792.02"/>
    <x v="0"/>
    <x v="0"/>
    <x v="0"/>
    <n v="1336086026"/>
    <n v="1333494026"/>
    <x v="1"/>
    <x v="328"/>
    <x v="0"/>
    <x v="14"/>
    <x v="1809"/>
    <n v="56.000127388535034"/>
    <x v="4"/>
    <x v="14"/>
    <x v="2311"/>
    <d v="2012-04-03T17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x v="133"/>
    <x v="0"/>
    <x v="14"/>
    <x v="1810"/>
    <n v="37.672800000000002"/>
    <x v="4"/>
    <x v="14"/>
    <x v="2312"/>
    <d v="2012-05-08T07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x v="1"/>
    <x v="31"/>
    <x v="0"/>
    <x v="14"/>
    <x v="946"/>
    <n v="40.078125"/>
    <x v="4"/>
    <x v="14"/>
    <x v="2313"/>
    <d v="2012-04-05T11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x v="452"/>
    <x v="0"/>
    <x v="14"/>
    <x v="1811"/>
    <n v="78.031999999999996"/>
    <x v="4"/>
    <x v="14"/>
    <x v="2314"/>
    <d v="2009-09-23T11:24:1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x v="19"/>
    <x v="0"/>
    <x v="14"/>
    <x v="87"/>
    <n v="18.90909090909091"/>
    <x v="4"/>
    <x v="14"/>
    <x v="2315"/>
    <d v="2010-01-14T07:00:49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x v="430"/>
    <x v="0"/>
    <x v="14"/>
    <x v="1812"/>
    <n v="37.134969325153371"/>
    <x v="4"/>
    <x v="14"/>
    <x v="2316"/>
    <d v="2009-08-25T09:26:5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x v="99"/>
    <x v="0"/>
    <x v="14"/>
    <x v="1813"/>
    <n v="41.961038961038959"/>
    <x v="4"/>
    <x v="14"/>
    <x v="2317"/>
    <d v="2013-11-14T19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x v="30"/>
    <x v="0"/>
    <x v="14"/>
    <x v="1814"/>
    <n v="61.044943820224717"/>
    <x v="4"/>
    <x v="14"/>
    <x v="2318"/>
    <d v="2014-02-26T13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x v="31"/>
    <x v="1"/>
    <x v="33"/>
    <x v="1815"/>
    <n v="64.53125"/>
    <x v="7"/>
    <x v="33"/>
    <x v="2319"/>
    <d v="2017-03-05T00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x v="0"/>
    <x v="80"/>
    <x v="1"/>
    <x v="33"/>
    <x v="1816"/>
    <n v="21.25"/>
    <x v="7"/>
    <x v="33"/>
    <x v="2320"/>
    <d v="2017-03-10T15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x v="0"/>
    <x v="80"/>
    <x v="1"/>
    <x v="33"/>
    <x v="1817"/>
    <n v="30"/>
    <x v="7"/>
    <x v="33"/>
    <x v="2321"/>
    <d v="2017-03-13T12:07:27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x v="0"/>
    <x v="42"/>
    <x v="1"/>
    <x v="33"/>
    <x v="1818"/>
    <n v="25.491803278688526"/>
    <x v="7"/>
    <x v="33"/>
    <x v="2322"/>
    <d v="2017-02-24T15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x v="63"/>
    <x v="1"/>
    <x v="33"/>
    <x v="1819"/>
    <n v="11.428571428571429"/>
    <x v="7"/>
    <x v="33"/>
    <x v="2323"/>
    <d v="2017-02-27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x v="29"/>
    <x v="1"/>
    <x v="33"/>
    <x v="174"/>
    <n v="108"/>
    <x v="7"/>
    <x v="33"/>
    <x v="2324"/>
    <d v="2017-03-09T18:49:08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x v="1"/>
    <x v="453"/>
    <x v="0"/>
    <x v="33"/>
    <x v="1820"/>
    <n v="54.883162444113267"/>
    <x v="7"/>
    <x v="33"/>
    <x v="2325"/>
    <d v="2014-07-22T16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x v="416"/>
    <x v="0"/>
    <x v="33"/>
    <x v="1821"/>
    <n v="47.383612662942269"/>
    <x v="7"/>
    <x v="33"/>
    <x v="2326"/>
    <d v="2015-05-15T12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x v="207"/>
    <x v="0"/>
    <x v="33"/>
    <x v="1822"/>
    <n v="211.84"/>
    <x v="7"/>
    <x v="33"/>
    <x v="2327"/>
    <d v="2014-06-17T08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x v="430"/>
    <x v="0"/>
    <x v="33"/>
    <x v="1823"/>
    <n v="219.92638036809817"/>
    <x v="7"/>
    <x v="33"/>
    <x v="2328"/>
    <d v="2015-11-24T15:35:4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x v="454"/>
    <x v="0"/>
    <x v="33"/>
    <x v="1824"/>
    <n v="40.795406360424032"/>
    <x v="7"/>
    <x v="33"/>
    <x v="2329"/>
    <d v="2014-07-18T18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x v="455"/>
    <x v="0"/>
    <x v="33"/>
    <x v="1825"/>
    <n v="75.502840909090907"/>
    <x v="7"/>
    <x v="33"/>
    <x v="2330"/>
    <d v="2015-01-07T09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x v="225"/>
    <x v="0"/>
    <x v="33"/>
    <x v="1826"/>
    <n v="13.542553191489361"/>
    <x v="7"/>
    <x v="33"/>
    <x v="2331"/>
    <d v="2014-05-08T09:36:3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x v="85"/>
    <x v="0"/>
    <x v="33"/>
    <x v="1827"/>
    <n v="60.865671641791046"/>
    <x v="7"/>
    <x v="33"/>
    <x v="2332"/>
    <d v="2014-10-06T10:04:58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x v="170"/>
    <x v="0"/>
    <x v="33"/>
    <x v="1828"/>
    <n v="115.69230769230769"/>
    <x v="7"/>
    <x v="33"/>
    <x v="2333"/>
    <d v="2014-05-12T07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x v="456"/>
    <x v="0"/>
    <x v="33"/>
    <x v="1829"/>
    <n v="48.104623556581984"/>
    <x v="7"/>
    <x v="33"/>
    <x v="2334"/>
    <d v="2014-01-27T16:11:35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x v="1"/>
    <x v="122"/>
    <x v="0"/>
    <x v="33"/>
    <x v="1830"/>
    <n v="74.184357541899445"/>
    <x v="7"/>
    <x v="33"/>
    <x v="2335"/>
    <d v="2014-05-27T09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x v="252"/>
    <x v="0"/>
    <x v="33"/>
    <x v="1831"/>
    <n v="123.34552845528455"/>
    <x v="7"/>
    <x v="33"/>
    <x v="2336"/>
    <d v="2014-05-30T15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x v="457"/>
    <x v="0"/>
    <x v="33"/>
    <x v="1832"/>
    <n v="66.623188405797094"/>
    <x v="7"/>
    <x v="33"/>
    <x v="2337"/>
    <d v="2016-11-18T13:11:49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x v="458"/>
    <x v="0"/>
    <x v="33"/>
    <x v="1833"/>
    <n v="104.99007444168734"/>
    <x v="7"/>
    <x v="33"/>
    <x v="2338"/>
    <d v="2016-09-30T09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x v="0"/>
    <x v="78"/>
    <x v="1"/>
    <x v="7"/>
    <x v="109"/>
    <e v="#DIV/0!"/>
    <x v="2"/>
    <x v="7"/>
    <x v="2339"/>
    <d v="2015-06-12T13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x v="78"/>
    <x v="1"/>
    <x v="7"/>
    <x v="109"/>
    <e v="#DIV/0!"/>
    <x v="2"/>
    <x v="7"/>
    <x v="2340"/>
    <d v="2014-09-15T10:51:1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x v="29"/>
    <x v="1"/>
    <x v="7"/>
    <x v="419"/>
    <n v="300"/>
    <x v="2"/>
    <x v="7"/>
    <x v="2341"/>
    <d v="2015-11-19T13:48:25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x v="29"/>
    <x v="1"/>
    <x v="7"/>
    <x v="370"/>
    <n v="1"/>
    <x v="2"/>
    <x v="7"/>
    <x v="2342"/>
    <d v="2016-05-25T11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x v="78"/>
    <x v="1"/>
    <x v="7"/>
    <x v="109"/>
    <e v="#DIV/0!"/>
    <x v="2"/>
    <x v="7"/>
    <x v="2343"/>
    <d v="2015-02-24T18:02:36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x v="83"/>
    <x v="1"/>
    <x v="7"/>
    <x v="1834"/>
    <n v="13"/>
    <x v="2"/>
    <x v="7"/>
    <x v="2344"/>
    <d v="2016-09-02T13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x v="0"/>
    <x v="29"/>
    <x v="1"/>
    <x v="7"/>
    <x v="1835"/>
    <n v="15"/>
    <x v="2"/>
    <x v="7"/>
    <x v="2345"/>
    <d v="2016-07-26T08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x v="81"/>
    <x v="1"/>
    <x v="7"/>
    <x v="1836"/>
    <n v="54"/>
    <x v="2"/>
    <x v="7"/>
    <x v="2346"/>
    <d v="2015-12-22T16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x v="78"/>
    <x v="1"/>
    <x v="7"/>
    <x v="109"/>
    <e v="#DIV/0!"/>
    <x v="2"/>
    <x v="7"/>
    <x v="2347"/>
    <d v="2015-07-13T12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x v="0"/>
    <x v="78"/>
    <x v="1"/>
    <x v="7"/>
    <x v="109"/>
    <e v="#DIV/0!"/>
    <x v="2"/>
    <x v="7"/>
    <x v="2348"/>
    <d v="2016-12-04T14:12:50"/>
  </r>
  <r>
    <n v="2351"/>
    <x v="2351"/>
    <s v="Donate $30 or more and receive a free selfie stick."/>
    <n v="18900"/>
    <n v="108"/>
    <x v="1"/>
    <x v="4"/>
    <x v="4"/>
    <n v="1430360739"/>
    <n v="1427768739"/>
    <x v="0"/>
    <x v="63"/>
    <x v="1"/>
    <x v="7"/>
    <x v="1837"/>
    <n v="15.428571428571429"/>
    <x v="2"/>
    <x v="7"/>
    <x v="2349"/>
    <d v="2015-03-30T20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x v="78"/>
    <x v="1"/>
    <x v="7"/>
    <x v="109"/>
    <e v="#DIV/0!"/>
    <x v="2"/>
    <x v="7"/>
    <x v="2350"/>
    <d v="2015-04-07T09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x v="78"/>
    <x v="1"/>
    <x v="7"/>
    <x v="109"/>
    <e v="#DIV/0!"/>
    <x v="2"/>
    <x v="7"/>
    <x v="2351"/>
    <d v="2015-04-09T10:13:42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x v="0"/>
    <x v="29"/>
    <x v="1"/>
    <x v="7"/>
    <x v="1838"/>
    <n v="25"/>
    <x v="2"/>
    <x v="7"/>
    <x v="2352"/>
    <d v="2014-11-11T11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x v="84"/>
    <x v="1"/>
    <x v="7"/>
    <x v="1839"/>
    <n v="27.5"/>
    <x v="2"/>
    <x v="7"/>
    <x v="2353"/>
    <d v="2015-04-02T16:02:16"/>
  </r>
  <r>
    <n v="2356"/>
    <x v="2356"/>
    <s v="HardstyleUnited.com The Global Hardstyle community. Your Hardstyle community."/>
    <n v="10000"/>
    <n v="0"/>
    <x v="1"/>
    <x v="9"/>
    <x v="3"/>
    <n v="1433530104"/>
    <n v="1430938104"/>
    <x v="0"/>
    <x v="78"/>
    <x v="1"/>
    <x v="7"/>
    <x v="109"/>
    <e v="#DIV/0!"/>
    <x v="2"/>
    <x v="7"/>
    <x v="2354"/>
    <d v="2015-05-06T12:48:24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x v="0"/>
    <x v="78"/>
    <x v="1"/>
    <x v="7"/>
    <x v="109"/>
    <e v="#DIV/0!"/>
    <x v="2"/>
    <x v="7"/>
    <x v="2355"/>
    <d v="2015-09-17T08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x v="0"/>
    <x v="78"/>
    <x v="1"/>
    <x v="7"/>
    <x v="109"/>
    <e v="#DIV/0!"/>
    <x v="2"/>
    <x v="7"/>
    <x v="2356"/>
    <d v="2014-12-05T16:20:36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x v="83"/>
    <x v="1"/>
    <x v="7"/>
    <x v="1840"/>
    <n v="367"/>
    <x v="2"/>
    <x v="7"/>
    <x v="2357"/>
    <d v="2015-06-04T09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x v="29"/>
    <x v="1"/>
    <x v="7"/>
    <x v="167"/>
    <n v="2"/>
    <x v="2"/>
    <x v="7"/>
    <x v="2358"/>
    <d v="2016-01-08T10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x v="78"/>
    <x v="1"/>
    <x v="7"/>
    <x v="109"/>
    <e v="#DIV/0!"/>
    <x v="2"/>
    <x v="7"/>
    <x v="2359"/>
    <d v="2016-04-06T14:36:48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x v="0"/>
    <x v="84"/>
    <x v="1"/>
    <x v="7"/>
    <x v="1841"/>
    <n v="60"/>
    <x v="2"/>
    <x v="7"/>
    <x v="2360"/>
    <d v="2014-11-11T10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x v="78"/>
    <x v="1"/>
    <x v="7"/>
    <x v="109"/>
    <e v="#DIV/0!"/>
    <x v="2"/>
    <x v="7"/>
    <x v="2361"/>
    <d v="2015-11-13T18:16:40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x v="0"/>
    <x v="78"/>
    <x v="1"/>
    <x v="7"/>
    <x v="109"/>
    <e v="#DIV/0!"/>
    <x v="2"/>
    <x v="7"/>
    <x v="2362"/>
    <d v="2015-09-01T16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x v="78"/>
    <x v="1"/>
    <x v="7"/>
    <x v="109"/>
    <e v="#DIV/0!"/>
    <x v="2"/>
    <x v="7"/>
    <x v="2363"/>
    <d v="2015-12-08T11:40:25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x v="74"/>
    <x v="1"/>
    <x v="7"/>
    <x v="1842"/>
    <n v="97.407407407407405"/>
    <x v="2"/>
    <x v="7"/>
    <x v="2364"/>
    <d v="2015-09-21T06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x v="25"/>
    <x v="1"/>
    <x v="7"/>
    <x v="1843"/>
    <n v="47.857142857142854"/>
    <x v="2"/>
    <x v="7"/>
    <x v="2365"/>
    <d v="2016-02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x v="84"/>
    <x v="1"/>
    <x v="7"/>
    <x v="1161"/>
    <n v="50"/>
    <x v="2"/>
    <x v="7"/>
    <x v="2366"/>
    <d v="2015-02-28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x v="78"/>
    <x v="1"/>
    <x v="7"/>
    <x v="109"/>
    <e v="#DIV/0!"/>
    <x v="2"/>
    <x v="7"/>
    <x v="2367"/>
    <d v="2016-01-11T13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x v="80"/>
    <x v="1"/>
    <x v="7"/>
    <x v="1844"/>
    <n v="20.5"/>
    <x v="2"/>
    <x v="7"/>
    <x v="2368"/>
    <d v="2014-11-17T22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x v="78"/>
    <x v="1"/>
    <x v="7"/>
    <x v="109"/>
    <e v="#DIV/0!"/>
    <x v="2"/>
    <x v="7"/>
    <x v="2369"/>
    <d v="2015-05-26T12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x v="79"/>
    <x v="1"/>
    <x v="7"/>
    <x v="1845"/>
    <n v="30"/>
    <x v="2"/>
    <x v="7"/>
    <x v="2370"/>
    <d v="2015-03-24T19:39:31"/>
  </r>
  <r>
    <n v="2373"/>
    <x v="2373"/>
    <s v="We want to create a safe marketplace for buying and selling bicycles."/>
    <n v="850000"/>
    <n v="50"/>
    <x v="1"/>
    <x v="11"/>
    <x v="9"/>
    <n v="1440863624"/>
    <n v="1438271624"/>
    <x v="0"/>
    <x v="29"/>
    <x v="1"/>
    <x v="7"/>
    <x v="1846"/>
    <n v="50"/>
    <x v="2"/>
    <x v="7"/>
    <x v="2371"/>
    <d v="2015-07-30T09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x v="29"/>
    <x v="1"/>
    <x v="7"/>
    <x v="1847"/>
    <n v="10"/>
    <x v="2"/>
    <x v="7"/>
    <x v="2372"/>
    <d v="2015-01-13T14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x v="78"/>
    <x v="1"/>
    <x v="7"/>
    <x v="109"/>
    <e v="#DIV/0!"/>
    <x v="2"/>
    <x v="7"/>
    <x v="2373"/>
    <d v="2016-08-10T14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x v="0"/>
    <x v="80"/>
    <x v="1"/>
    <x v="7"/>
    <x v="1848"/>
    <n v="81.582499999999996"/>
    <x v="2"/>
    <x v="7"/>
    <x v="2374"/>
    <d v="2015-11-10T16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x v="78"/>
    <x v="1"/>
    <x v="7"/>
    <x v="109"/>
    <e v="#DIV/0!"/>
    <x v="2"/>
    <x v="7"/>
    <x v="2375"/>
    <d v="2016-10-26T14:53:03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x v="0"/>
    <x v="78"/>
    <x v="1"/>
    <x v="7"/>
    <x v="109"/>
    <e v="#DIV/0!"/>
    <x v="2"/>
    <x v="7"/>
    <x v="2376"/>
    <d v="2015-07-27T18:18:50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x v="0"/>
    <x v="78"/>
    <x v="1"/>
    <x v="7"/>
    <x v="109"/>
    <e v="#DIV/0!"/>
    <x v="2"/>
    <x v="7"/>
    <x v="2377"/>
    <d v="2015-08-20T18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x v="83"/>
    <x v="1"/>
    <x v="7"/>
    <x v="456"/>
    <n v="18.333333333333332"/>
    <x v="2"/>
    <x v="7"/>
    <x v="2378"/>
    <d v="2015-09-01T13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x v="0"/>
    <x v="63"/>
    <x v="1"/>
    <x v="7"/>
    <x v="1849"/>
    <n v="224.42857142857142"/>
    <x v="2"/>
    <x v="7"/>
    <x v="2379"/>
    <d v="2015-03-11T16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x v="84"/>
    <x v="1"/>
    <x v="7"/>
    <x v="453"/>
    <n v="37.5"/>
    <x v="2"/>
    <x v="7"/>
    <x v="2380"/>
    <d v="2015-07-09T22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x v="83"/>
    <x v="1"/>
    <x v="7"/>
    <x v="1850"/>
    <n v="145"/>
    <x v="2"/>
    <x v="7"/>
    <x v="2381"/>
    <d v="2015-01-22T19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x v="22"/>
    <x v="1"/>
    <x v="7"/>
    <x v="417"/>
    <n v="1"/>
    <x v="2"/>
    <x v="7"/>
    <x v="2382"/>
    <d v="2014-10-14T19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x v="63"/>
    <x v="1"/>
    <x v="7"/>
    <x v="1851"/>
    <n v="112.57142857142857"/>
    <x v="2"/>
    <x v="7"/>
    <x v="2383"/>
    <d v="2015-07-06T10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x v="0"/>
    <x v="78"/>
    <x v="1"/>
    <x v="7"/>
    <x v="109"/>
    <e v="#DIV/0!"/>
    <x v="2"/>
    <x v="7"/>
    <x v="2384"/>
    <d v="2014-11-11T14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x v="83"/>
    <x v="1"/>
    <x v="7"/>
    <x v="1852"/>
    <n v="342"/>
    <x v="2"/>
    <x v="7"/>
    <x v="2385"/>
    <d v="2016-06-07T09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x v="22"/>
    <x v="1"/>
    <x v="7"/>
    <x v="1853"/>
    <n v="57.875"/>
    <x v="2"/>
    <x v="7"/>
    <x v="2386"/>
    <d v="2014-12-16T14:29: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x v="29"/>
    <x v="1"/>
    <x v="7"/>
    <x v="1854"/>
    <n v="30"/>
    <x v="2"/>
    <x v="7"/>
    <x v="2387"/>
    <d v="2015-06-24T09:40:52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x v="78"/>
    <x v="1"/>
    <x v="7"/>
    <x v="109"/>
    <e v="#DIV/0!"/>
    <x v="2"/>
    <x v="7"/>
    <x v="2388"/>
    <d v="2014-11-25T00:17:44"/>
  </r>
  <r>
    <n v="2391"/>
    <x v="2391"/>
    <s v="Using the power of internet to help people save hundreds in car repair."/>
    <n v="20000"/>
    <n v="25"/>
    <x v="1"/>
    <x v="0"/>
    <x v="0"/>
    <n v="1427825044"/>
    <n v="1425236644"/>
    <x v="0"/>
    <x v="29"/>
    <x v="1"/>
    <x v="7"/>
    <x v="415"/>
    <n v="25"/>
    <x v="2"/>
    <x v="7"/>
    <x v="2389"/>
    <d v="2015-03-01T13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x v="78"/>
    <x v="1"/>
    <x v="7"/>
    <x v="109"/>
    <e v="#DIV/0!"/>
    <x v="2"/>
    <x v="7"/>
    <x v="2390"/>
    <d v="2015-09-28T20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x v="29"/>
    <x v="1"/>
    <x v="7"/>
    <x v="833"/>
    <n v="50"/>
    <x v="2"/>
    <x v="7"/>
    <x v="2391"/>
    <d v="2015-07-09T09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x v="84"/>
    <x v="1"/>
    <x v="7"/>
    <x v="1855"/>
    <n v="1.5"/>
    <x v="2"/>
    <x v="7"/>
    <x v="2392"/>
    <d v="2015-01-27T02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x v="0"/>
    <x v="78"/>
    <x v="1"/>
    <x v="7"/>
    <x v="109"/>
    <e v="#DIV/0!"/>
    <x v="2"/>
    <x v="7"/>
    <x v="2393"/>
    <d v="2016-12-12T20:54:4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x v="29"/>
    <x v="1"/>
    <x v="7"/>
    <x v="418"/>
    <n v="10"/>
    <x v="2"/>
    <x v="7"/>
    <x v="2394"/>
    <d v="2015-09-15T14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x v="78"/>
    <x v="1"/>
    <x v="7"/>
    <x v="109"/>
    <e v="#DIV/0!"/>
    <x v="2"/>
    <x v="7"/>
    <x v="2395"/>
    <d v="2014-12-03T15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x v="78"/>
    <x v="1"/>
    <x v="7"/>
    <x v="109"/>
    <e v="#DIV/0!"/>
    <x v="2"/>
    <x v="7"/>
    <x v="2396"/>
    <d v="2015-06-02T15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x v="78"/>
    <x v="1"/>
    <x v="7"/>
    <x v="109"/>
    <e v="#DIV/0!"/>
    <x v="2"/>
    <x v="7"/>
    <x v="2397"/>
    <d v="2014-11-13T14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x v="78"/>
    <x v="1"/>
    <x v="7"/>
    <x v="109"/>
    <e v="#DIV/0!"/>
    <x v="2"/>
    <x v="7"/>
    <x v="2398"/>
    <d v="2016-03-15T00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x v="82"/>
    <x v="1"/>
    <x v="19"/>
    <x v="1856"/>
    <n v="22.333333333333332"/>
    <x v="7"/>
    <x v="19"/>
    <x v="2399"/>
    <d v="2016-01-05T13:44:56"/>
  </r>
  <r>
    <n v="2402"/>
    <x v="2402"/>
    <s v="Small town, delicious treats, and a mobile truck"/>
    <n v="12000"/>
    <n v="52"/>
    <x v="2"/>
    <x v="0"/>
    <x v="0"/>
    <n v="1431533931"/>
    <n v="1428941931"/>
    <x v="0"/>
    <x v="29"/>
    <x v="1"/>
    <x v="19"/>
    <x v="414"/>
    <n v="52"/>
    <x v="7"/>
    <x v="19"/>
    <x v="2400"/>
    <d v="2015-04-13T10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x v="8"/>
    <x v="1"/>
    <x v="19"/>
    <x v="1857"/>
    <n v="16.833333333333332"/>
    <x v="7"/>
    <x v="19"/>
    <x v="2401"/>
    <d v="2016-01-30T15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x v="78"/>
    <x v="1"/>
    <x v="19"/>
    <x v="109"/>
    <e v="#DIV/0!"/>
    <x v="7"/>
    <x v="19"/>
    <x v="2402"/>
    <d v="2015-12-03T18:56:47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x v="0"/>
    <x v="9"/>
    <x v="1"/>
    <x v="19"/>
    <x v="1858"/>
    <n v="56.3"/>
    <x v="7"/>
    <x v="19"/>
    <x v="2403"/>
    <d v="2016-08-13T08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x v="38"/>
    <x v="1"/>
    <x v="19"/>
    <x v="1859"/>
    <n v="84.0625"/>
    <x v="7"/>
    <x v="19"/>
    <x v="2404"/>
    <d v="2014-12-09T20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x v="51"/>
    <x v="1"/>
    <x v="19"/>
    <x v="1860"/>
    <n v="168.39393939393941"/>
    <x v="7"/>
    <x v="19"/>
    <x v="2405"/>
    <d v="2015-03-19T07:48:48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x v="0"/>
    <x v="84"/>
    <x v="1"/>
    <x v="19"/>
    <x v="418"/>
    <n v="15"/>
    <x v="7"/>
    <x v="19"/>
    <x v="2406"/>
    <d v="2014-10-06T21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x v="0"/>
    <x v="79"/>
    <x v="1"/>
    <x v="19"/>
    <x v="1861"/>
    <n v="76.666666666666671"/>
    <x v="7"/>
    <x v="19"/>
    <x v="2407"/>
    <d v="2015-07-19T15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x v="78"/>
    <x v="1"/>
    <x v="19"/>
    <x v="109"/>
    <e v="#DIV/0!"/>
    <x v="7"/>
    <x v="19"/>
    <x v="2408"/>
    <d v="2015-08-08T03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x v="83"/>
    <x v="1"/>
    <x v="19"/>
    <x v="1862"/>
    <n v="50.333333333333336"/>
    <x v="7"/>
    <x v="19"/>
    <x v="2409"/>
    <d v="2015-07-26T11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x v="78"/>
    <x v="1"/>
    <x v="19"/>
    <x v="109"/>
    <e v="#DIV/0!"/>
    <x v="7"/>
    <x v="19"/>
    <x v="2410"/>
    <d v="2016-10-12T11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x v="83"/>
    <x v="1"/>
    <x v="19"/>
    <x v="1863"/>
    <n v="8.3333333333333339"/>
    <x v="7"/>
    <x v="19"/>
    <x v="2411"/>
    <d v="2014-04-30T20:38:02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x v="62"/>
    <x v="1"/>
    <x v="19"/>
    <x v="1864"/>
    <n v="35.384615384615387"/>
    <x v="7"/>
    <x v="19"/>
    <x v="2412"/>
    <d v="2015-07-13T10:41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x v="79"/>
    <x v="1"/>
    <x v="19"/>
    <x v="1865"/>
    <n v="55.833333333333336"/>
    <x v="7"/>
    <x v="19"/>
    <x v="2413"/>
    <d v="2016-06-15T14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x v="29"/>
    <x v="1"/>
    <x v="19"/>
    <x v="1866"/>
    <n v="5"/>
    <x v="7"/>
    <x v="19"/>
    <x v="2414"/>
    <d v="2015-01-15T11:42:23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x v="78"/>
    <x v="1"/>
    <x v="19"/>
    <x v="109"/>
    <e v="#DIV/0!"/>
    <x v="7"/>
    <x v="19"/>
    <x v="2415"/>
    <d v="2014-07-11T15:13:07"/>
  </r>
  <r>
    <n v="2418"/>
    <x v="2418"/>
    <s v="I want to start my food truck business."/>
    <n v="25000"/>
    <n v="5"/>
    <x v="2"/>
    <x v="0"/>
    <x v="0"/>
    <n v="1427225644"/>
    <n v="1422045244"/>
    <x v="0"/>
    <x v="81"/>
    <x v="1"/>
    <x v="19"/>
    <x v="459"/>
    <n v="1"/>
    <x v="7"/>
    <x v="19"/>
    <x v="2416"/>
    <d v="2015-01-23T14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x v="78"/>
    <x v="1"/>
    <x v="19"/>
    <x v="109"/>
    <e v="#DIV/0!"/>
    <x v="7"/>
    <x v="19"/>
    <x v="2417"/>
    <d v="2014-12-20T11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x v="0"/>
    <x v="17"/>
    <x v="1"/>
    <x v="19"/>
    <x v="1867"/>
    <n v="69.472222222222229"/>
    <x v="7"/>
    <x v="19"/>
    <x v="2418"/>
    <d v="2014-09-10T18:41:35"/>
  </r>
  <r>
    <n v="2421"/>
    <x v="2421"/>
    <s v="help me start Merrill's first hot dog cart in this empty lot"/>
    <n v="6000"/>
    <n v="1"/>
    <x v="2"/>
    <x v="0"/>
    <x v="0"/>
    <n v="1424536196"/>
    <n v="1421944196"/>
    <x v="0"/>
    <x v="29"/>
    <x v="1"/>
    <x v="19"/>
    <x v="374"/>
    <n v="1"/>
    <x v="7"/>
    <x v="19"/>
    <x v="2419"/>
    <d v="2015-01-22T10:29:56"/>
  </r>
  <r>
    <n v="2422"/>
    <x v="2422"/>
    <s v="Family owned business serving BBQ and seafood to the public"/>
    <n v="500"/>
    <n v="1"/>
    <x v="2"/>
    <x v="0"/>
    <x v="0"/>
    <n v="1426091036"/>
    <n v="1423502636"/>
    <x v="0"/>
    <x v="29"/>
    <x v="1"/>
    <x v="19"/>
    <x v="418"/>
    <n v="1"/>
    <x v="7"/>
    <x v="19"/>
    <x v="2420"/>
    <d v="2015-02-09T11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x v="0"/>
    <x v="29"/>
    <x v="1"/>
    <x v="19"/>
    <x v="473"/>
    <n v="8"/>
    <x v="7"/>
    <x v="19"/>
    <x v="2421"/>
    <d v="2014-12-01T10:54:50"/>
  </r>
  <r>
    <n v="2424"/>
    <x v="2424"/>
    <s v="Great and creative food from the heart in the form of a sweet food truck!"/>
    <n v="25000"/>
    <n v="310"/>
    <x v="2"/>
    <x v="0"/>
    <x v="0"/>
    <n v="1414445108"/>
    <n v="1411853108"/>
    <x v="0"/>
    <x v="82"/>
    <x v="1"/>
    <x v="19"/>
    <x v="1868"/>
    <n v="34.444444444444443"/>
    <x v="7"/>
    <x v="19"/>
    <x v="2422"/>
    <d v="2014-09-27T15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x v="29"/>
    <x v="1"/>
    <x v="19"/>
    <x v="1869"/>
    <n v="1"/>
    <x v="7"/>
    <x v="19"/>
    <x v="2423"/>
    <d v="2016-05-12T15:55:4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x v="78"/>
    <x v="1"/>
    <x v="19"/>
    <x v="109"/>
    <e v="#DIV/0!"/>
    <x v="7"/>
    <x v="19"/>
    <x v="2424"/>
    <d v="2015-06-08T22:04:52"/>
  </r>
  <r>
    <n v="2427"/>
    <x v="2427"/>
    <s v="Fast and simple lunches for those on the go.  All (lunch) deals $10 or less."/>
    <n v="50000"/>
    <n v="1"/>
    <x v="2"/>
    <x v="0"/>
    <x v="0"/>
    <n v="1458715133"/>
    <n v="1455262733"/>
    <x v="0"/>
    <x v="29"/>
    <x v="1"/>
    <x v="19"/>
    <x v="133"/>
    <n v="1"/>
    <x v="7"/>
    <x v="19"/>
    <x v="2425"/>
    <d v="2016-02-12T01:38:53"/>
  </r>
  <r>
    <n v="2428"/>
    <x v="2428"/>
    <s v="From Moo 2 You! We want to offer premium burgers to a taco flooded environment."/>
    <n v="35000"/>
    <n v="1"/>
    <x v="2"/>
    <x v="0"/>
    <x v="0"/>
    <n v="1426182551"/>
    <n v="1423594151"/>
    <x v="0"/>
    <x v="29"/>
    <x v="1"/>
    <x v="19"/>
    <x v="1870"/>
    <n v="1"/>
    <x v="7"/>
    <x v="19"/>
    <x v="2426"/>
    <d v="2015-02-10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x v="80"/>
    <x v="1"/>
    <x v="19"/>
    <x v="1871"/>
    <n v="501.25"/>
    <x v="7"/>
    <x v="19"/>
    <x v="2427"/>
    <d v="2016-12-30T15:06:06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x v="84"/>
    <x v="1"/>
    <x v="19"/>
    <x v="449"/>
    <n v="10.5"/>
    <x v="7"/>
    <x v="19"/>
    <x v="2428"/>
    <d v="2016-01-12T21:08:24"/>
  </r>
  <r>
    <n v="2431"/>
    <x v="2431"/>
    <s v="Go to Colorado and run a food truck with homemade food of all kinds."/>
    <n v="100000"/>
    <n v="2"/>
    <x v="2"/>
    <x v="0"/>
    <x v="0"/>
    <n v="1467080613"/>
    <n v="1461896613"/>
    <x v="0"/>
    <x v="84"/>
    <x v="1"/>
    <x v="19"/>
    <x v="133"/>
    <n v="1"/>
    <x v="7"/>
    <x v="19"/>
    <x v="2429"/>
    <d v="2016-04-28T20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x v="0"/>
    <x v="84"/>
    <x v="1"/>
    <x v="19"/>
    <x v="107"/>
    <n v="1"/>
    <x v="7"/>
    <x v="19"/>
    <x v="2430"/>
    <d v="2015-02-05T23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x v="78"/>
    <x v="1"/>
    <x v="19"/>
    <x v="109"/>
    <e v="#DIV/0!"/>
    <x v="7"/>
    <x v="19"/>
    <x v="2431"/>
    <d v="2016-01-28T15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x v="84"/>
    <x v="1"/>
    <x v="19"/>
    <x v="1872"/>
    <n v="13"/>
    <x v="7"/>
    <x v="19"/>
    <x v="2432"/>
    <d v="2015-06-24T22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x v="80"/>
    <x v="1"/>
    <x v="19"/>
    <x v="1873"/>
    <n v="306"/>
    <x v="7"/>
    <x v="19"/>
    <x v="2433"/>
    <d v="2015-09-05T00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x v="84"/>
    <x v="1"/>
    <x v="19"/>
    <x v="1874"/>
    <n v="22.5"/>
    <x v="7"/>
    <x v="19"/>
    <x v="2434"/>
    <d v="2015-11-30T08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x v="0"/>
    <x v="78"/>
    <x v="1"/>
    <x v="19"/>
    <x v="109"/>
    <e v="#DIV/0!"/>
    <x v="7"/>
    <x v="19"/>
    <x v="2435"/>
    <d v="2015-01-27T17:09:48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x v="29"/>
    <x v="1"/>
    <x v="19"/>
    <x v="119"/>
    <n v="50"/>
    <x v="7"/>
    <x v="19"/>
    <x v="2436"/>
    <d v="2015-10-08T15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x v="78"/>
    <x v="1"/>
    <x v="19"/>
    <x v="109"/>
    <e v="#DIV/0!"/>
    <x v="7"/>
    <x v="19"/>
    <x v="2437"/>
    <d v="2015-09-18T13:38:49"/>
  </r>
  <r>
    <n v="2440"/>
    <x v="2440"/>
    <s v="Starting a entire clean energy food truck and set a new standard for Cambodia"/>
    <n v="5000"/>
    <n v="10"/>
    <x v="2"/>
    <x v="18"/>
    <x v="3"/>
    <n v="1455399313"/>
    <n v="1452807313"/>
    <x v="0"/>
    <x v="84"/>
    <x v="1"/>
    <x v="19"/>
    <x v="418"/>
    <n v="5"/>
    <x v="7"/>
    <x v="19"/>
    <x v="2438"/>
    <d v="2016-01-14T15:35:13"/>
  </r>
  <r>
    <n v="2441"/>
    <x v="2441"/>
    <s v="YOU can help Alchemy Pops POP up on a street near you!"/>
    <n v="7500"/>
    <n v="8091"/>
    <x v="0"/>
    <x v="0"/>
    <x v="0"/>
    <n v="1437627540"/>
    <n v="1435806054"/>
    <x v="0"/>
    <x v="280"/>
    <x v="0"/>
    <x v="33"/>
    <x v="1875"/>
    <n v="74.22935779816514"/>
    <x v="7"/>
    <x v="33"/>
    <x v="2439"/>
    <d v="2015-07-01T21:00:54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x v="0"/>
    <x v="459"/>
    <x v="0"/>
    <x v="33"/>
    <x v="1876"/>
    <n v="81.252688172043008"/>
    <x v="7"/>
    <x v="33"/>
    <x v="2440"/>
    <d v="2015-02-17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x v="409"/>
    <x v="0"/>
    <x v="33"/>
    <x v="1877"/>
    <n v="130.23469453376205"/>
    <x v="7"/>
    <x v="33"/>
    <x v="2441"/>
    <d v="2014-07-16T09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x v="42"/>
    <x v="0"/>
    <x v="33"/>
    <x v="1878"/>
    <n v="53.409836065573771"/>
    <x v="7"/>
    <x v="33"/>
    <x v="2442"/>
    <d v="2016-04-25T12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x v="248"/>
    <x v="0"/>
    <x v="33"/>
    <x v="1789"/>
    <n v="75.130434782608702"/>
    <x v="7"/>
    <x v="33"/>
    <x v="2443"/>
    <d v="2015-08-26T22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x v="112"/>
    <x v="0"/>
    <x v="33"/>
    <x v="1879"/>
    <n v="75.666666666666671"/>
    <x v="7"/>
    <x v="33"/>
    <x v="2444"/>
    <d v="2016-10-27T08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x v="152"/>
    <x v="0"/>
    <x v="33"/>
    <x v="1880"/>
    <n v="31.691394658753708"/>
    <x v="7"/>
    <x v="33"/>
    <x v="2445"/>
    <d v="2016-10-11T05:16: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x v="82"/>
    <x v="0"/>
    <x v="33"/>
    <x v="1881"/>
    <n v="47.777777777777779"/>
    <x v="7"/>
    <x v="33"/>
    <x v="2446"/>
    <d v="2016-08-25T01:35:1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x v="148"/>
    <x v="0"/>
    <x v="33"/>
    <x v="1277"/>
    <n v="90"/>
    <x v="7"/>
    <x v="33"/>
    <x v="2447"/>
    <d v="2014-10-30T21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x v="332"/>
    <x v="0"/>
    <x v="33"/>
    <x v="1882"/>
    <n v="149.31401960784314"/>
    <x v="7"/>
    <x v="33"/>
    <x v="2448"/>
    <d v="2014-09-19T19:44:16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x v="153"/>
    <x v="0"/>
    <x v="33"/>
    <x v="1883"/>
    <n v="62.06989247311828"/>
    <x v="7"/>
    <x v="33"/>
    <x v="2449"/>
    <d v="2017-02-13T15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x v="41"/>
    <x v="0"/>
    <x v="33"/>
    <x v="1884"/>
    <n v="53.4"/>
    <x v="7"/>
    <x v="33"/>
    <x v="2450"/>
    <d v="2015-11-30T14:15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x v="85"/>
    <x v="0"/>
    <x v="33"/>
    <x v="1885"/>
    <n v="69.268656716417908"/>
    <x v="7"/>
    <x v="33"/>
    <x v="2451"/>
    <d v="2017-01-03T10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x v="208"/>
    <x v="0"/>
    <x v="33"/>
    <x v="1886"/>
    <n v="271.50769230769231"/>
    <x v="7"/>
    <x v="33"/>
    <x v="2452"/>
    <d v="2017-02-03T22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x v="38"/>
    <x v="0"/>
    <x v="33"/>
    <x v="1887"/>
    <n v="34.125"/>
    <x v="7"/>
    <x v="33"/>
    <x v="2453"/>
    <d v="2016-03-23T12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x v="85"/>
    <x v="0"/>
    <x v="33"/>
    <x v="1888"/>
    <n v="40.492537313432834"/>
    <x v="7"/>
    <x v="33"/>
    <x v="2454"/>
    <d v="2017-01-26T17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x v="0"/>
    <x v="204"/>
    <x v="0"/>
    <x v="33"/>
    <x v="1889"/>
    <n v="189.75806451612902"/>
    <x v="7"/>
    <x v="33"/>
    <x v="2455"/>
    <d v="2016-02-23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x v="144"/>
    <x v="0"/>
    <x v="33"/>
    <x v="1890"/>
    <n v="68.862499999999997"/>
    <x v="7"/>
    <x v="33"/>
    <x v="2456"/>
    <d v="2016-05-05T14:55:18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x v="460"/>
    <x v="0"/>
    <x v="33"/>
    <x v="1891"/>
    <n v="108.77659574468085"/>
    <x v="7"/>
    <x v="33"/>
    <x v="2457"/>
    <d v="2016-02-07T09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x v="32"/>
    <x v="0"/>
    <x v="33"/>
    <x v="1892"/>
    <n v="125.98529411764706"/>
    <x v="7"/>
    <x v="33"/>
    <x v="2458"/>
    <d v="2016-11-29T22:29:27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x v="48"/>
    <x v="0"/>
    <x v="14"/>
    <x v="965"/>
    <n v="90.523255813953483"/>
    <x v="4"/>
    <x v="14"/>
    <x v="1837"/>
    <d v="2011-08-28T18:18:17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x v="248"/>
    <x v="0"/>
    <x v="14"/>
    <x v="1893"/>
    <n v="28.880434782608695"/>
    <x v="4"/>
    <x v="14"/>
    <x v="2459"/>
    <d v="2012-06-28T22:28:16"/>
  </r>
  <r>
    <n v="2463"/>
    <x v="2463"/>
    <s v="Emma Ate The Lion's debut full length album"/>
    <n v="2000"/>
    <n v="2325"/>
    <x v="0"/>
    <x v="0"/>
    <x v="0"/>
    <n v="1366138800"/>
    <n v="1362710425"/>
    <x v="0"/>
    <x v="11"/>
    <x v="0"/>
    <x v="14"/>
    <x v="63"/>
    <n v="31"/>
    <x v="4"/>
    <x v="14"/>
    <x v="2460"/>
    <d v="2013-03-07T20:40:25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x v="0"/>
    <x v="68"/>
    <x v="0"/>
    <x v="14"/>
    <x v="206"/>
    <n v="51.674418604651166"/>
    <x v="4"/>
    <x v="14"/>
    <x v="2461"/>
    <d v="2015-09-01T15:36:37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x v="0"/>
    <x v="53"/>
    <x v="0"/>
    <x v="14"/>
    <x v="1894"/>
    <n v="26.270833333333332"/>
    <x v="4"/>
    <x v="14"/>
    <x v="2462"/>
    <d v="2012-08-24T11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x v="47"/>
    <x v="0"/>
    <x v="14"/>
    <x v="31"/>
    <n v="48.07692307692308"/>
    <x v="4"/>
    <x v="14"/>
    <x v="2463"/>
    <d v="2013-04-08T20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x v="0"/>
    <x v="68"/>
    <x v="0"/>
    <x v="14"/>
    <x v="23"/>
    <n v="27.558139534883722"/>
    <x v="4"/>
    <x v="14"/>
    <x v="2464"/>
    <d v="2012-04-26T14:58:51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x v="0"/>
    <x v="6"/>
    <x v="0"/>
    <x v="14"/>
    <x v="1895"/>
    <n v="36.97137931034483"/>
    <x v="4"/>
    <x v="14"/>
    <x v="2465"/>
    <d v="2012-09-21T21:42:01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x v="5"/>
    <x v="0"/>
    <x v="14"/>
    <x v="981"/>
    <n v="29.021276595744681"/>
    <x v="4"/>
    <x v="14"/>
    <x v="2466"/>
    <d v="2011-01-14T04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x v="17"/>
    <x v="0"/>
    <x v="14"/>
    <x v="1896"/>
    <n v="28.65666666666667"/>
    <x v="4"/>
    <x v="14"/>
    <x v="2467"/>
    <d v="2012-04-23T19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x v="57"/>
    <x v="0"/>
    <x v="14"/>
    <x v="602"/>
    <n v="37.647058823529413"/>
    <x v="4"/>
    <x v="14"/>
    <x v="2468"/>
    <d v="2011-12-16T17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x v="201"/>
    <x v="0"/>
    <x v="14"/>
    <x v="1897"/>
    <n v="97.904038461538462"/>
    <x v="4"/>
    <x v="14"/>
    <x v="2469"/>
    <d v="2010-06-24T20:46:2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x v="5"/>
    <x v="0"/>
    <x v="14"/>
    <x v="31"/>
    <n v="42.553191489361701"/>
    <x v="4"/>
    <x v="14"/>
    <x v="2470"/>
    <d v="2012-10-11T11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x v="44"/>
    <x v="0"/>
    <x v="14"/>
    <x v="1898"/>
    <n v="131.58368421052631"/>
    <x v="4"/>
    <x v="14"/>
    <x v="2471"/>
    <d v="2010-08-26T18:16:16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x v="0"/>
    <x v="75"/>
    <x v="0"/>
    <x v="14"/>
    <x v="1262"/>
    <n v="32.320987654320987"/>
    <x v="4"/>
    <x v="14"/>
    <x v="2472"/>
    <d v="2010-05-12T00:54:15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x v="165"/>
    <x v="0"/>
    <x v="14"/>
    <x v="1899"/>
    <n v="61.103999999999999"/>
    <x v="4"/>
    <x v="14"/>
    <x v="2473"/>
    <d v="2014-10-01T01:52:50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x v="0"/>
    <x v="14"/>
    <x v="0"/>
    <x v="14"/>
    <x v="1900"/>
    <n v="31.341463414634145"/>
    <x v="4"/>
    <x v="14"/>
    <x v="2474"/>
    <d v="2012-06-28T10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x v="1"/>
    <x v="0"/>
    <x v="14"/>
    <x v="1901"/>
    <n v="129.1139240506329"/>
    <x v="4"/>
    <x v="14"/>
    <x v="2475"/>
    <d v="2012-12-14T16:48:33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x v="0"/>
    <x v="38"/>
    <x v="0"/>
    <x v="14"/>
    <x v="1902"/>
    <n v="25.020624999999999"/>
    <x v="4"/>
    <x v="14"/>
    <x v="2476"/>
    <d v="2012-07-17T11:26:3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x v="22"/>
    <x v="0"/>
    <x v="14"/>
    <x v="31"/>
    <n v="250"/>
    <x v="4"/>
    <x v="14"/>
    <x v="2477"/>
    <d v="2015-08-11T16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x v="195"/>
    <x v="0"/>
    <x v="14"/>
    <x v="1903"/>
    <n v="47.541473684210523"/>
    <x v="4"/>
    <x v="14"/>
    <x v="2478"/>
    <d v="2012-03-31T09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x v="20"/>
    <x v="0"/>
    <x v="14"/>
    <x v="1787"/>
    <n v="40.04"/>
    <x v="4"/>
    <x v="14"/>
    <x v="2479"/>
    <d v="2011-06-17T12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x v="0"/>
    <x v="10"/>
    <x v="0"/>
    <x v="14"/>
    <x v="1904"/>
    <n v="65.84210526315789"/>
    <x v="4"/>
    <x v="14"/>
    <x v="2480"/>
    <d v="2012-03-02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x v="240"/>
    <x v="0"/>
    <x v="14"/>
    <x v="1905"/>
    <n v="46.401222222222216"/>
    <x v="4"/>
    <x v="14"/>
    <x v="2481"/>
    <d v="2011-08-16T16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x v="14"/>
    <x v="0"/>
    <x v="14"/>
    <x v="1906"/>
    <n v="50.365853658536587"/>
    <x v="4"/>
    <x v="14"/>
    <x v="2482"/>
    <d v="2011-09-07T17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x v="209"/>
    <x v="0"/>
    <x v="14"/>
    <x v="1907"/>
    <n v="26.566666666666666"/>
    <x v="4"/>
    <x v="14"/>
    <x v="2483"/>
    <d v="2012-03-23T10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x v="44"/>
    <x v="0"/>
    <x v="14"/>
    <x v="1908"/>
    <n v="39.493684210526318"/>
    <x v="4"/>
    <x v="14"/>
    <x v="2484"/>
    <d v="2012-04-26T19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x v="71"/>
    <x v="0"/>
    <x v="14"/>
    <x v="1909"/>
    <n v="49.246153846153845"/>
    <x v="4"/>
    <x v="14"/>
    <x v="2485"/>
    <d v="2011-10-17T09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x v="11"/>
    <x v="0"/>
    <x v="14"/>
    <x v="1910"/>
    <n v="62.38"/>
    <x v="4"/>
    <x v="14"/>
    <x v="2486"/>
    <d v="2013-04-09T10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x v="38"/>
    <x v="0"/>
    <x v="14"/>
    <x v="1911"/>
    <n v="37.9375"/>
    <x v="4"/>
    <x v="14"/>
    <x v="2487"/>
    <d v="2012-04-23T23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x v="73"/>
    <x v="0"/>
    <x v="14"/>
    <x v="1912"/>
    <n v="51.6"/>
    <x v="4"/>
    <x v="14"/>
    <x v="2488"/>
    <d v="2010-12-30T14:08:34"/>
  </r>
  <r>
    <n v="2492"/>
    <x v="2491"/>
    <s v="We're a band from Hawaii trying to produce our first EP and we need help!"/>
    <n v="600"/>
    <n v="750"/>
    <x v="0"/>
    <x v="0"/>
    <x v="0"/>
    <n v="1339840740"/>
    <n v="1335397188"/>
    <x v="0"/>
    <x v="74"/>
    <x v="0"/>
    <x v="14"/>
    <x v="1054"/>
    <n v="27.777777777777779"/>
    <x v="4"/>
    <x v="14"/>
    <x v="2489"/>
    <d v="2012-04-25T17:39:48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x v="461"/>
    <x v="0"/>
    <x v="14"/>
    <x v="1913"/>
    <n v="99.382239382239376"/>
    <x v="4"/>
    <x v="14"/>
    <x v="2490"/>
    <d v="2013-03-14T22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x v="70"/>
    <x v="0"/>
    <x v="14"/>
    <x v="1914"/>
    <n v="38.848205128205123"/>
    <x v="4"/>
    <x v="14"/>
    <x v="2491"/>
    <d v="2012-04-23T09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x v="288"/>
    <x v="0"/>
    <x v="14"/>
    <x v="1915"/>
    <n v="45.548809523809524"/>
    <x v="4"/>
    <x v="14"/>
    <x v="2492"/>
    <d v="2012-05-07T16:42:5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x v="0"/>
    <x v="73"/>
    <x v="0"/>
    <x v="14"/>
    <x v="31"/>
    <n v="600"/>
    <x v="4"/>
    <x v="14"/>
    <x v="2493"/>
    <d v="2013-02-22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x v="66"/>
    <x v="0"/>
    <x v="14"/>
    <x v="1916"/>
    <n v="80.551071428571419"/>
    <x v="4"/>
    <x v="14"/>
    <x v="2494"/>
    <d v="2011-07-06T15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x v="9"/>
    <x v="0"/>
    <x v="14"/>
    <x v="1917"/>
    <n v="52.8"/>
    <x v="4"/>
    <x v="14"/>
    <x v="2495"/>
    <d v="2015-01-13T17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x v="203"/>
    <x v="0"/>
    <x v="14"/>
    <x v="1918"/>
    <n v="47.676470588235297"/>
    <x v="4"/>
    <x v="14"/>
    <x v="2496"/>
    <d v="2012-11-13T09:33:57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x v="60"/>
    <x v="0"/>
    <x v="14"/>
    <x v="1614"/>
    <n v="23.448275862068964"/>
    <x v="4"/>
    <x v="14"/>
    <x v="2497"/>
    <d v="2012-05-24T12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x v="63"/>
    <x v="1"/>
    <x v="34"/>
    <x v="1919"/>
    <n v="40.142857142857146"/>
    <x v="7"/>
    <x v="34"/>
    <x v="2498"/>
    <d v="2015-08-28T12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x v="81"/>
    <x v="1"/>
    <x v="34"/>
    <x v="1920"/>
    <n v="17.2"/>
    <x v="7"/>
    <x v="34"/>
    <x v="2499"/>
    <d v="2014-08-07T13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x v="78"/>
    <x v="1"/>
    <x v="34"/>
    <x v="109"/>
    <e v="#DIV/0!"/>
    <x v="7"/>
    <x v="34"/>
    <x v="2500"/>
    <d v="2016-05-08T15:35:08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x v="0"/>
    <x v="78"/>
    <x v="1"/>
    <x v="34"/>
    <x v="109"/>
    <e v="#DIV/0!"/>
    <x v="7"/>
    <x v="34"/>
    <x v="2501"/>
    <d v="2014-10-15T18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x v="78"/>
    <x v="1"/>
    <x v="34"/>
    <x v="109"/>
    <e v="#DIV/0!"/>
    <x v="7"/>
    <x v="34"/>
    <x v="2502"/>
    <d v="2015-02-11T19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x v="84"/>
    <x v="1"/>
    <x v="34"/>
    <x v="722"/>
    <n v="15"/>
    <x v="7"/>
    <x v="34"/>
    <x v="2503"/>
    <d v="2015-09-11T01:07:49"/>
  </r>
  <r>
    <n v="2507"/>
    <x v="2506"/>
    <s v="Unique dishes for a unique city!."/>
    <n v="42850"/>
    <n v="0"/>
    <x v="2"/>
    <x v="0"/>
    <x v="0"/>
    <n v="1431308704"/>
    <n v="1428716704"/>
    <x v="0"/>
    <x v="78"/>
    <x v="1"/>
    <x v="34"/>
    <x v="109"/>
    <e v="#DIV/0!"/>
    <x v="7"/>
    <x v="34"/>
    <x v="2504"/>
    <d v="2015-04-10T19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x v="78"/>
    <x v="1"/>
    <x v="34"/>
    <x v="109"/>
    <e v="#DIV/0!"/>
    <x v="7"/>
    <x v="34"/>
    <x v="2505"/>
    <d v="2014-07-15T16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x v="33"/>
    <x v="1"/>
    <x v="34"/>
    <x v="1921"/>
    <n v="35.714285714285715"/>
    <x v="7"/>
    <x v="34"/>
    <x v="2506"/>
    <d v="2015-02-23T13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x v="84"/>
    <x v="1"/>
    <x v="34"/>
    <x v="840"/>
    <n v="37.5"/>
    <x v="7"/>
    <x v="34"/>
    <x v="2507"/>
    <d v="2015-03-15T17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x v="78"/>
    <x v="1"/>
    <x v="34"/>
    <x v="109"/>
    <e v="#DIV/0!"/>
    <x v="7"/>
    <x v="34"/>
    <x v="2508"/>
    <d v="2016-01-02T04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x v="78"/>
    <x v="1"/>
    <x v="34"/>
    <x v="109"/>
    <e v="#DIV/0!"/>
    <x v="7"/>
    <x v="34"/>
    <x v="2509"/>
    <d v="2014-11-28T15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x v="78"/>
    <x v="1"/>
    <x v="34"/>
    <x v="109"/>
    <e v="#DIV/0!"/>
    <x v="7"/>
    <x v="34"/>
    <x v="2510"/>
    <d v="2016-12-27T18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x v="80"/>
    <x v="1"/>
    <x v="34"/>
    <x v="1922"/>
    <n v="52.5"/>
    <x v="7"/>
    <x v="34"/>
    <x v="2511"/>
    <d v="2014-08-03T03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x v="8"/>
    <x v="1"/>
    <x v="34"/>
    <x v="1923"/>
    <n v="77.5"/>
    <x v="7"/>
    <x v="34"/>
    <x v="2512"/>
    <d v="2015-01-23T14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x v="78"/>
    <x v="1"/>
    <x v="34"/>
    <x v="109"/>
    <e v="#DIV/0!"/>
    <x v="7"/>
    <x v="34"/>
    <x v="2513"/>
    <d v="2014-10-30T09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x v="51"/>
    <x v="1"/>
    <x v="34"/>
    <x v="1924"/>
    <n v="53.545454545454547"/>
    <x v="7"/>
    <x v="34"/>
    <x v="2514"/>
    <d v="2015-02-17T13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x v="78"/>
    <x v="1"/>
    <x v="34"/>
    <x v="109"/>
    <e v="#DIV/0!"/>
    <x v="7"/>
    <x v="34"/>
    <x v="2515"/>
    <d v="2014-10-14T10:20:2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x v="0"/>
    <x v="80"/>
    <x v="1"/>
    <x v="34"/>
    <x v="1925"/>
    <n v="16.25"/>
    <x v="7"/>
    <x v="34"/>
    <x v="2516"/>
    <d v="2014-06-18T21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x v="78"/>
    <x v="1"/>
    <x v="34"/>
    <x v="109"/>
    <e v="#DIV/0!"/>
    <x v="7"/>
    <x v="34"/>
    <x v="2517"/>
    <d v="2016-08-30T08:24:4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x v="462"/>
    <x v="0"/>
    <x v="35"/>
    <x v="1926"/>
    <n v="103.68174242424243"/>
    <x v="4"/>
    <x v="35"/>
    <x v="2518"/>
    <d v="2015-09-22T17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x v="74"/>
    <x v="0"/>
    <x v="35"/>
    <x v="31"/>
    <n v="185.18518518518519"/>
    <x v="4"/>
    <x v="35"/>
    <x v="2519"/>
    <d v="2016-03-31T07:46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x v="55"/>
    <x v="0"/>
    <x v="35"/>
    <x v="1927"/>
    <n v="54.153846153846153"/>
    <x v="4"/>
    <x v="35"/>
    <x v="2520"/>
    <d v="2014-10-18T17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x v="0"/>
    <x v="68"/>
    <x v="0"/>
    <x v="35"/>
    <x v="264"/>
    <n v="177.2093023255814"/>
    <x v="4"/>
    <x v="35"/>
    <x v="2521"/>
    <d v="2014-11-18T13:22:37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x v="0"/>
    <x v="144"/>
    <x v="0"/>
    <x v="35"/>
    <x v="1928"/>
    <n v="100.325"/>
    <x v="4"/>
    <x v="35"/>
    <x v="2522"/>
    <d v="2012-05-29T14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x v="51"/>
    <x v="0"/>
    <x v="35"/>
    <x v="1929"/>
    <n v="136.90909090909091"/>
    <x v="4"/>
    <x v="35"/>
    <x v="2523"/>
    <d v="2014-11-09T20:11:14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x v="0"/>
    <x v="26"/>
    <x v="0"/>
    <x v="35"/>
    <x v="1930"/>
    <n v="57.535211267605632"/>
    <x v="4"/>
    <x v="35"/>
    <x v="2524"/>
    <d v="2013-09-29T12:01:31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x v="75"/>
    <x v="0"/>
    <x v="35"/>
    <x v="1931"/>
    <n v="52.962839506172834"/>
    <x v="4"/>
    <x v="35"/>
    <x v="2525"/>
    <d v="2015-08-01T14:01:43"/>
  </r>
  <r>
    <n v="2529"/>
    <x v="2528"/>
    <s v="Opera. Short. New."/>
    <n v="6000"/>
    <n v="6257"/>
    <x v="0"/>
    <x v="0"/>
    <x v="0"/>
    <n v="1332636975"/>
    <n v="1328752575"/>
    <x v="0"/>
    <x v="88"/>
    <x v="0"/>
    <x v="35"/>
    <x v="1932"/>
    <n v="82.328947368421055"/>
    <x v="4"/>
    <x v="35"/>
    <x v="2526"/>
    <d v="2012-02-08T19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x v="53"/>
    <x v="0"/>
    <x v="35"/>
    <x v="31"/>
    <n v="135.41666666666666"/>
    <x v="4"/>
    <x v="35"/>
    <x v="2527"/>
    <d v="2015-03-18T14:45:0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x v="42"/>
    <x v="0"/>
    <x v="35"/>
    <x v="84"/>
    <n v="74.06557377049181"/>
    <x v="4"/>
    <x v="35"/>
    <x v="2528"/>
    <d v="2015-07-23T10:19:14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x v="65"/>
    <x v="0"/>
    <x v="35"/>
    <x v="1933"/>
    <n v="84.083333333333329"/>
    <x v="4"/>
    <x v="35"/>
    <x v="2529"/>
    <d v="2012-07-17T14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x v="327"/>
    <x v="0"/>
    <x v="35"/>
    <x v="1934"/>
    <n v="61.029411764705884"/>
    <x v="4"/>
    <x v="35"/>
    <x v="2530"/>
    <d v="2013-01-30T12:01:5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x v="25"/>
    <x v="0"/>
    <x v="35"/>
    <x v="2"/>
    <n v="150"/>
    <x v="4"/>
    <x v="35"/>
    <x v="2531"/>
    <d v="2009-11-10T10:48:32"/>
  </r>
  <r>
    <n v="2535"/>
    <x v="2534"/>
    <s v="Mark Hayes: Requiem Recording"/>
    <n v="20000"/>
    <n v="20755"/>
    <x v="0"/>
    <x v="0"/>
    <x v="0"/>
    <n v="1417463945"/>
    <n v="1414781945"/>
    <x v="0"/>
    <x v="76"/>
    <x v="0"/>
    <x v="35"/>
    <x v="640"/>
    <n v="266.08974358974359"/>
    <x v="4"/>
    <x v="35"/>
    <x v="2532"/>
    <d v="2014-10-31T12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x v="80"/>
    <x v="0"/>
    <x v="35"/>
    <x v="1339"/>
    <n v="7.25"/>
    <x v="4"/>
    <x v="35"/>
    <x v="2533"/>
    <d v="2013-07-08T20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x v="202"/>
    <x v="0"/>
    <x v="35"/>
    <x v="1007"/>
    <n v="100"/>
    <x v="4"/>
    <x v="35"/>
    <x v="2534"/>
    <d v="2011-06-02T09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x v="0"/>
    <x v="333"/>
    <x v="0"/>
    <x v="35"/>
    <x v="1935"/>
    <n v="109.96308108108107"/>
    <x v="4"/>
    <x v="35"/>
    <x v="2535"/>
    <d v="2013-01-24T06:14:21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x v="211"/>
    <x v="0"/>
    <x v="35"/>
    <x v="598"/>
    <n v="169.91525423728814"/>
    <x v="4"/>
    <x v="35"/>
    <x v="2536"/>
    <d v="2014-12-04T15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x v="74"/>
    <x v="0"/>
    <x v="35"/>
    <x v="1936"/>
    <n v="95.740740740740748"/>
    <x v="4"/>
    <x v="35"/>
    <x v="2537"/>
    <d v="2011-08-30T10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x v="287"/>
    <x v="0"/>
    <x v="35"/>
    <x v="1937"/>
    <n v="59.460317460317462"/>
    <x v="4"/>
    <x v="35"/>
    <x v="2538"/>
    <d v="2013-07-28T04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x v="62"/>
    <x v="0"/>
    <x v="35"/>
    <x v="1938"/>
    <n v="55.769230769230766"/>
    <x v="4"/>
    <x v="35"/>
    <x v="2539"/>
    <d v="2013-08-23T04:14:17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x v="62"/>
    <x v="0"/>
    <x v="35"/>
    <x v="1939"/>
    <n v="30.076923076923077"/>
    <x v="4"/>
    <x v="35"/>
    <x v="2540"/>
    <d v="2010-12-01T20:34:58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x v="0"/>
    <x v="7"/>
    <x v="0"/>
    <x v="35"/>
    <x v="1940"/>
    <n v="88.438596491228068"/>
    <x v="4"/>
    <x v="35"/>
    <x v="2541"/>
    <d v="2012-06-08T06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x v="42"/>
    <x v="0"/>
    <x v="35"/>
    <x v="1941"/>
    <n v="64.032786885245898"/>
    <x v="4"/>
    <x v="35"/>
    <x v="2542"/>
    <d v="2015-01-22T21:18:58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x v="0"/>
    <x v="71"/>
    <x v="0"/>
    <x v="35"/>
    <x v="1942"/>
    <n v="60.153846153846153"/>
    <x v="4"/>
    <x v="35"/>
    <x v="2543"/>
    <d v="2013-09-07T14:36:19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x v="179"/>
    <x v="0"/>
    <x v="35"/>
    <x v="1943"/>
    <n v="49.194029850746269"/>
    <x v="4"/>
    <x v="35"/>
    <x v="2544"/>
    <d v="2012-03-05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x v="77"/>
    <x v="0"/>
    <x v="35"/>
    <x v="1944"/>
    <n v="165.16216216216216"/>
    <x v="4"/>
    <x v="35"/>
    <x v="2545"/>
    <d v="2016-09-05T09:00:37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x v="77"/>
    <x v="0"/>
    <x v="35"/>
    <x v="1945"/>
    <n v="43.621621621621621"/>
    <x v="4"/>
    <x v="35"/>
    <x v="2546"/>
    <d v="2013-04-26T12:11:1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x v="3"/>
    <x v="0"/>
    <x v="35"/>
    <x v="1946"/>
    <n v="43.7"/>
    <x v="4"/>
    <x v="35"/>
    <x v="2547"/>
    <d v="2015-08-12T09:13:26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x v="66"/>
    <x v="0"/>
    <x v="35"/>
    <x v="1947"/>
    <n v="67.419642857142861"/>
    <x v="4"/>
    <x v="35"/>
    <x v="2548"/>
    <d v="2012-02-22T00:03:0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x v="59"/>
    <x v="0"/>
    <x v="35"/>
    <x v="1635"/>
    <n v="177.5"/>
    <x v="4"/>
    <x v="35"/>
    <x v="2549"/>
    <d v="2017-02-03T13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x v="65"/>
    <x v="0"/>
    <x v="35"/>
    <x v="1948"/>
    <n v="38.883333333333333"/>
    <x v="4"/>
    <x v="35"/>
    <x v="2550"/>
    <d v="2012-07-22T22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x v="85"/>
    <x v="0"/>
    <x v="35"/>
    <x v="1949"/>
    <n v="54.985074626865675"/>
    <x v="4"/>
    <x v="35"/>
    <x v="2551"/>
    <d v="2015-04-30T19:52:43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x v="2"/>
    <x v="0"/>
    <x v="35"/>
    <x v="1950"/>
    <n v="61.342857142857142"/>
    <x v="4"/>
    <x v="35"/>
    <x v="2552"/>
    <d v="2012-04-27T09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x v="69"/>
    <x v="0"/>
    <x v="35"/>
    <x v="1951"/>
    <n v="23.117647058823529"/>
    <x v="4"/>
    <x v="35"/>
    <x v="2553"/>
    <d v="2012-11-09T17:47:37"/>
  </r>
  <r>
    <n v="2557"/>
    <x v="2556"/>
    <s v="Raising money for our concert tour of Switzerland and Germany in June/July 2014"/>
    <n v="900"/>
    <n v="1066"/>
    <x v="0"/>
    <x v="1"/>
    <x v="1"/>
    <n v="1400176386"/>
    <n v="1397584386"/>
    <x v="0"/>
    <x v="17"/>
    <x v="0"/>
    <x v="35"/>
    <x v="1952"/>
    <n v="29.611111111111111"/>
    <x v="4"/>
    <x v="35"/>
    <x v="2554"/>
    <d v="2014-04-15T11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x v="0"/>
    <x v="59"/>
    <x v="0"/>
    <x v="35"/>
    <x v="1953"/>
    <n v="75.611111111111114"/>
    <x v="4"/>
    <x v="35"/>
    <x v="2555"/>
    <d v="2015-03-30T14:38:26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x v="20"/>
    <x v="0"/>
    <x v="35"/>
    <x v="1954"/>
    <n v="35.6"/>
    <x v="4"/>
    <x v="35"/>
    <x v="2556"/>
    <d v="2011-10-13T14:58:04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x v="64"/>
    <x v="0"/>
    <x v="35"/>
    <x v="1787"/>
    <n v="143"/>
    <x v="4"/>
    <x v="35"/>
    <x v="2557"/>
    <d v="2015-02-04T16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x v="78"/>
    <x v="1"/>
    <x v="19"/>
    <x v="109"/>
    <e v="#DIV/0!"/>
    <x v="7"/>
    <x v="19"/>
    <x v="2558"/>
    <d v="2015-09-13T06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x v="83"/>
    <x v="1"/>
    <x v="19"/>
    <x v="571"/>
    <n v="25"/>
    <x v="7"/>
    <x v="19"/>
    <x v="2559"/>
    <d v="2016-08-12T06:35:39"/>
  </r>
  <r>
    <n v="2563"/>
    <x v="2562"/>
    <s v="Michigan based bubble tea and specialty ice cream food truck"/>
    <n v="20000"/>
    <n v="0"/>
    <x v="1"/>
    <x v="0"/>
    <x v="0"/>
    <n v="1438226451"/>
    <n v="1433042451"/>
    <x v="0"/>
    <x v="78"/>
    <x v="1"/>
    <x v="19"/>
    <x v="109"/>
    <e v="#DIV/0!"/>
    <x v="7"/>
    <x v="19"/>
    <x v="2560"/>
    <d v="2015-05-30T21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x v="78"/>
    <x v="1"/>
    <x v="19"/>
    <x v="109"/>
    <e v="#DIV/0!"/>
    <x v="7"/>
    <x v="19"/>
    <x v="2561"/>
    <d v="2014-07-01T18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x v="29"/>
    <x v="1"/>
    <x v="19"/>
    <x v="460"/>
    <n v="100"/>
    <x v="7"/>
    <x v="19"/>
    <x v="2562"/>
    <d v="2016-03-11T09:36:2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x v="78"/>
    <x v="1"/>
    <x v="19"/>
    <x v="109"/>
    <e v="#DIV/0!"/>
    <x v="7"/>
    <x v="19"/>
    <x v="2563"/>
    <d v="2014-07-22T17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x v="84"/>
    <x v="1"/>
    <x v="19"/>
    <x v="480"/>
    <n v="60"/>
    <x v="7"/>
    <x v="19"/>
    <x v="2564"/>
    <d v="2015-03-24T15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x v="29"/>
    <x v="1"/>
    <x v="19"/>
    <x v="724"/>
    <n v="50"/>
    <x v="7"/>
    <x v="19"/>
    <x v="2565"/>
    <d v="2016-08-02T09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x v="0"/>
    <x v="84"/>
    <x v="1"/>
    <x v="19"/>
    <x v="1955"/>
    <n v="72.5"/>
    <x v="7"/>
    <x v="19"/>
    <x v="2566"/>
    <d v="2015-08-17T20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x v="84"/>
    <x v="1"/>
    <x v="19"/>
    <x v="1956"/>
    <n v="29.5"/>
    <x v="7"/>
    <x v="19"/>
    <x v="2567"/>
    <d v="2017-01-09T15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x v="80"/>
    <x v="1"/>
    <x v="19"/>
    <x v="1161"/>
    <n v="62.5"/>
    <x v="7"/>
    <x v="19"/>
    <x v="2568"/>
    <d v="2016-03-20T02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x v="0"/>
    <x v="78"/>
    <x v="1"/>
    <x v="19"/>
    <x v="109"/>
    <e v="#DIV/0!"/>
    <x v="7"/>
    <x v="19"/>
    <x v="2569"/>
    <d v="2015-03-13T20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x v="78"/>
    <x v="1"/>
    <x v="19"/>
    <x v="109"/>
    <e v="#DIV/0!"/>
    <x v="7"/>
    <x v="19"/>
    <x v="2570"/>
    <d v="2014-07-09T08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x v="78"/>
    <x v="1"/>
    <x v="19"/>
    <x v="109"/>
    <e v="#DIV/0!"/>
    <x v="7"/>
    <x v="19"/>
    <x v="2571"/>
    <d v="2016-04-27T13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x v="78"/>
    <x v="1"/>
    <x v="19"/>
    <x v="109"/>
    <e v="#DIV/0!"/>
    <x v="7"/>
    <x v="19"/>
    <x v="2572"/>
    <d v="2014-12-12T20:36:34"/>
  </r>
  <r>
    <n v="2576"/>
    <x v="2575"/>
    <s v="A New Twist with an American and Philippine fast food Mobile Trailer."/>
    <n v="10000"/>
    <n v="0"/>
    <x v="1"/>
    <x v="0"/>
    <x v="0"/>
    <n v="1428707647"/>
    <n v="1424823247"/>
    <x v="0"/>
    <x v="78"/>
    <x v="1"/>
    <x v="19"/>
    <x v="109"/>
    <e v="#DIV/0!"/>
    <x v="7"/>
    <x v="19"/>
    <x v="2573"/>
    <d v="2015-02-24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x v="78"/>
    <x v="1"/>
    <x v="19"/>
    <x v="109"/>
    <e v="#DIV/0!"/>
    <x v="7"/>
    <x v="19"/>
    <x v="2574"/>
    <d v="2014-07-10T13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x v="78"/>
    <x v="1"/>
    <x v="19"/>
    <x v="109"/>
    <e v="#DIV/0!"/>
    <x v="7"/>
    <x v="19"/>
    <x v="2575"/>
    <d v="2015-08-21T18:32:5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x v="8"/>
    <x v="1"/>
    <x v="19"/>
    <x v="1957"/>
    <n v="23.083333333333332"/>
    <x v="7"/>
    <x v="19"/>
    <x v="2576"/>
    <d v="2014-07-17T13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x v="84"/>
    <x v="1"/>
    <x v="19"/>
    <x v="722"/>
    <n v="25.5"/>
    <x v="7"/>
    <x v="19"/>
    <x v="2577"/>
    <d v="2015-04-16T01:50:03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x v="202"/>
    <x v="1"/>
    <x v="19"/>
    <x v="1958"/>
    <n v="48.18181818181818"/>
    <x v="7"/>
    <x v="19"/>
    <x v="2578"/>
    <d v="2015-10-17T09:04:58"/>
  </r>
  <r>
    <n v="2582"/>
    <x v="2581"/>
    <s v="The place where chicken meets liquor for the first time!"/>
    <n v="90000"/>
    <n v="1"/>
    <x v="2"/>
    <x v="0"/>
    <x v="0"/>
    <n v="1477784634"/>
    <n v="1475192634"/>
    <x v="0"/>
    <x v="29"/>
    <x v="1"/>
    <x v="19"/>
    <x v="1959"/>
    <n v="1"/>
    <x v="7"/>
    <x v="19"/>
    <x v="2579"/>
    <d v="2016-09-29T17:43:54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x v="0"/>
    <x v="81"/>
    <x v="1"/>
    <x v="19"/>
    <x v="724"/>
    <n v="1"/>
    <x v="7"/>
    <x v="19"/>
    <x v="2580"/>
    <d v="2015-01-15T12:28:0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x v="0"/>
    <x v="78"/>
    <x v="1"/>
    <x v="19"/>
    <x v="109"/>
    <e v="#DIV/0!"/>
    <x v="7"/>
    <x v="19"/>
    <x v="2581"/>
    <d v="2015-05-15T22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x v="29"/>
    <x v="1"/>
    <x v="19"/>
    <x v="874"/>
    <n v="50"/>
    <x v="7"/>
    <x v="19"/>
    <x v="2582"/>
    <d v="2014-06-05T17:07:12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x v="0"/>
    <x v="29"/>
    <x v="1"/>
    <x v="19"/>
    <x v="874"/>
    <n v="5"/>
    <x v="7"/>
    <x v="19"/>
    <x v="2583"/>
    <d v="2015-11-25T01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x v="79"/>
    <x v="1"/>
    <x v="19"/>
    <x v="1960"/>
    <n v="202.83333333333334"/>
    <x v="7"/>
    <x v="19"/>
    <x v="2584"/>
    <d v="2015-11-30T10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x v="22"/>
    <x v="1"/>
    <x v="19"/>
    <x v="1961"/>
    <n v="29.125"/>
    <x v="7"/>
    <x v="19"/>
    <x v="2585"/>
    <d v="2015-02-07T10:13:46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x v="29"/>
    <x v="1"/>
    <x v="19"/>
    <x v="134"/>
    <n v="5"/>
    <x v="7"/>
    <x v="19"/>
    <x v="2586"/>
    <d v="2016-02-22T06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x v="78"/>
    <x v="1"/>
    <x v="19"/>
    <x v="109"/>
    <e v="#DIV/0!"/>
    <x v="7"/>
    <x v="19"/>
    <x v="2587"/>
    <d v="2016-01-19T08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x v="84"/>
    <x v="1"/>
    <x v="19"/>
    <x v="1651"/>
    <n v="13"/>
    <x v="7"/>
    <x v="19"/>
    <x v="2588"/>
    <d v="2016-01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x v="29"/>
    <x v="1"/>
    <x v="19"/>
    <x v="874"/>
    <n v="50"/>
    <x v="7"/>
    <x v="19"/>
    <x v="2589"/>
    <d v="2014-09-05T13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x v="78"/>
    <x v="1"/>
    <x v="19"/>
    <x v="109"/>
    <e v="#DIV/0!"/>
    <x v="7"/>
    <x v="19"/>
    <x v="2590"/>
    <d v="2015-03-26T14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x v="29"/>
    <x v="1"/>
    <x v="19"/>
    <x v="466"/>
    <n v="1"/>
    <x v="7"/>
    <x v="19"/>
    <x v="2591"/>
    <d v="2014-07-08T17:13:48"/>
  </r>
  <r>
    <n v="2595"/>
    <x v="2594"/>
    <s v="Looking to put the best baked goods in Bowling Green on wheels"/>
    <n v="15000"/>
    <n v="1825"/>
    <x v="2"/>
    <x v="0"/>
    <x v="0"/>
    <n v="1487915500"/>
    <n v="1485323500"/>
    <x v="0"/>
    <x v="10"/>
    <x v="1"/>
    <x v="19"/>
    <x v="1962"/>
    <n v="96.05263157894737"/>
    <x v="7"/>
    <x v="19"/>
    <x v="2592"/>
    <d v="2017-01-24T23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x v="74"/>
    <x v="1"/>
    <x v="19"/>
    <x v="1963"/>
    <n v="305.77777777777777"/>
    <x v="7"/>
    <x v="19"/>
    <x v="2593"/>
    <d v="2014-07-08T09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x v="63"/>
    <x v="1"/>
    <x v="19"/>
    <x v="905"/>
    <n v="12.142857142857142"/>
    <x v="7"/>
    <x v="19"/>
    <x v="2594"/>
    <d v="2016-05-20T02:11:5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x v="0"/>
    <x v="25"/>
    <x v="1"/>
    <x v="19"/>
    <x v="1964"/>
    <n v="83.571428571428569"/>
    <x v="7"/>
    <x v="19"/>
    <x v="2595"/>
    <d v="2015-08-24T14:10:01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x v="0"/>
    <x v="81"/>
    <x v="1"/>
    <x v="19"/>
    <x v="1965"/>
    <n v="18"/>
    <x v="7"/>
    <x v="19"/>
    <x v="2596"/>
    <d v="2014-06-19T12:05:47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x v="0"/>
    <x v="209"/>
    <x v="1"/>
    <x v="19"/>
    <x v="1966"/>
    <n v="115.53333333333333"/>
    <x v="7"/>
    <x v="19"/>
    <x v="2597"/>
    <d v="2016-01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x v="299"/>
    <x v="0"/>
    <x v="36"/>
    <x v="1967"/>
    <n v="21.900662251655628"/>
    <x v="2"/>
    <x v="36"/>
    <x v="2598"/>
    <d v="2012-08-29T15:39:09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x v="463"/>
    <x v="0"/>
    <x v="36"/>
    <x v="1968"/>
    <n v="80.022494887525568"/>
    <x v="2"/>
    <x v="36"/>
    <x v="2599"/>
    <d v="2014-10-03T11:56:08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x v="1"/>
    <x v="133"/>
    <x v="0"/>
    <x v="36"/>
    <x v="1969"/>
    <n v="35.520000000000003"/>
    <x v="2"/>
    <x v="36"/>
    <x v="2600"/>
    <d v="2013-12-09T15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x v="306"/>
    <x v="0"/>
    <x v="36"/>
    <x v="1970"/>
    <n v="64.933333333333323"/>
    <x v="2"/>
    <x v="36"/>
    <x v="2601"/>
    <d v="2012-03-29T19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x v="464"/>
    <x v="0"/>
    <x v="36"/>
    <x v="1971"/>
    <n v="60.965703745743475"/>
    <x v="2"/>
    <x v="36"/>
    <x v="2602"/>
    <d v="2016-05-18T06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x v="465"/>
    <x v="0"/>
    <x v="36"/>
    <x v="1972"/>
    <n v="31.444155844155844"/>
    <x v="2"/>
    <x v="36"/>
    <x v="2603"/>
    <d v="2014-03-28T11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x v="367"/>
    <x v="0"/>
    <x v="36"/>
    <x v="1973"/>
    <n v="81.949748743718587"/>
    <x v="2"/>
    <x v="36"/>
    <x v="2604"/>
    <d v="2015-06-29T14:59:32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x v="466"/>
    <x v="0"/>
    <x v="36"/>
    <x v="1974"/>
    <n v="58.92763157894737"/>
    <x v="2"/>
    <x v="36"/>
    <x v="2605"/>
    <d v="2017-02-01T13:14:28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x v="467"/>
    <x v="0"/>
    <x v="36"/>
    <x v="1975"/>
    <n v="157.29347633136095"/>
    <x v="2"/>
    <x v="36"/>
    <x v="2606"/>
    <d v="2012-06-14T23:42:31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x v="1"/>
    <x v="468"/>
    <x v="0"/>
    <x v="36"/>
    <x v="1976"/>
    <n v="55.758509532062391"/>
    <x v="2"/>
    <x v="36"/>
    <x v="2607"/>
    <d v="2016-07-13T15:08:45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x v="469"/>
    <x v="0"/>
    <x v="36"/>
    <x v="1977"/>
    <n v="83.802893802893806"/>
    <x v="2"/>
    <x v="36"/>
    <x v="2608"/>
    <d v="2016-11-30T02:03:34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x v="324"/>
    <x v="0"/>
    <x v="36"/>
    <x v="1978"/>
    <n v="58.422210884353746"/>
    <x v="2"/>
    <x v="36"/>
    <x v="2609"/>
    <d v="2014-12-08T21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x v="33"/>
    <x v="0"/>
    <x v="36"/>
    <x v="1979"/>
    <n v="270.57142857142856"/>
    <x v="2"/>
    <x v="36"/>
    <x v="2610"/>
    <d v="2012-08-22T13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x v="61"/>
    <x v="0"/>
    <x v="36"/>
    <x v="607"/>
    <n v="107.1"/>
    <x v="2"/>
    <x v="36"/>
    <x v="2611"/>
    <d v="2014-04-01T11:00:12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x v="250"/>
    <x v="0"/>
    <x v="36"/>
    <x v="1980"/>
    <n v="47.180555555555557"/>
    <x v="2"/>
    <x v="36"/>
    <x v="2612"/>
    <d v="2016-03-24T05:56:04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x v="146"/>
    <x v="0"/>
    <x v="36"/>
    <x v="1981"/>
    <n v="120.30882352941177"/>
    <x v="2"/>
    <x v="36"/>
    <x v="2613"/>
    <d v="2015-07-26T17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x v="180"/>
    <x v="0"/>
    <x v="36"/>
    <x v="1982"/>
    <n v="27.59748427672956"/>
    <x v="2"/>
    <x v="36"/>
    <x v="2614"/>
    <d v="2014-09-20T14:59:11"/>
  </r>
  <r>
    <n v="2618"/>
    <x v="2617"/>
    <s v="LTD ED COLLECTIBLE SPACE ART FEAT. ASTRONAUTS"/>
    <n v="15000"/>
    <n v="15808"/>
    <x v="0"/>
    <x v="0"/>
    <x v="0"/>
    <n v="1449000061"/>
    <n v="1443812461"/>
    <x v="1"/>
    <x v="99"/>
    <x v="0"/>
    <x v="36"/>
    <x v="1983"/>
    <n v="205.2987012987013"/>
    <x v="2"/>
    <x v="36"/>
    <x v="2615"/>
    <d v="2015-10-02T13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x v="28"/>
    <x v="0"/>
    <x v="36"/>
    <x v="1984"/>
    <n v="35.547169811320757"/>
    <x v="2"/>
    <x v="36"/>
    <x v="2616"/>
    <d v="2015-09-26T15:13:24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x v="470"/>
    <x v="0"/>
    <x v="36"/>
    <x v="1985"/>
    <n v="74.639488409272587"/>
    <x v="2"/>
    <x v="36"/>
    <x v="2617"/>
    <d v="2015-09-03T22:00:42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x v="471"/>
    <x v="0"/>
    <x v="36"/>
    <x v="1986"/>
    <n v="47.058064516129029"/>
    <x v="2"/>
    <x v="36"/>
    <x v="2618"/>
    <d v="2015-04-21T11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x v="142"/>
    <x v="0"/>
    <x v="36"/>
    <x v="1987"/>
    <n v="26.591351351351353"/>
    <x v="2"/>
    <x v="36"/>
    <x v="2619"/>
    <d v="2016-11-15T11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x v="95"/>
    <x v="0"/>
    <x v="36"/>
    <x v="430"/>
    <n v="36.774193548387096"/>
    <x v="2"/>
    <x v="36"/>
    <x v="2620"/>
    <d v="2016-11-18T00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x v="472"/>
    <x v="0"/>
    <x v="36"/>
    <x v="1988"/>
    <n v="31.820544982698959"/>
    <x v="2"/>
    <x v="36"/>
    <x v="2621"/>
    <d v="2012-08-23T04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x v="47"/>
    <x v="0"/>
    <x v="36"/>
    <x v="1989"/>
    <n v="27.576923076923077"/>
    <x v="2"/>
    <x v="36"/>
    <x v="2622"/>
    <d v="2016-10-15T13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x v="0"/>
    <x v="133"/>
    <x v="0"/>
    <x v="36"/>
    <x v="1990"/>
    <n v="56"/>
    <x v="2"/>
    <x v="36"/>
    <x v="2623"/>
    <d v="2015-05-04T09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x v="43"/>
    <x v="0"/>
    <x v="36"/>
    <x v="1991"/>
    <n v="21.555555555555557"/>
    <x v="2"/>
    <x v="36"/>
    <x v="2624"/>
    <d v="2015-10-27T13:54:2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x v="0"/>
    <x v="64"/>
    <x v="0"/>
    <x v="36"/>
    <x v="1992"/>
    <n v="44.095238095238095"/>
    <x v="2"/>
    <x v="36"/>
    <x v="2625"/>
    <d v="2014-11-10T17:11:0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x v="0"/>
    <x v="61"/>
    <x v="0"/>
    <x v="36"/>
    <x v="1993"/>
    <n v="63.87"/>
    <x v="2"/>
    <x v="36"/>
    <x v="2626"/>
    <d v="2015-04-14T06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x v="75"/>
    <x v="0"/>
    <x v="36"/>
    <x v="1994"/>
    <n v="38.987654320987652"/>
    <x v="2"/>
    <x v="36"/>
    <x v="2627"/>
    <d v="2016-06-02T20:31:52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x v="0"/>
    <x v="172"/>
    <x v="0"/>
    <x v="36"/>
    <x v="1995"/>
    <n v="80.185489510489504"/>
    <x v="2"/>
    <x v="36"/>
    <x v="2628"/>
    <d v="2015-08-01T22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x v="0"/>
    <x v="288"/>
    <x v="0"/>
    <x v="36"/>
    <x v="1996"/>
    <n v="34.904761904761905"/>
    <x v="2"/>
    <x v="36"/>
    <x v="2629"/>
    <d v="2016-05-03T19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x v="473"/>
    <x v="0"/>
    <x v="36"/>
    <x v="1997"/>
    <n v="89.100502512562812"/>
    <x v="2"/>
    <x v="36"/>
    <x v="2630"/>
    <d v="2014-01-28T13:45:32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x v="20"/>
    <x v="0"/>
    <x v="36"/>
    <x v="1998"/>
    <n v="39.44"/>
    <x v="2"/>
    <x v="36"/>
    <x v="2631"/>
    <d v="2016-08-30T09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x v="87"/>
    <x v="0"/>
    <x v="36"/>
    <x v="31"/>
    <n v="136.9047619047619"/>
    <x v="2"/>
    <x v="36"/>
    <x v="2632"/>
    <d v="2015-02-02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x v="133"/>
    <x v="0"/>
    <x v="36"/>
    <x v="1999"/>
    <n v="37.46"/>
    <x v="2"/>
    <x v="36"/>
    <x v="2633"/>
    <d v="2016-09-23T08:45:14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x v="0"/>
    <x v="55"/>
    <x v="0"/>
    <x v="36"/>
    <x v="2000"/>
    <n v="31.96153846153846"/>
    <x v="2"/>
    <x v="36"/>
    <x v="2634"/>
    <d v="2016-09-26T07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x v="25"/>
    <x v="0"/>
    <x v="36"/>
    <x v="2001"/>
    <n v="25.214285714285715"/>
    <x v="2"/>
    <x v="36"/>
    <x v="2635"/>
    <d v="2014-12-16T15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x v="72"/>
    <x v="0"/>
    <x v="36"/>
    <x v="2002"/>
    <n v="10.040816326530612"/>
    <x v="2"/>
    <x v="36"/>
    <x v="2636"/>
    <d v="2015-01-20T14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x v="50"/>
    <x v="0"/>
    <x v="36"/>
    <x v="1719"/>
    <n v="45.94202898550725"/>
    <x v="2"/>
    <x v="36"/>
    <x v="2637"/>
    <d v="2015-04-08T21:51:14"/>
  </r>
  <r>
    <n v="2641"/>
    <x v="2640"/>
    <s v="Building a Flying saucer that has Artificial Intelligent made from sea shell."/>
    <n v="1500"/>
    <n v="15"/>
    <x v="2"/>
    <x v="0"/>
    <x v="0"/>
    <n v="1410811740"/>
    <n v="1409341863"/>
    <x v="0"/>
    <x v="29"/>
    <x v="1"/>
    <x v="36"/>
    <x v="460"/>
    <n v="15"/>
    <x v="2"/>
    <x v="36"/>
    <x v="2638"/>
    <d v="2014-08-29T13:51:0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x v="78"/>
    <x v="1"/>
    <x v="36"/>
    <x v="109"/>
    <e v="#DIV/0!"/>
    <x v="2"/>
    <x v="36"/>
    <x v="2639"/>
    <d v="2016-06-14T23:55:08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x v="474"/>
    <x v="1"/>
    <x v="36"/>
    <x v="2003"/>
    <n v="223.58248500999335"/>
    <x v="2"/>
    <x v="36"/>
    <x v="323"/>
    <d v="2016-11-15T07:58:35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x v="47"/>
    <x v="1"/>
    <x v="36"/>
    <x v="2004"/>
    <n v="39.480769230769234"/>
    <x v="2"/>
    <x v="36"/>
    <x v="2640"/>
    <d v="2017-02-08T13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x v="23"/>
    <x v="1"/>
    <x v="36"/>
    <x v="1131"/>
    <n v="91.304347826086953"/>
    <x v="2"/>
    <x v="36"/>
    <x v="2641"/>
    <d v="2014-10-09T14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x v="475"/>
    <x v="1"/>
    <x v="36"/>
    <x v="2005"/>
    <n v="78.666205607476627"/>
    <x v="2"/>
    <x v="36"/>
    <x v="2642"/>
    <d v="2015-08-10T01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x v="83"/>
    <x v="1"/>
    <x v="36"/>
    <x v="2006"/>
    <n v="12"/>
    <x v="2"/>
    <x v="36"/>
    <x v="2643"/>
    <d v="2015-07-15T00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x v="79"/>
    <x v="1"/>
    <x v="36"/>
    <x v="2007"/>
    <n v="17.666666666666668"/>
    <x v="2"/>
    <x v="36"/>
    <x v="2644"/>
    <d v="2016-02-08T11:09:20"/>
  </r>
  <r>
    <n v="2649"/>
    <x v="2648"/>
    <s v="They have launched a Kickstarter."/>
    <n v="125000"/>
    <n v="124"/>
    <x v="1"/>
    <x v="0"/>
    <x v="0"/>
    <n v="1454370941"/>
    <n v="1449186941"/>
    <x v="0"/>
    <x v="83"/>
    <x v="1"/>
    <x v="36"/>
    <x v="2008"/>
    <n v="41.333333333333336"/>
    <x v="2"/>
    <x v="36"/>
    <x v="2645"/>
    <d v="2015-12-03T17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x v="81"/>
    <x v="1"/>
    <x v="36"/>
    <x v="2009"/>
    <n v="71.599999999999994"/>
    <x v="2"/>
    <x v="36"/>
    <x v="2646"/>
    <d v="2016-11-21T08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x v="57"/>
    <x v="1"/>
    <x v="36"/>
    <x v="2010"/>
    <n v="307.8235294117647"/>
    <x v="2"/>
    <x v="36"/>
    <x v="2647"/>
    <d v="2015-11-19T13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x v="202"/>
    <x v="1"/>
    <x v="36"/>
    <x v="2011"/>
    <n v="80.454545454545453"/>
    <x v="2"/>
    <x v="36"/>
    <x v="2648"/>
    <d v="2014-11-09T21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x v="0"/>
    <x v="16"/>
    <x v="1"/>
    <x v="36"/>
    <x v="2012"/>
    <n v="83.942857142857136"/>
    <x v="2"/>
    <x v="36"/>
    <x v="2649"/>
    <d v="2014-05-12T09:38:47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x v="79"/>
    <x v="1"/>
    <x v="36"/>
    <x v="2013"/>
    <n v="8.5"/>
    <x v="2"/>
    <x v="36"/>
    <x v="2650"/>
    <d v="2015-02-20T08:25:26"/>
  </r>
  <r>
    <n v="2655"/>
    <x v="2654"/>
    <s v="Thank you for your support!"/>
    <n v="15000"/>
    <n v="3155"/>
    <x v="1"/>
    <x v="0"/>
    <x v="0"/>
    <n v="1455048000"/>
    <n v="1452631647"/>
    <x v="0"/>
    <x v="68"/>
    <x v="1"/>
    <x v="36"/>
    <x v="2014"/>
    <n v="73.372093023255815"/>
    <x v="2"/>
    <x v="36"/>
    <x v="2651"/>
    <d v="2016-01-12T14:47:27"/>
  </r>
  <r>
    <n v="2656"/>
    <x v="2655"/>
    <s v="MoonWatcher will be bringing the Moon closer to all of us."/>
    <n v="150000"/>
    <n v="17155"/>
    <x v="1"/>
    <x v="0"/>
    <x v="0"/>
    <n v="1489345200"/>
    <n v="1485966688"/>
    <x v="0"/>
    <x v="215"/>
    <x v="1"/>
    <x v="36"/>
    <x v="2015"/>
    <n v="112.86184210526316"/>
    <x v="2"/>
    <x v="36"/>
    <x v="2652"/>
    <d v="2017-02-01T10:31:28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x v="211"/>
    <x v="1"/>
    <x v="36"/>
    <x v="2016"/>
    <n v="95.277627118644077"/>
    <x v="2"/>
    <x v="36"/>
    <x v="2653"/>
    <d v="2016-06-30T16:17:33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x v="80"/>
    <x v="1"/>
    <x v="36"/>
    <x v="2017"/>
    <n v="22.75"/>
    <x v="2"/>
    <x v="36"/>
    <x v="2654"/>
    <d v="2016-06-30T15:13:14"/>
  </r>
  <r>
    <n v="2659"/>
    <x v="2658"/>
    <s v="test"/>
    <n v="49000"/>
    <n v="1333"/>
    <x v="1"/>
    <x v="0"/>
    <x v="0"/>
    <n v="1429321210"/>
    <n v="1426729210"/>
    <x v="0"/>
    <x v="73"/>
    <x v="1"/>
    <x v="36"/>
    <x v="2018"/>
    <n v="133.30000000000001"/>
    <x v="2"/>
    <x v="36"/>
    <x v="2655"/>
    <d v="2015-03-18T19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x v="81"/>
    <x v="1"/>
    <x v="36"/>
    <x v="2019"/>
    <n v="3.8"/>
    <x v="2"/>
    <x v="36"/>
    <x v="2656"/>
    <d v="2015-09-25T11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x v="65"/>
    <x v="0"/>
    <x v="37"/>
    <x v="1335"/>
    <n v="85.75"/>
    <x v="2"/>
    <x v="37"/>
    <x v="2657"/>
    <d v="2013-09-25T17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x v="144"/>
    <x v="0"/>
    <x v="37"/>
    <x v="2020"/>
    <n v="267"/>
    <x v="2"/>
    <x v="37"/>
    <x v="2658"/>
    <d v="2015-07-22T11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x v="66"/>
    <x v="0"/>
    <x v="37"/>
    <x v="2021"/>
    <n v="373.55803571428572"/>
    <x v="2"/>
    <x v="37"/>
    <x v="2659"/>
    <d v="2015-08-06T08:56:4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x v="201"/>
    <x v="0"/>
    <x v="37"/>
    <x v="2022"/>
    <n v="174.03846153846155"/>
    <x v="2"/>
    <x v="37"/>
    <x v="2660"/>
    <d v="2015-11-04T18:36: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x v="67"/>
    <x v="0"/>
    <x v="37"/>
    <x v="2023"/>
    <n v="93.695652173913047"/>
    <x v="2"/>
    <x v="37"/>
    <x v="2661"/>
    <d v="2015-03-20T15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x v="190"/>
    <x v="0"/>
    <x v="37"/>
    <x v="2024"/>
    <n v="77.327718446601949"/>
    <x v="2"/>
    <x v="37"/>
    <x v="2662"/>
    <d v="2015-08-19T12:20:39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x v="59"/>
    <x v="0"/>
    <x v="37"/>
    <x v="1934"/>
    <n v="92.222222222222229"/>
    <x v="2"/>
    <x v="37"/>
    <x v="2663"/>
    <d v="2016-01-11T16:13:36"/>
  </r>
  <r>
    <n v="2668"/>
    <x v="2667"/>
    <s v="Creativity on the go! |_x000a_CrÃ©ativitÃ© en mouvement !"/>
    <n v="1000"/>
    <n v="1707"/>
    <x v="0"/>
    <x v="5"/>
    <x v="5"/>
    <n v="1447079520"/>
    <n v="1443449265"/>
    <x v="0"/>
    <x v="33"/>
    <x v="0"/>
    <x v="37"/>
    <x v="2025"/>
    <n v="60.964285714285715"/>
    <x v="2"/>
    <x v="37"/>
    <x v="2664"/>
    <d v="2015-09-28T08:07:45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x v="202"/>
    <x v="0"/>
    <x v="37"/>
    <x v="1239"/>
    <n v="91"/>
    <x v="2"/>
    <x v="37"/>
    <x v="2665"/>
    <d v="2015-11-10T18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x v="65"/>
    <x v="1"/>
    <x v="37"/>
    <x v="2026"/>
    <n v="41.583333333333336"/>
    <x v="2"/>
    <x v="37"/>
    <x v="2666"/>
    <d v="2014-06-30T18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x v="87"/>
    <x v="1"/>
    <x v="37"/>
    <x v="2027"/>
    <n v="33.761904761904759"/>
    <x v="2"/>
    <x v="37"/>
    <x v="2667"/>
    <d v="2014-11-19T11:58:36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x v="5"/>
    <x v="1"/>
    <x v="37"/>
    <x v="2028"/>
    <n v="70.61702127659575"/>
    <x v="2"/>
    <x v="37"/>
    <x v="2668"/>
    <d v="2015-12-06T15:13:1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x v="36"/>
    <x v="1"/>
    <x v="37"/>
    <x v="2029"/>
    <n v="167.15151515151516"/>
    <x v="2"/>
    <x v="37"/>
    <x v="2669"/>
    <d v="2014-09-30T06:59:5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x v="199"/>
    <x v="1"/>
    <x v="37"/>
    <x v="2030"/>
    <n v="128.61988304093566"/>
    <x v="2"/>
    <x v="37"/>
    <x v="2670"/>
    <d v="2016-06-08T09:11:1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x v="60"/>
    <x v="1"/>
    <x v="37"/>
    <x v="2031"/>
    <n v="65.41379310344827"/>
    <x v="2"/>
    <x v="37"/>
    <x v="2671"/>
    <d v="2014-10-11T14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x v="82"/>
    <x v="1"/>
    <x v="37"/>
    <x v="2032"/>
    <n v="117.55555555555556"/>
    <x v="2"/>
    <x v="37"/>
    <x v="2672"/>
    <d v="2016-04-22T08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x v="74"/>
    <x v="1"/>
    <x v="37"/>
    <x v="2033"/>
    <n v="126.48148148148148"/>
    <x v="2"/>
    <x v="37"/>
    <x v="2673"/>
    <d v="2014-06-02T18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x v="84"/>
    <x v="1"/>
    <x v="37"/>
    <x v="2034"/>
    <n v="550"/>
    <x v="2"/>
    <x v="37"/>
    <x v="2674"/>
    <d v="2015-08-25T13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x v="83"/>
    <x v="1"/>
    <x v="37"/>
    <x v="2035"/>
    <n v="44"/>
    <x v="2"/>
    <x v="37"/>
    <x v="2675"/>
    <d v="2015-01-28T18:01:34"/>
  </r>
  <r>
    <n v="2680"/>
    <x v="2679"/>
    <s v="iHeartPillow, Connecting loved ones"/>
    <n v="32000"/>
    <n v="276"/>
    <x v="2"/>
    <x v="3"/>
    <x v="3"/>
    <n v="1459915491"/>
    <n v="1457327091"/>
    <x v="0"/>
    <x v="80"/>
    <x v="1"/>
    <x v="37"/>
    <x v="2036"/>
    <n v="69"/>
    <x v="2"/>
    <x v="37"/>
    <x v="2676"/>
    <d v="2016-03-06T23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x v="0"/>
    <x v="84"/>
    <x v="1"/>
    <x v="19"/>
    <x v="1839"/>
    <n v="27.5"/>
    <x v="7"/>
    <x v="19"/>
    <x v="2677"/>
    <d v="2014-06-15T15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x v="0"/>
    <x v="9"/>
    <x v="1"/>
    <x v="19"/>
    <x v="2037"/>
    <n v="84.9"/>
    <x v="7"/>
    <x v="19"/>
    <x v="2678"/>
    <d v="2014-10-20T14:55:4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x v="83"/>
    <x v="1"/>
    <x v="19"/>
    <x v="1156"/>
    <n v="12"/>
    <x v="7"/>
    <x v="19"/>
    <x v="2679"/>
    <d v="2015-01-30T12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x v="80"/>
    <x v="1"/>
    <x v="19"/>
    <x v="736"/>
    <n v="200"/>
    <x v="7"/>
    <x v="19"/>
    <x v="2680"/>
    <d v="2014-06-30T15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x v="29"/>
    <x v="1"/>
    <x v="19"/>
    <x v="459"/>
    <n v="10"/>
    <x v="7"/>
    <x v="19"/>
    <x v="2681"/>
    <d v="2015-02-26T10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x v="78"/>
    <x v="1"/>
    <x v="19"/>
    <x v="109"/>
    <e v="#DIV/0!"/>
    <x v="7"/>
    <x v="19"/>
    <x v="2682"/>
    <d v="2014-09-10T17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x v="0"/>
    <x v="78"/>
    <x v="1"/>
    <x v="19"/>
    <x v="109"/>
    <e v="#DIV/0!"/>
    <x v="7"/>
    <x v="19"/>
    <x v="2683"/>
    <d v="2015-05-30T09:21:58"/>
  </r>
  <r>
    <n v="2688"/>
    <x v="2687"/>
    <s v="The amazing gourmet Mac N Cheez Food Truck Campaigne!"/>
    <n v="50000"/>
    <n v="74"/>
    <x v="2"/>
    <x v="0"/>
    <x v="0"/>
    <n v="1424746800"/>
    <n v="1422067870"/>
    <x v="0"/>
    <x v="25"/>
    <x v="1"/>
    <x v="19"/>
    <x v="2038"/>
    <n v="5.2857142857142856"/>
    <x v="7"/>
    <x v="19"/>
    <x v="2684"/>
    <d v="2015-01-23T20:51:1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x v="29"/>
    <x v="1"/>
    <x v="19"/>
    <x v="1870"/>
    <n v="1"/>
    <x v="7"/>
    <x v="19"/>
    <x v="2685"/>
    <d v="2016-06-30T17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x v="115"/>
    <x v="1"/>
    <x v="19"/>
    <x v="2039"/>
    <n v="72.762711864406782"/>
    <x v="7"/>
    <x v="19"/>
    <x v="2686"/>
    <d v="2015-04-18T20:31:16"/>
  </r>
  <r>
    <n v="2691"/>
    <x v="2690"/>
    <s v="A Great New local Food Truck serving up ethnic fusion inspired eats in Ottawa."/>
    <n v="65000"/>
    <n v="35"/>
    <x v="2"/>
    <x v="5"/>
    <x v="5"/>
    <n v="1431278557"/>
    <n v="1427390557"/>
    <x v="0"/>
    <x v="84"/>
    <x v="1"/>
    <x v="19"/>
    <x v="2040"/>
    <n v="17.5"/>
    <x v="7"/>
    <x v="19"/>
    <x v="2687"/>
    <d v="2015-03-26T11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x v="29"/>
    <x v="1"/>
    <x v="19"/>
    <x v="1154"/>
    <n v="25"/>
    <x v="7"/>
    <x v="19"/>
    <x v="2688"/>
    <d v="2015-02-23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x v="83"/>
    <x v="1"/>
    <x v="19"/>
    <x v="417"/>
    <n v="13.333333333333334"/>
    <x v="7"/>
    <x v="19"/>
    <x v="2689"/>
    <d v="2014-07-13T21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x v="29"/>
    <x v="1"/>
    <x v="19"/>
    <x v="372"/>
    <n v="1"/>
    <x v="7"/>
    <x v="19"/>
    <x v="2690"/>
    <d v="2014-08-26T21:22: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x v="0"/>
    <x v="83"/>
    <x v="1"/>
    <x v="19"/>
    <x v="2041"/>
    <n v="23.666666666666668"/>
    <x v="7"/>
    <x v="19"/>
    <x v="2691"/>
    <d v="2015-02-12T22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x v="44"/>
    <x v="1"/>
    <x v="19"/>
    <x v="2042"/>
    <n v="89.21052631578948"/>
    <x v="7"/>
    <x v="19"/>
    <x v="2692"/>
    <d v="2014-11-21T14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x v="0"/>
    <x v="47"/>
    <x v="1"/>
    <x v="19"/>
    <x v="2043"/>
    <n v="116.55769230769231"/>
    <x v="7"/>
    <x v="19"/>
    <x v="2693"/>
    <d v="2015-07-02T16:33:43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x v="84"/>
    <x v="1"/>
    <x v="19"/>
    <x v="2044"/>
    <n v="13.005000000000001"/>
    <x v="7"/>
    <x v="19"/>
    <x v="2694"/>
    <d v="2014-05-28T15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x v="0"/>
    <x v="78"/>
    <x v="1"/>
    <x v="19"/>
    <x v="109"/>
    <e v="#DIV/0!"/>
    <x v="7"/>
    <x v="19"/>
    <x v="2695"/>
    <d v="2014-07-09T15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x v="80"/>
    <x v="1"/>
    <x v="19"/>
    <x v="2045"/>
    <n v="17.5"/>
    <x v="7"/>
    <x v="19"/>
    <x v="2696"/>
    <d v="2014-08-19T14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x v="67"/>
    <x v="1"/>
    <x v="38"/>
    <x v="2046"/>
    <n v="34.130434782608695"/>
    <x v="1"/>
    <x v="38"/>
    <x v="2697"/>
    <d v="2017-03-07T12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x v="55"/>
    <x v="1"/>
    <x v="38"/>
    <x v="2047"/>
    <n v="132.34615384615384"/>
    <x v="1"/>
    <x v="38"/>
    <x v="2698"/>
    <d v="2017-03-06T13:14:37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x v="0"/>
    <x v="43"/>
    <x v="1"/>
    <x v="38"/>
    <x v="603"/>
    <n v="922.22222222222217"/>
    <x v="1"/>
    <x v="38"/>
    <x v="2699"/>
    <d v="2017-01-21T10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x v="63"/>
    <x v="1"/>
    <x v="38"/>
    <x v="2048"/>
    <n v="163.57142857142858"/>
    <x v="1"/>
    <x v="38"/>
    <x v="2700"/>
    <d v="2017-02-21T14:41:54"/>
  </r>
  <r>
    <n v="2705"/>
    <x v="2704"/>
    <s v="Help light the lights at the historic Fischer Theatre in Danville, IL."/>
    <n v="16500"/>
    <n v="1739"/>
    <x v="3"/>
    <x v="0"/>
    <x v="0"/>
    <n v="1490389158"/>
    <n v="1486504758"/>
    <x v="0"/>
    <x v="22"/>
    <x v="1"/>
    <x v="38"/>
    <x v="2049"/>
    <n v="217.375"/>
    <x v="1"/>
    <x v="38"/>
    <x v="2701"/>
    <d v="2017-02-07T15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x v="40"/>
    <x v="0"/>
    <x v="38"/>
    <x v="2050"/>
    <n v="149.44486692015209"/>
    <x v="1"/>
    <x v="38"/>
    <x v="2702"/>
    <d v="2014-09-17T01:04:43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x v="1"/>
    <x v="476"/>
    <x v="0"/>
    <x v="38"/>
    <x v="2051"/>
    <n v="71.237487309644663"/>
    <x v="1"/>
    <x v="38"/>
    <x v="2703"/>
    <d v="2013-04-27T12:47:23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x v="1"/>
    <x v="477"/>
    <x v="0"/>
    <x v="38"/>
    <x v="2052"/>
    <n v="44.464318398474738"/>
    <x v="1"/>
    <x v="38"/>
    <x v="2704"/>
    <d v="2016-05-22T10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x v="478"/>
    <x v="0"/>
    <x v="38"/>
    <x v="2053"/>
    <n v="164.94480519480518"/>
    <x v="1"/>
    <x v="38"/>
    <x v="2705"/>
    <d v="2016-08-29T21:35:41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x v="1"/>
    <x v="479"/>
    <x v="0"/>
    <x v="38"/>
    <x v="2054"/>
    <n v="84.871516544117654"/>
    <x v="1"/>
    <x v="38"/>
    <x v="2706"/>
    <d v="2014-07-07T23:30:2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x v="196"/>
    <x v="0"/>
    <x v="38"/>
    <x v="2055"/>
    <n v="53.945205479452056"/>
    <x v="1"/>
    <x v="38"/>
    <x v="2707"/>
    <d v="2014-05-21T11:53:1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x v="235"/>
    <x v="0"/>
    <x v="38"/>
    <x v="2056"/>
    <n v="50.531468531468533"/>
    <x v="1"/>
    <x v="38"/>
    <x v="2708"/>
    <d v="2013-06-06T19:29:2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x v="480"/>
    <x v="0"/>
    <x v="38"/>
    <x v="2057"/>
    <n v="108.00140845070422"/>
    <x v="1"/>
    <x v="38"/>
    <x v="2709"/>
    <d v="2015-11-14T09:41:2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x v="1"/>
    <x v="120"/>
    <x v="0"/>
    <x v="38"/>
    <x v="2058"/>
    <n v="95.373770491803285"/>
    <x v="1"/>
    <x v="38"/>
    <x v="2710"/>
    <d v="2016-09-16T09:43:16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x v="481"/>
    <x v="0"/>
    <x v="38"/>
    <x v="2059"/>
    <n v="57.631016333938291"/>
    <x v="1"/>
    <x v="38"/>
    <x v="2711"/>
    <d v="2016-01-18T03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x v="482"/>
    <x v="0"/>
    <x v="38"/>
    <x v="2060"/>
    <n v="64.160481283422456"/>
    <x v="1"/>
    <x v="38"/>
    <x v="2712"/>
    <d v="2015-09-08T01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x v="166"/>
    <x v="0"/>
    <x v="38"/>
    <x v="2061"/>
    <n v="92.387692307692305"/>
    <x v="1"/>
    <x v="38"/>
    <x v="2713"/>
    <d v="2014-10-22T15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x v="265"/>
    <x v="0"/>
    <x v="38"/>
    <x v="2062"/>
    <n v="125.97972972972973"/>
    <x v="1"/>
    <x v="38"/>
    <x v="2714"/>
    <d v="2016-04-05T08:19:05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x v="50"/>
    <x v="0"/>
    <x v="38"/>
    <x v="2063"/>
    <n v="94.637681159420296"/>
    <x v="1"/>
    <x v="38"/>
    <x v="2715"/>
    <d v="2016-02-17T18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x v="0"/>
    <x v="210"/>
    <x v="0"/>
    <x v="38"/>
    <x v="2064"/>
    <n v="170.69942196531792"/>
    <x v="1"/>
    <x v="38"/>
    <x v="2716"/>
    <d v="2016-10-12T05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x v="314"/>
    <x v="0"/>
    <x v="30"/>
    <x v="2065"/>
    <n v="40.762081784386616"/>
    <x v="2"/>
    <x v="30"/>
    <x v="2717"/>
    <d v="2013-08-07T07:03:18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x v="333"/>
    <x v="0"/>
    <x v="30"/>
    <x v="2066"/>
    <n v="68.254054054054052"/>
    <x v="2"/>
    <x v="30"/>
    <x v="2718"/>
    <d v="2016-11-30T14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x v="282"/>
    <x v="0"/>
    <x v="30"/>
    <x v="2067"/>
    <n v="95.48863636363636"/>
    <x v="2"/>
    <x v="30"/>
    <x v="2719"/>
    <d v="2014-11-01T14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x v="483"/>
    <x v="0"/>
    <x v="30"/>
    <x v="2068"/>
    <n v="7.1902649656526005"/>
    <x v="2"/>
    <x v="30"/>
    <x v="2720"/>
    <d v="2015-07-14T01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x v="0"/>
    <x v="116"/>
    <x v="0"/>
    <x v="30"/>
    <x v="2069"/>
    <n v="511.65486725663715"/>
    <x v="2"/>
    <x v="30"/>
    <x v="2721"/>
    <d v="2017-01-10T11:52:15"/>
  </r>
  <r>
    <n v="2726"/>
    <x v="2725"/>
    <s v="Krimston TWO: iPhone Dual SIM Case"/>
    <n v="100000"/>
    <n v="105745"/>
    <x v="0"/>
    <x v="0"/>
    <x v="0"/>
    <n v="1461333311"/>
    <n v="1458741311"/>
    <x v="0"/>
    <x v="442"/>
    <x v="0"/>
    <x v="30"/>
    <x v="2070"/>
    <n v="261.74504950495049"/>
    <x v="2"/>
    <x v="30"/>
    <x v="2722"/>
    <d v="2016-03-23T07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x v="484"/>
    <x v="0"/>
    <x v="30"/>
    <x v="2071"/>
    <n v="69.760961810466767"/>
    <x v="2"/>
    <x v="30"/>
    <x v="2723"/>
    <d v="2015-07-13T10:14:23"/>
  </r>
  <r>
    <n v="2728"/>
    <x v="2727"/>
    <s v="SSD, WiFi, RTC w/Battery and high power USB all in one shield."/>
    <n v="15000"/>
    <n v="30274"/>
    <x v="0"/>
    <x v="0"/>
    <x v="0"/>
    <n v="1451485434"/>
    <n v="1448461434"/>
    <x v="0"/>
    <x v="413"/>
    <x v="0"/>
    <x v="30"/>
    <x v="2072"/>
    <n v="77.229591836734699"/>
    <x v="2"/>
    <x v="30"/>
    <x v="2724"/>
    <d v="2015-11-25T08:23:54"/>
  </r>
  <r>
    <n v="2729"/>
    <x v="2728"/>
    <s v="A luggage that is more than a luggage! It is what you want it to be."/>
    <n v="7500"/>
    <n v="7833"/>
    <x v="0"/>
    <x v="0"/>
    <x v="0"/>
    <n v="1430459197"/>
    <n v="1427867197"/>
    <x v="0"/>
    <x v="23"/>
    <x v="0"/>
    <x v="30"/>
    <x v="970"/>
    <n v="340.56521739130437"/>
    <x v="2"/>
    <x v="30"/>
    <x v="2725"/>
    <d v="2015-03-31T23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x v="0"/>
    <x v="345"/>
    <x v="0"/>
    <x v="30"/>
    <x v="2073"/>
    <n v="67.417903225806455"/>
    <x v="2"/>
    <x v="30"/>
    <x v="2726"/>
    <d v="2013-03-18T06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x v="77"/>
    <x v="0"/>
    <x v="30"/>
    <x v="2074"/>
    <n v="845.70270270270271"/>
    <x v="2"/>
    <x v="30"/>
    <x v="2727"/>
    <d v="2014-08-21T06:37:02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x v="96"/>
    <x v="0"/>
    <x v="30"/>
    <x v="2075"/>
    <n v="97.191780821917803"/>
    <x v="2"/>
    <x v="30"/>
    <x v="2728"/>
    <d v="2013-04-25T13:23:48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x v="46"/>
    <x v="0"/>
    <x v="30"/>
    <x v="2076"/>
    <n v="451.84033613445376"/>
    <x v="2"/>
    <x v="30"/>
    <x v="2729"/>
    <d v="2015-02-09T00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x v="430"/>
    <x v="0"/>
    <x v="30"/>
    <x v="2077"/>
    <n v="138.66871165644173"/>
    <x v="2"/>
    <x v="30"/>
    <x v="2730"/>
    <d v="2016-09-13T10:03:12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x v="485"/>
    <x v="0"/>
    <x v="30"/>
    <x v="2078"/>
    <n v="21.640147492625371"/>
    <x v="2"/>
    <x v="30"/>
    <x v="2731"/>
    <d v="2013-02-10T20:54:1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x v="6"/>
    <x v="0"/>
    <x v="30"/>
    <x v="2079"/>
    <n v="169.51724137931035"/>
    <x v="2"/>
    <x v="30"/>
    <x v="2732"/>
    <d v="2014-03-24T09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x v="231"/>
    <x v="0"/>
    <x v="30"/>
    <x v="2080"/>
    <n v="161.88210526315791"/>
    <x v="2"/>
    <x v="30"/>
    <x v="2733"/>
    <d v="2013-12-03T16:01:27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x v="41"/>
    <x v="0"/>
    <x v="30"/>
    <x v="2081"/>
    <n v="493.13333333333333"/>
    <x v="2"/>
    <x v="30"/>
    <x v="2734"/>
    <d v="2016-09-06T21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x v="277"/>
    <x v="0"/>
    <x v="30"/>
    <x v="2082"/>
    <n v="22.120418848167539"/>
    <x v="2"/>
    <x v="30"/>
    <x v="2735"/>
    <d v="2014-03-21T15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x v="0"/>
    <x v="57"/>
    <x v="0"/>
    <x v="30"/>
    <x v="101"/>
    <n v="18.235294117647058"/>
    <x v="2"/>
    <x v="30"/>
    <x v="2736"/>
    <d v="2015-02-09T18:45:52"/>
  </r>
  <r>
    <n v="2741"/>
    <x v="2740"/>
    <s v="Help me publish my 1st children's book as an aspiring author!"/>
    <n v="8000"/>
    <n v="35"/>
    <x v="2"/>
    <x v="0"/>
    <x v="0"/>
    <n v="1413770820"/>
    <n v="1412005602"/>
    <x v="0"/>
    <x v="80"/>
    <x v="1"/>
    <x v="39"/>
    <x v="2083"/>
    <n v="8.75"/>
    <x v="3"/>
    <x v="39"/>
    <x v="2737"/>
    <d v="2014-09-29T09:46:42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x v="0"/>
    <x v="59"/>
    <x v="1"/>
    <x v="39"/>
    <x v="2084"/>
    <n v="40.611111111111114"/>
    <x v="3"/>
    <x v="39"/>
    <x v="2738"/>
    <d v="2012-05-01T11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x v="78"/>
    <x v="1"/>
    <x v="39"/>
    <x v="109"/>
    <e v="#DIV/0!"/>
    <x v="3"/>
    <x v="39"/>
    <x v="2739"/>
    <d v="2016-09-19T01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x v="19"/>
    <x v="1"/>
    <x v="39"/>
    <x v="2085"/>
    <n v="37.954545454545453"/>
    <x v="3"/>
    <x v="39"/>
    <x v="2740"/>
    <d v="2012-01-29T19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x v="72"/>
    <x v="1"/>
    <x v="39"/>
    <x v="2086"/>
    <n v="35.734693877551024"/>
    <x v="3"/>
    <x v="39"/>
    <x v="2741"/>
    <d v="2012-05-15T17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x v="10"/>
    <x v="1"/>
    <x v="39"/>
    <x v="2087"/>
    <n v="42.157894736842103"/>
    <x v="3"/>
    <x v="39"/>
    <x v="2742"/>
    <d v="2014-07-30T12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x v="80"/>
    <x v="1"/>
    <x v="39"/>
    <x v="2088"/>
    <n v="35"/>
    <x v="3"/>
    <x v="39"/>
    <x v="2743"/>
    <d v="2012-05-15T09:33:17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x v="0"/>
    <x v="80"/>
    <x v="1"/>
    <x v="39"/>
    <x v="550"/>
    <n v="13.25"/>
    <x v="3"/>
    <x v="39"/>
    <x v="2744"/>
    <d v="2016-08-03T11:03:22"/>
  </r>
  <r>
    <n v="2749"/>
    <x v="2748"/>
    <s v="Self-publishing my children's book."/>
    <n v="10000"/>
    <n v="110"/>
    <x v="2"/>
    <x v="0"/>
    <x v="0"/>
    <n v="1428171037"/>
    <n v="1425582637"/>
    <x v="0"/>
    <x v="84"/>
    <x v="1"/>
    <x v="39"/>
    <x v="2089"/>
    <n v="55"/>
    <x v="3"/>
    <x v="39"/>
    <x v="2745"/>
    <d v="2015-03-05T13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x v="0"/>
    <x v="78"/>
    <x v="1"/>
    <x v="39"/>
    <x v="109"/>
    <e v="#DIV/0!"/>
    <x v="3"/>
    <x v="39"/>
    <x v="2746"/>
    <d v="2012-06-18T15:35:4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x v="78"/>
    <x v="1"/>
    <x v="39"/>
    <x v="109"/>
    <e v="#DIV/0!"/>
    <x v="3"/>
    <x v="39"/>
    <x v="2747"/>
    <d v="2014-04-18T15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x v="25"/>
    <x v="1"/>
    <x v="39"/>
    <x v="2090"/>
    <n v="39.285714285714285"/>
    <x v="3"/>
    <x v="39"/>
    <x v="2748"/>
    <d v="2011-11-08T12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x v="0"/>
    <x v="22"/>
    <x v="1"/>
    <x v="39"/>
    <x v="2091"/>
    <n v="47.5"/>
    <x v="3"/>
    <x v="39"/>
    <x v="2749"/>
    <d v="2012-07-27T15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x v="78"/>
    <x v="1"/>
    <x v="39"/>
    <x v="109"/>
    <e v="#DIV/0!"/>
    <x v="3"/>
    <x v="39"/>
    <x v="2750"/>
    <d v="2014-08-12T09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x v="0"/>
    <x v="41"/>
    <x v="1"/>
    <x v="39"/>
    <x v="2092"/>
    <n v="17.333333333333332"/>
    <x v="3"/>
    <x v="39"/>
    <x v="2751"/>
    <d v="2015-03-09T12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x v="51"/>
    <x v="1"/>
    <x v="39"/>
    <x v="156"/>
    <n v="31.757575757575758"/>
    <x v="3"/>
    <x v="39"/>
    <x v="2752"/>
    <d v="2013-12-12T15:36:41"/>
  </r>
  <r>
    <n v="2757"/>
    <x v="2756"/>
    <s v="A children's letter book that Lampoons Hillary Clinton"/>
    <n v="1500"/>
    <n v="10"/>
    <x v="2"/>
    <x v="0"/>
    <x v="0"/>
    <n v="1470498332"/>
    <n v="1469202332"/>
    <x v="0"/>
    <x v="84"/>
    <x v="1"/>
    <x v="39"/>
    <x v="886"/>
    <n v="5"/>
    <x v="3"/>
    <x v="39"/>
    <x v="2753"/>
    <d v="2016-07-22T09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x v="79"/>
    <x v="1"/>
    <x v="39"/>
    <x v="2093"/>
    <n v="39"/>
    <x v="3"/>
    <x v="39"/>
    <x v="2754"/>
    <d v="2016-09-26T04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x v="84"/>
    <x v="1"/>
    <x v="39"/>
    <x v="1131"/>
    <n v="52.5"/>
    <x v="3"/>
    <x v="39"/>
    <x v="2755"/>
    <d v="2016-06-03T02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x v="78"/>
    <x v="1"/>
    <x v="39"/>
    <x v="109"/>
    <e v="#DIV/0!"/>
    <x v="3"/>
    <x v="39"/>
    <x v="2756"/>
    <d v="2013-05-21T05:04:18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x v="0"/>
    <x v="80"/>
    <x v="1"/>
    <x v="39"/>
    <x v="174"/>
    <n v="9"/>
    <x v="3"/>
    <x v="39"/>
    <x v="2757"/>
    <d v="2012-12-03T19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x v="0"/>
    <x v="29"/>
    <x v="1"/>
    <x v="39"/>
    <x v="2094"/>
    <n v="25"/>
    <x v="3"/>
    <x v="39"/>
    <x v="2758"/>
    <d v="2012-01-18T18:53:15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x v="0"/>
    <x v="83"/>
    <x v="1"/>
    <x v="39"/>
    <x v="2095"/>
    <n v="30"/>
    <x v="3"/>
    <x v="39"/>
    <x v="2759"/>
    <d v="2013-04-09T07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x v="80"/>
    <x v="1"/>
    <x v="39"/>
    <x v="2096"/>
    <n v="11.25"/>
    <x v="3"/>
    <x v="39"/>
    <x v="2760"/>
    <d v="2012-05-01T01:00:31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x v="0"/>
    <x v="78"/>
    <x v="1"/>
    <x v="39"/>
    <x v="109"/>
    <e v="#DIV/0!"/>
    <x v="3"/>
    <x v="39"/>
    <x v="2761"/>
    <d v="2012-10-12T07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x v="80"/>
    <x v="1"/>
    <x v="39"/>
    <x v="172"/>
    <n v="25"/>
    <x v="3"/>
    <x v="39"/>
    <x v="2762"/>
    <d v="2011-07-12T10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x v="0"/>
    <x v="83"/>
    <x v="1"/>
    <x v="39"/>
    <x v="1671"/>
    <n v="11.333333333333334"/>
    <x v="3"/>
    <x v="39"/>
    <x v="2763"/>
    <d v="2015-06-17T17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x v="69"/>
    <x v="1"/>
    <x v="39"/>
    <x v="2097"/>
    <n v="29.470588235294116"/>
    <x v="3"/>
    <x v="39"/>
    <x v="2764"/>
    <d v="2012-02-28T08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x v="84"/>
    <x v="1"/>
    <x v="39"/>
    <x v="1161"/>
    <n v="1"/>
    <x v="3"/>
    <x v="39"/>
    <x v="2765"/>
    <d v="2014-04-16T13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x v="51"/>
    <x v="1"/>
    <x v="39"/>
    <x v="2098"/>
    <n v="63.098484848484851"/>
    <x v="3"/>
    <x v="39"/>
    <x v="2766"/>
    <d v="2014-02-16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x v="78"/>
    <x v="1"/>
    <x v="39"/>
    <x v="109"/>
    <e v="#DIV/0!"/>
    <x v="3"/>
    <x v="39"/>
    <x v="2767"/>
    <d v="2012-12-14T06:45:4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x v="78"/>
    <x v="1"/>
    <x v="39"/>
    <x v="109"/>
    <e v="#DIV/0!"/>
    <x v="3"/>
    <x v="39"/>
    <x v="2768"/>
    <d v="2013-09-20T14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x v="0"/>
    <x v="29"/>
    <x v="1"/>
    <x v="39"/>
    <x v="2099"/>
    <n v="1"/>
    <x v="3"/>
    <x v="39"/>
    <x v="2769"/>
    <d v="2016-04-14T14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x v="62"/>
    <x v="1"/>
    <x v="39"/>
    <x v="2100"/>
    <n v="43.846153846153847"/>
    <x v="3"/>
    <x v="39"/>
    <x v="2770"/>
    <d v="2013-02-05T21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x v="84"/>
    <x v="1"/>
    <x v="39"/>
    <x v="419"/>
    <n v="75"/>
    <x v="3"/>
    <x v="39"/>
    <x v="2771"/>
    <d v="2011-11-15T18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x v="17"/>
    <x v="1"/>
    <x v="39"/>
    <x v="2101"/>
    <n v="45.972222222222221"/>
    <x v="3"/>
    <x v="39"/>
    <x v="2772"/>
    <d v="2015-05-12T01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x v="29"/>
    <x v="1"/>
    <x v="39"/>
    <x v="119"/>
    <n v="10"/>
    <x v="3"/>
    <x v="39"/>
    <x v="2773"/>
    <d v="2015-06-17T10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x v="41"/>
    <x v="1"/>
    <x v="39"/>
    <x v="2102"/>
    <n v="93.666666666666671"/>
    <x v="3"/>
    <x v="39"/>
    <x v="2774"/>
    <d v="2014-07-26T17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x v="29"/>
    <x v="1"/>
    <x v="39"/>
    <x v="2103"/>
    <n v="53"/>
    <x v="3"/>
    <x v="39"/>
    <x v="2775"/>
    <d v="2015-10-23T08:03:41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x v="0"/>
    <x v="78"/>
    <x v="1"/>
    <x v="39"/>
    <x v="109"/>
    <e v="#DIV/0!"/>
    <x v="3"/>
    <x v="39"/>
    <x v="2776"/>
    <d v="2017-02-08T04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x v="0"/>
    <x v="33"/>
    <x v="0"/>
    <x v="6"/>
    <x v="2104"/>
    <n v="47"/>
    <x v="1"/>
    <x v="6"/>
    <x v="2777"/>
    <d v="2015-01-14T16:35:54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x v="0"/>
    <x v="59"/>
    <x v="0"/>
    <x v="6"/>
    <x v="43"/>
    <n v="66.666666666666671"/>
    <x v="1"/>
    <x v="6"/>
    <x v="2778"/>
    <d v="2015-01-22T16:11:58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x v="42"/>
    <x v="0"/>
    <x v="6"/>
    <x v="1444"/>
    <n v="18.770491803278688"/>
    <x v="1"/>
    <x v="6"/>
    <x v="2779"/>
    <d v="2015-04-09T06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x v="52"/>
    <x v="0"/>
    <x v="6"/>
    <x v="984"/>
    <n v="66.111111111111114"/>
    <x v="1"/>
    <x v="6"/>
    <x v="2780"/>
    <d v="2014-10-08T12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x v="0"/>
    <x v="136"/>
    <x v="0"/>
    <x v="6"/>
    <x v="212"/>
    <n v="36.859154929577464"/>
    <x v="1"/>
    <x v="6"/>
    <x v="2781"/>
    <d v="2016-07-06T22:32:47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x v="0"/>
    <x v="142"/>
    <x v="0"/>
    <x v="6"/>
    <x v="2105"/>
    <n v="39.810810810810814"/>
    <x v="1"/>
    <x v="6"/>
    <x v="2782"/>
    <d v="2014-06-25T07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x v="44"/>
    <x v="0"/>
    <x v="6"/>
    <x v="2106"/>
    <n v="31.5"/>
    <x v="1"/>
    <x v="6"/>
    <x v="2783"/>
    <d v="2014-06-17T22:45:52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x v="0"/>
    <x v="9"/>
    <x v="0"/>
    <x v="6"/>
    <x v="78"/>
    <n v="102.5"/>
    <x v="1"/>
    <x v="6"/>
    <x v="2784"/>
    <d v="2016-06-29T10:50:43"/>
  </r>
  <r>
    <n v="2789"/>
    <x v="2788"/>
    <s v="BNT's Biggest Adventure So Far: Our 2015 full length production!"/>
    <n v="3000"/>
    <n v="3035"/>
    <x v="0"/>
    <x v="0"/>
    <x v="0"/>
    <n v="1426132800"/>
    <n v="1424477934"/>
    <x v="0"/>
    <x v="54"/>
    <x v="0"/>
    <x v="6"/>
    <x v="2107"/>
    <n v="126.45833333333333"/>
    <x v="1"/>
    <x v="6"/>
    <x v="2785"/>
    <d v="2015-02-20T18:18: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x v="36"/>
    <x v="0"/>
    <x v="6"/>
    <x v="2108"/>
    <n v="47.878787878787875"/>
    <x v="1"/>
    <x v="6"/>
    <x v="2786"/>
    <d v="2015-01-12T16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x v="33"/>
    <x v="0"/>
    <x v="6"/>
    <x v="78"/>
    <n v="73.214285714285708"/>
    <x v="1"/>
    <x v="6"/>
    <x v="2787"/>
    <d v="2016-08-09T15:35:59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x v="54"/>
    <x v="0"/>
    <x v="6"/>
    <x v="2109"/>
    <n v="89.666666666666671"/>
    <x v="1"/>
    <x v="6"/>
    <x v="2788"/>
    <d v="2015-06-27T23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x v="196"/>
    <x v="0"/>
    <x v="6"/>
    <x v="2110"/>
    <n v="151.4623287671233"/>
    <x v="1"/>
    <x v="6"/>
    <x v="2789"/>
    <d v="2015-06-21T04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x v="83"/>
    <x v="0"/>
    <x v="6"/>
    <x v="2111"/>
    <n v="25"/>
    <x v="1"/>
    <x v="6"/>
    <x v="2790"/>
    <d v="2016-02-16T10:35:59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x v="0"/>
    <x v="9"/>
    <x v="0"/>
    <x v="6"/>
    <x v="2112"/>
    <n v="36.5"/>
    <x v="1"/>
    <x v="6"/>
    <x v="2791"/>
    <d v="2014-05-21T06:37:21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x v="64"/>
    <x v="0"/>
    <x v="6"/>
    <x v="2113"/>
    <n v="44"/>
    <x v="1"/>
    <x v="6"/>
    <x v="2792"/>
    <d v="2014-06-05T06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x v="225"/>
    <x v="0"/>
    <x v="6"/>
    <x v="2114"/>
    <n v="87.357553191489373"/>
    <x v="1"/>
    <x v="6"/>
    <x v="2793"/>
    <d v="2014-06-08T16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x v="237"/>
    <x v="0"/>
    <x v="6"/>
    <x v="578"/>
    <n v="36.474820143884891"/>
    <x v="1"/>
    <x v="6"/>
    <x v="2794"/>
    <d v="2015-07-16T10:12:01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x v="208"/>
    <x v="0"/>
    <x v="6"/>
    <x v="2115"/>
    <n v="44.859538461538463"/>
    <x v="1"/>
    <x v="6"/>
    <x v="2795"/>
    <d v="2016-05-17T00:21:1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x v="162"/>
    <x v="0"/>
    <x v="6"/>
    <x v="2116"/>
    <n v="42.903225806451616"/>
    <x v="1"/>
    <x v="6"/>
    <x v="2796"/>
    <d v="2014-11-05T07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x v="0"/>
    <x v="62"/>
    <x v="0"/>
    <x v="6"/>
    <x v="2117"/>
    <n v="51.230769230769234"/>
    <x v="1"/>
    <x v="6"/>
    <x v="2797"/>
    <d v="2014-09-17T23:50:09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x v="240"/>
    <x v="0"/>
    <x v="6"/>
    <x v="2118"/>
    <n v="33.944444444444443"/>
    <x v="1"/>
    <x v="6"/>
    <x v="2798"/>
    <d v="2015-07-07T09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x v="261"/>
    <x v="0"/>
    <x v="6"/>
    <x v="2119"/>
    <n v="90.744680851063833"/>
    <x v="1"/>
    <x v="6"/>
    <x v="2799"/>
    <d v="2015-06-02T19:34:3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x v="23"/>
    <x v="0"/>
    <x v="6"/>
    <x v="935"/>
    <n v="50"/>
    <x v="1"/>
    <x v="6"/>
    <x v="2800"/>
    <d v="2014-08-30T04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x v="59"/>
    <x v="0"/>
    <x v="6"/>
    <x v="1007"/>
    <n v="24.444444444444443"/>
    <x v="1"/>
    <x v="6"/>
    <x v="2801"/>
    <d v="2015-07-28T06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x v="88"/>
    <x v="0"/>
    <x v="6"/>
    <x v="2120"/>
    <n v="44.25"/>
    <x v="1"/>
    <x v="6"/>
    <x v="2802"/>
    <d v="2015-06-30T00:24:50"/>
  </r>
  <r>
    <n v="2807"/>
    <x v="2806"/>
    <s v="Bringing Shakespeare back to the Playwrights"/>
    <n v="5000"/>
    <n v="6300"/>
    <x v="0"/>
    <x v="0"/>
    <x v="0"/>
    <n v="1435611438"/>
    <n v="1433019438"/>
    <x v="0"/>
    <x v="251"/>
    <x v="0"/>
    <x v="6"/>
    <x v="582"/>
    <n v="67.741935483870961"/>
    <x v="1"/>
    <x v="6"/>
    <x v="2803"/>
    <d v="2015-05-30T14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x v="50"/>
    <x v="0"/>
    <x v="6"/>
    <x v="2121"/>
    <n v="65.376811594202906"/>
    <x v="1"/>
    <x v="6"/>
    <x v="2804"/>
    <d v="2015-07-23T14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x v="64"/>
    <x v="0"/>
    <x v="6"/>
    <x v="2122"/>
    <n v="121.9047619047619"/>
    <x v="1"/>
    <x v="6"/>
    <x v="2805"/>
    <d v="2016-03-22T05:55:25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x v="7"/>
    <x v="0"/>
    <x v="6"/>
    <x v="2123"/>
    <n v="47.456140350877192"/>
    <x v="1"/>
    <x v="6"/>
    <x v="2806"/>
    <d v="2014-04-29T21:21:04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x v="0"/>
    <x v="52"/>
    <x v="0"/>
    <x v="6"/>
    <x v="2124"/>
    <n v="92.842592592592595"/>
    <x v="1"/>
    <x v="6"/>
    <x v="2807"/>
    <d v="2015-01-24T05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x v="183"/>
    <x v="0"/>
    <x v="6"/>
    <x v="2125"/>
    <n v="68.253012048192772"/>
    <x v="1"/>
    <x v="6"/>
    <x v="2808"/>
    <d v="2015-02-19T11:51:38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x v="93"/>
    <x v="0"/>
    <x v="6"/>
    <x v="2126"/>
    <n v="37.209583333333335"/>
    <x v="1"/>
    <x v="6"/>
    <x v="2809"/>
    <d v="2016-11-19T11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x v="31"/>
    <x v="0"/>
    <x v="6"/>
    <x v="2127"/>
    <n v="25.25"/>
    <x v="1"/>
    <x v="6"/>
    <x v="2810"/>
    <d v="2015-04-09T03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x v="25"/>
    <x v="0"/>
    <x v="6"/>
    <x v="1003"/>
    <n v="43.214285714285715"/>
    <x v="1"/>
    <x v="6"/>
    <x v="2811"/>
    <d v="2016-07-08T12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x v="39"/>
    <x v="0"/>
    <x v="6"/>
    <x v="2128"/>
    <n v="25.130177514792898"/>
    <x v="1"/>
    <x v="6"/>
    <x v="2812"/>
    <d v="2015-07-03T05:13:12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x v="51"/>
    <x v="0"/>
    <x v="6"/>
    <x v="2129"/>
    <n v="23.636363636363637"/>
    <x v="1"/>
    <x v="6"/>
    <x v="2813"/>
    <d v="2015-01-19T09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x v="0"/>
    <x v="332"/>
    <x v="0"/>
    <x v="6"/>
    <x v="2130"/>
    <n v="103.95098039215686"/>
    <x v="1"/>
    <x v="6"/>
    <x v="2814"/>
    <d v="2015-09-03T08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x v="201"/>
    <x v="0"/>
    <x v="6"/>
    <x v="2131"/>
    <n v="50.384615384615387"/>
    <x v="1"/>
    <x v="6"/>
    <x v="2815"/>
    <d v="2015-05-15T06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x v="9"/>
    <x v="0"/>
    <x v="6"/>
    <x v="1627"/>
    <n v="13.6"/>
    <x v="1"/>
    <x v="6"/>
    <x v="2816"/>
    <d v="2016-02-01T08:39:49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x v="2"/>
    <x v="0"/>
    <x v="6"/>
    <x v="31"/>
    <n v="28.571428571428573"/>
    <x v="1"/>
    <x v="6"/>
    <x v="2817"/>
    <d v="2014-08-24T16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x v="225"/>
    <x v="0"/>
    <x v="6"/>
    <x v="31"/>
    <n v="63.829787234042556"/>
    <x v="1"/>
    <x v="6"/>
    <x v="2818"/>
    <d v="2015-02-25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x v="25"/>
    <x v="0"/>
    <x v="6"/>
    <x v="1014"/>
    <n v="8.8571428571428577"/>
    <x v="1"/>
    <x v="6"/>
    <x v="2819"/>
    <d v="2015-03-03T18:16:4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x v="0"/>
    <x v="41"/>
    <x v="0"/>
    <x v="6"/>
    <x v="2132"/>
    <n v="50.666666666666664"/>
    <x v="1"/>
    <x v="6"/>
    <x v="2820"/>
    <d v="2015-05-12T00:29:5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x v="13"/>
    <x v="0"/>
    <x v="6"/>
    <x v="101"/>
    <n v="60.784313725490193"/>
    <x v="1"/>
    <x v="6"/>
    <x v="2821"/>
    <d v="2015-11-04T13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x v="10"/>
    <x v="0"/>
    <x v="6"/>
    <x v="2133"/>
    <n v="113.42105263157895"/>
    <x v="1"/>
    <x v="6"/>
    <x v="2822"/>
    <d v="2015-06-15T18:50:12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x v="23"/>
    <x v="0"/>
    <x v="6"/>
    <x v="966"/>
    <n v="104.56521739130434"/>
    <x v="1"/>
    <x v="6"/>
    <x v="2823"/>
    <d v="2016-05-04T10:24:2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x v="174"/>
    <x v="0"/>
    <x v="6"/>
    <x v="2134"/>
    <n v="98.30927835051547"/>
    <x v="1"/>
    <x v="6"/>
    <x v="2824"/>
    <d v="2015-09-07T00:21:09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x v="88"/>
    <x v="0"/>
    <x v="6"/>
    <x v="2135"/>
    <n v="35.039473684210527"/>
    <x v="1"/>
    <x v="6"/>
    <x v="2825"/>
    <d v="2016-05-05T04:25:18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x v="0"/>
    <x v="202"/>
    <x v="0"/>
    <x v="6"/>
    <x v="31"/>
    <n v="272.72727272727275"/>
    <x v="1"/>
    <x v="6"/>
    <x v="2826"/>
    <d v="2014-04-29T14:09:08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x v="0"/>
    <x v="47"/>
    <x v="0"/>
    <x v="6"/>
    <x v="1934"/>
    <n v="63.846153846153847"/>
    <x v="1"/>
    <x v="6"/>
    <x v="2827"/>
    <d v="2015-06-16T13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x v="195"/>
    <x v="0"/>
    <x v="6"/>
    <x v="2136"/>
    <n v="30.189368421052631"/>
    <x v="1"/>
    <x v="6"/>
    <x v="2828"/>
    <d v="2014-10-26T11:01:34"/>
  </r>
  <r>
    <n v="2833"/>
    <x v="2832"/>
    <s v="A new play about exploring outer space"/>
    <n v="2700"/>
    <n v="2923"/>
    <x v="0"/>
    <x v="0"/>
    <x v="0"/>
    <n v="1444528800"/>
    <n v="1442804633"/>
    <x v="0"/>
    <x v="2"/>
    <x v="0"/>
    <x v="6"/>
    <x v="2137"/>
    <n v="83.51428571428572"/>
    <x v="1"/>
    <x v="6"/>
    <x v="2829"/>
    <d v="2015-09-20T21:03:53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x v="64"/>
    <x v="0"/>
    <x v="6"/>
    <x v="2138"/>
    <n v="64.761904761904759"/>
    <x v="1"/>
    <x v="6"/>
    <x v="2830"/>
    <d v="2015-01-15T17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x v="251"/>
    <x v="0"/>
    <x v="6"/>
    <x v="2139"/>
    <n v="20.118172043010752"/>
    <x v="1"/>
    <x v="6"/>
    <x v="2831"/>
    <d v="2015-11-05T10:53:37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x v="202"/>
    <x v="0"/>
    <x v="6"/>
    <x v="919"/>
    <n v="44.090909090909093"/>
    <x v="1"/>
    <x v="6"/>
    <x v="2832"/>
    <d v="2017-01-11T00:16:58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x v="64"/>
    <x v="0"/>
    <x v="6"/>
    <x v="31"/>
    <n v="40.476190476190474"/>
    <x v="1"/>
    <x v="6"/>
    <x v="2833"/>
    <d v="2015-10-30T15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x v="241"/>
    <x v="0"/>
    <x v="6"/>
    <x v="966"/>
    <n v="44.537037037037038"/>
    <x v="1"/>
    <x v="6"/>
    <x v="2834"/>
    <d v="2014-07-22T08:34:5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x v="162"/>
    <x v="0"/>
    <x v="6"/>
    <x v="2140"/>
    <n v="125.80645161290323"/>
    <x v="1"/>
    <x v="6"/>
    <x v="2835"/>
    <d v="2014-08-01T23:45:54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x v="462"/>
    <x v="0"/>
    <x v="6"/>
    <x v="87"/>
    <n v="19.696969696969695"/>
    <x v="1"/>
    <x v="6"/>
    <x v="2836"/>
    <d v="2015-02-24T18:51:19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x v="29"/>
    <x v="1"/>
    <x v="6"/>
    <x v="460"/>
    <n v="10"/>
    <x v="1"/>
    <x v="6"/>
    <x v="2837"/>
    <d v="2015-10-14T11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x v="78"/>
    <x v="1"/>
    <x v="6"/>
    <x v="109"/>
    <e v="#DIV/0!"/>
    <x v="1"/>
    <x v="6"/>
    <x v="2838"/>
    <d v="2014-05-25T16:51:35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x v="78"/>
    <x v="1"/>
    <x v="6"/>
    <x v="109"/>
    <e v="#DIV/0!"/>
    <x v="1"/>
    <x v="6"/>
    <x v="2839"/>
    <d v="2016-05-02T11:42:3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x v="29"/>
    <x v="1"/>
    <x v="6"/>
    <x v="2141"/>
    <n v="30"/>
    <x v="1"/>
    <x v="6"/>
    <x v="2840"/>
    <d v="2016-12-05T07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x v="0"/>
    <x v="70"/>
    <x v="1"/>
    <x v="6"/>
    <x v="2142"/>
    <n v="60.666666666666664"/>
    <x v="1"/>
    <x v="6"/>
    <x v="2841"/>
    <d v="2015-04-08T18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x v="78"/>
    <x v="1"/>
    <x v="6"/>
    <x v="109"/>
    <e v="#DIV/0!"/>
    <x v="1"/>
    <x v="6"/>
    <x v="2842"/>
    <d v="2015-04-14T10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x v="78"/>
    <x v="1"/>
    <x v="6"/>
    <x v="109"/>
    <e v="#DIV/0!"/>
    <x v="1"/>
    <x v="6"/>
    <x v="2843"/>
    <d v="2016-03-24T13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x v="83"/>
    <x v="1"/>
    <x v="6"/>
    <x v="418"/>
    <n v="23.333333333333332"/>
    <x v="1"/>
    <x v="6"/>
    <x v="2844"/>
    <d v="2015-04-29T09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x v="29"/>
    <x v="1"/>
    <x v="6"/>
    <x v="460"/>
    <n v="5"/>
    <x v="1"/>
    <x v="6"/>
    <x v="2845"/>
    <d v="2016-03-24T04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x v="62"/>
    <x v="1"/>
    <x v="6"/>
    <x v="2143"/>
    <n v="23.923076923076923"/>
    <x v="1"/>
    <x v="6"/>
    <x v="2846"/>
    <d v="2014-08-06T18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x v="78"/>
    <x v="1"/>
    <x v="6"/>
    <x v="109"/>
    <e v="#DIV/0!"/>
    <x v="1"/>
    <x v="6"/>
    <x v="2847"/>
    <d v="2016-01-20T18:03:49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x v="79"/>
    <x v="1"/>
    <x v="6"/>
    <x v="1160"/>
    <n v="15.833333333333334"/>
    <x v="1"/>
    <x v="6"/>
    <x v="2848"/>
    <d v="2014-05-21T19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x v="78"/>
    <x v="1"/>
    <x v="6"/>
    <x v="109"/>
    <e v="#DIV/0!"/>
    <x v="1"/>
    <x v="6"/>
    <x v="2849"/>
    <d v="2014-07-15T22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x v="0"/>
    <x v="25"/>
    <x v="1"/>
    <x v="6"/>
    <x v="2144"/>
    <n v="29.785714285714285"/>
    <x v="1"/>
    <x v="6"/>
    <x v="2850"/>
    <d v="2015-04-17T11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x v="81"/>
    <x v="1"/>
    <x v="6"/>
    <x v="2145"/>
    <n v="60"/>
    <x v="1"/>
    <x v="6"/>
    <x v="2851"/>
    <d v="2015-12-31T18:11:11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x v="79"/>
    <x v="1"/>
    <x v="6"/>
    <x v="2146"/>
    <n v="24.333333333333332"/>
    <x v="1"/>
    <x v="6"/>
    <x v="2852"/>
    <d v="2015-06-09T18:54:07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x v="41"/>
    <x v="1"/>
    <x v="6"/>
    <x v="2147"/>
    <n v="500"/>
    <x v="1"/>
    <x v="6"/>
    <x v="2853"/>
    <d v="2016-12-22T16:04:55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x v="0"/>
    <x v="78"/>
    <x v="1"/>
    <x v="6"/>
    <x v="109"/>
    <e v="#DIV/0!"/>
    <x v="1"/>
    <x v="6"/>
    <x v="2854"/>
    <d v="2014-11-11T07:04:55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x v="0"/>
    <x v="29"/>
    <x v="1"/>
    <x v="6"/>
    <x v="1922"/>
    <n v="35"/>
    <x v="1"/>
    <x v="6"/>
    <x v="2855"/>
    <d v="2015-08-17T02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x v="82"/>
    <x v="1"/>
    <x v="6"/>
    <x v="2148"/>
    <n v="29.555555555555557"/>
    <x v="1"/>
    <x v="6"/>
    <x v="2856"/>
    <d v="2016-04-20T13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x v="83"/>
    <x v="1"/>
    <x v="6"/>
    <x v="2149"/>
    <n v="26.666666666666668"/>
    <x v="1"/>
    <x v="6"/>
    <x v="2857"/>
    <d v="2015-09-10T08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x v="83"/>
    <x v="1"/>
    <x v="6"/>
    <x v="2150"/>
    <n v="18.333333333333332"/>
    <x v="1"/>
    <x v="6"/>
    <x v="2858"/>
    <d v="2014-05-25T12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x v="29"/>
    <x v="1"/>
    <x v="6"/>
    <x v="167"/>
    <n v="20"/>
    <x v="1"/>
    <x v="6"/>
    <x v="2859"/>
    <d v="2014-07-11T10:12:03"/>
  </r>
  <r>
    <n v="2864"/>
    <x v="2863"/>
    <s v="Accessible, original theatre for all!"/>
    <n v="2500"/>
    <n v="40"/>
    <x v="2"/>
    <x v="1"/>
    <x v="1"/>
    <n v="1437139080"/>
    <n v="1434552207"/>
    <x v="0"/>
    <x v="83"/>
    <x v="1"/>
    <x v="6"/>
    <x v="1462"/>
    <n v="13.333333333333334"/>
    <x v="1"/>
    <x v="6"/>
    <x v="2860"/>
    <d v="2015-06-17T08:43:27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x v="0"/>
    <x v="78"/>
    <x v="1"/>
    <x v="6"/>
    <x v="109"/>
    <e v="#DIV/0!"/>
    <x v="1"/>
    <x v="6"/>
    <x v="2861"/>
    <d v="2014-11-06T20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x v="84"/>
    <x v="1"/>
    <x v="6"/>
    <x v="2151"/>
    <n v="22.5"/>
    <x v="1"/>
    <x v="6"/>
    <x v="2862"/>
    <d v="2016-09-14T16:55:21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x v="73"/>
    <x v="1"/>
    <x v="6"/>
    <x v="2152"/>
    <n v="50.4"/>
    <x v="1"/>
    <x v="6"/>
    <x v="2863"/>
    <d v="2016-06-09T22:41:1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x v="65"/>
    <x v="1"/>
    <x v="6"/>
    <x v="2153"/>
    <n v="105.02933333333334"/>
    <x v="1"/>
    <x v="6"/>
    <x v="2864"/>
    <d v="2016-09-05T13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x v="81"/>
    <x v="1"/>
    <x v="6"/>
    <x v="2011"/>
    <n v="35.4"/>
    <x v="1"/>
    <x v="6"/>
    <x v="2865"/>
    <d v="2016-06-19T08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x v="82"/>
    <x v="1"/>
    <x v="6"/>
    <x v="2154"/>
    <n v="83.333333333333329"/>
    <x v="1"/>
    <x v="6"/>
    <x v="2866"/>
    <d v="2014-04-16T22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x v="62"/>
    <x v="1"/>
    <x v="6"/>
    <x v="2155"/>
    <n v="35.92307692307692"/>
    <x v="1"/>
    <x v="6"/>
    <x v="2867"/>
    <d v="2014-12-01T11:43:33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x v="0"/>
    <x v="78"/>
    <x v="1"/>
    <x v="6"/>
    <x v="109"/>
    <e v="#DIV/0!"/>
    <x v="1"/>
    <x v="6"/>
    <x v="2868"/>
    <d v="2015-04-20T20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x v="22"/>
    <x v="1"/>
    <x v="6"/>
    <x v="2156"/>
    <n v="119.125"/>
    <x v="1"/>
    <x v="6"/>
    <x v="2869"/>
    <d v="2014-12-29T13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x v="83"/>
    <x v="1"/>
    <x v="6"/>
    <x v="1656"/>
    <n v="90.333333333333329"/>
    <x v="1"/>
    <x v="6"/>
    <x v="2870"/>
    <d v="2016-12-18T14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x v="83"/>
    <x v="1"/>
    <x v="6"/>
    <x v="2157"/>
    <n v="2.3333333333333335"/>
    <x v="1"/>
    <x v="6"/>
    <x v="2871"/>
    <d v="2016-04-04T21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x v="78"/>
    <x v="1"/>
    <x v="6"/>
    <x v="109"/>
    <e v="#DIV/0!"/>
    <x v="1"/>
    <x v="6"/>
    <x v="2872"/>
    <d v="2015-06-16T11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x v="79"/>
    <x v="1"/>
    <x v="6"/>
    <x v="2158"/>
    <n v="108.33333333333333"/>
    <x v="1"/>
    <x v="6"/>
    <x v="2873"/>
    <d v="2016-10-29T16:55:24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x v="80"/>
    <x v="1"/>
    <x v="6"/>
    <x v="1153"/>
    <n v="15.75"/>
    <x v="1"/>
    <x v="6"/>
    <x v="2874"/>
    <d v="2015-05-04T08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x v="0"/>
    <x v="29"/>
    <x v="1"/>
    <x v="6"/>
    <x v="2159"/>
    <n v="29"/>
    <x v="1"/>
    <x v="6"/>
    <x v="2875"/>
    <d v="2015-12-21T11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x v="60"/>
    <x v="1"/>
    <x v="6"/>
    <x v="2160"/>
    <n v="96.551724137931032"/>
    <x v="1"/>
    <x v="6"/>
    <x v="2876"/>
    <d v="2015-07-07T15:44:12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x v="78"/>
    <x v="1"/>
    <x v="6"/>
    <x v="109"/>
    <e v="#DIV/0!"/>
    <x v="1"/>
    <x v="6"/>
    <x v="2877"/>
    <d v="2014-10-04T08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x v="80"/>
    <x v="1"/>
    <x v="6"/>
    <x v="2161"/>
    <n v="63"/>
    <x v="1"/>
    <x v="6"/>
    <x v="2878"/>
    <d v="2016-04-01T08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x v="81"/>
    <x v="1"/>
    <x v="6"/>
    <x v="2162"/>
    <n v="381.6"/>
    <x v="1"/>
    <x v="6"/>
    <x v="2879"/>
    <d v="2016-01-01T15:40:37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x v="0"/>
    <x v="80"/>
    <x v="1"/>
    <x v="6"/>
    <x v="2163"/>
    <n v="46.25"/>
    <x v="1"/>
    <x v="6"/>
    <x v="2880"/>
    <d v="2014-11-05T11:27:15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x v="0"/>
    <x v="81"/>
    <x v="1"/>
    <x v="6"/>
    <x v="2164"/>
    <n v="26"/>
    <x v="1"/>
    <x v="6"/>
    <x v="2881"/>
    <d v="2015-02-11T19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x v="29"/>
    <x v="1"/>
    <x v="6"/>
    <x v="152"/>
    <n v="10"/>
    <x v="1"/>
    <x v="6"/>
    <x v="2882"/>
    <d v="2015-09-14T09:11:24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x v="29"/>
    <x v="1"/>
    <x v="6"/>
    <x v="874"/>
    <n v="5"/>
    <x v="1"/>
    <x v="6"/>
    <x v="2883"/>
    <d v="2014-12-12T04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x v="78"/>
    <x v="1"/>
    <x v="6"/>
    <x v="109"/>
    <e v="#DIV/0!"/>
    <x v="1"/>
    <x v="6"/>
    <x v="2884"/>
    <d v="2014-10-10T06:50:4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x v="25"/>
    <x v="1"/>
    <x v="6"/>
    <x v="2165"/>
    <n v="81.571428571428569"/>
    <x v="1"/>
    <x v="6"/>
    <x v="2885"/>
    <d v="2014-07-30T14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x v="83"/>
    <x v="1"/>
    <x v="6"/>
    <x v="857"/>
    <n v="7"/>
    <x v="1"/>
    <x v="6"/>
    <x v="2886"/>
    <d v="2014-07-11T11:49:52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x v="73"/>
    <x v="1"/>
    <x v="6"/>
    <x v="2166"/>
    <n v="27.3"/>
    <x v="1"/>
    <x v="6"/>
    <x v="2887"/>
    <d v="2016-02-15T15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x v="57"/>
    <x v="1"/>
    <x v="6"/>
    <x v="2167"/>
    <n v="29.411764705882351"/>
    <x v="1"/>
    <x v="6"/>
    <x v="2888"/>
    <d v="2014-08-18T11:08:24"/>
  </r>
  <r>
    <n v="2893"/>
    <x v="2892"/>
    <s v="Fundraising for REDISCOVERING KIA THE PLAY"/>
    <n v="5000"/>
    <n v="25"/>
    <x v="2"/>
    <x v="0"/>
    <x v="0"/>
    <n v="1420768800"/>
    <n v="1415644395"/>
    <x v="0"/>
    <x v="84"/>
    <x v="1"/>
    <x v="6"/>
    <x v="724"/>
    <n v="12.5"/>
    <x v="1"/>
    <x v="6"/>
    <x v="2889"/>
    <d v="2014-11-10T12:33:15"/>
  </r>
  <r>
    <n v="2894"/>
    <x v="2893"/>
    <s v="This Is A Story About A Woman A Man And A Woman"/>
    <n v="50000"/>
    <n v="0"/>
    <x v="2"/>
    <x v="0"/>
    <x v="0"/>
    <n v="1428100815"/>
    <n v="1422920415"/>
    <x v="0"/>
    <x v="78"/>
    <x v="1"/>
    <x v="6"/>
    <x v="109"/>
    <e v="#DIV/0!"/>
    <x v="1"/>
    <x v="6"/>
    <x v="2890"/>
    <d v="2015-02-02T17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x v="80"/>
    <x v="1"/>
    <x v="6"/>
    <x v="2168"/>
    <n v="5.75"/>
    <x v="1"/>
    <x v="6"/>
    <x v="2891"/>
    <d v="2014-06-21T07:19:52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x v="0"/>
    <x v="8"/>
    <x v="1"/>
    <x v="6"/>
    <x v="2169"/>
    <n v="52.083333333333336"/>
    <x v="1"/>
    <x v="6"/>
    <x v="2892"/>
    <d v="2016-11-27T15:48:41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x v="83"/>
    <x v="1"/>
    <x v="6"/>
    <x v="2170"/>
    <n v="183.33333333333334"/>
    <x v="1"/>
    <x v="6"/>
    <x v="2893"/>
    <d v="2015-09-11T09:30:58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x v="8"/>
    <x v="1"/>
    <x v="6"/>
    <x v="2171"/>
    <n v="26.333333333333332"/>
    <x v="1"/>
    <x v="6"/>
    <x v="2894"/>
    <d v="2015-10-01T09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x v="78"/>
    <x v="1"/>
    <x v="6"/>
    <x v="109"/>
    <e v="#DIV/0!"/>
    <x v="1"/>
    <x v="6"/>
    <x v="2895"/>
    <d v="2016-05-24T19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x v="63"/>
    <x v="1"/>
    <x v="6"/>
    <x v="2172"/>
    <n v="486.42857142857144"/>
    <x v="1"/>
    <x v="6"/>
    <x v="2896"/>
    <d v="2014-07-09T23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x v="84"/>
    <x v="1"/>
    <x v="6"/>
    <x v="417"/>
    <n v="3"/>
    <x v="1"/>
    <x v="6"/>
    <x v="2897"/>
    <d v="2014-12-09T15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x v="0"/>
    <x v="29"/>
    <x v="1"/>
    <x v="6"/>
    <x v="374"/>
    <n v="25"/>
    <x v="1"/>
    <x v="6"/>
    <x v="2898"/>
    <d v="2015-07-25T04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x v="80"/>
    <x v="1"/>
    <x v="6"/>
    <x v="2173"/>
    <n v="9.75"/>
    <x v="1"/>
    <x v="6"/>
    <x v="2899"/>
    <d v="2015-07-10T22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x v="80"/>
    <x v="1"/>
    <x v="6"/>
    <x v="152"/>
    <n v="18.75"/>
    <x v="1"/>
    <x v="6"/>
    <x v="2900"/>
    <d v="2014-10-28T17:13:51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x v="0"/>
    <x v="57"/>
    <x v="1"/>
    <x v="6"/>
    <x v="2174"/>
    <n v="36.588235294117645"/>
    <x v="1"/>
    <x v="6"/>
    <x v="2901"/>
    <d v="2016-08-23T19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x v="63"/>
    <x v="1"/>
    <x v="6"/>
    <x v="2175"/>
    <n v="80.714285714285708"/>
    <x v="1"/>
    <x v="6"/>
    <x v="2902"/>
    <d v="2015-07-14T09:34:2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x v="84"/>
    <x v="1"/>
    <x v="6"/>
    <x v="123"/>
    <n v="1"/>
    <x v="1"/>
    <x v="6"/>
    <x v="2903"/>
    <d v="2016-03-15T15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x v="81"/>
    <x v="1"/>
    <x v="6"/>
    <x v="178"/>
    <n v="52.8"/>
    <x v="1"/>
    <x v="6"/>
    <x v="2904"/>
    <d v="2016-05-09T11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x v="29"/>
    <x v="1"/>
    <x v="6"/>
    <x v="469"/>
    <n v="20"/>
    <x v="1"/>
    <x v="6"/>
    <x v="2905"/>
    <d v="2014-10-17T00:23:21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x v="29"/>
    <x v="1"/>
    <x v="6"/>
    <x v="372"/>
    <n v="1"/>
    <x v="1"/>
    <x v="6"/>
    <x v="2906"/>
    <d v="2015-04-13T14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x v="25"/>
    <x v="1"/>
    <x v="6"/>
    <x v="2176"/>
    <n v="46.928571428571431"/>
    <x v="1"/>
    <x v="6"/>
    <x v="2907"/>
    <d v="2015-05-18T12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x v="55"/>
    <x v="1"/>
    <x v="6"/>
    <x v="2177"/>
    <n v="78.07692307692308"/>
    <x v="1"/>
    <x v="6"/>
    <x v="2908"/>
    <d v="2015-12-15T21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x v="84"/>
    <x v="1"/>
    <x v="6"/>
    <x v="459"/>
    <n v="1"/>
    <x v="1"/>
    <x v="6"/>
    <x v="2909"/>
    <d v="2014-07-08T16:08:59"/>
  </r>
  <r>
    <n v="2914"/>
    <x v="2913"/>
    <s v="Hercules must complete four challenges in order to meet the father he never knew"/>
    <n v="25000"/>
    <n v="1"/>
    <x v="2"/>
    <x v="1"/>
    <x v="1"/>
    <n v="1426365994"/>
    <n v="1421185594"/>
    <x v="0"/>
    <x v="29"/>
    <x v="1"/>
    <x v="6"/>
    <x v="524"/>
    <n v="1"/>
    <x v="1"/>
    <x v="6"/>
    <x v="2910"/>
    <d v="2015-01-13T15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x v="0"/>
    <x v="83"/>
    <x v="1"/>
    <x v="6"/>
    <x v="2178"/>
    <n v="203.66666666666666"/>
    <x v="1"/>
    <x v="6"/>
    <x v="2911"/>
    <d v="2016-02-15T03:33:10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x v="0"/>
    <x v="63"/>
    <x v="1"/>
    <x v="6"/>
    <x v="2179"/>
    <n v="20.714285714285715"/>
    <x v="1"/>
    <x v="6"/>
    <x v="2912"/>
    <d v="2014-04-26T05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x v="82"/>
    <x v="1"/>
    <x v="6"/>
    <x v="2180"/>
    <n v="48.555555555555557"/>
    <x v="1"/>
    <x v="6"/>
    <x v="2913"/>
    <d v="2015-08-28T23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x v="9"/>
    <x v="1"/>
    <x v="6"/>
    <x v="2181"/>
    <n v="68.099999999999994"/>
    <x v="1"/>
    <x v="6"/>
    <x v="2914"/>
    <d v="2015-10-01T09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x v="0"/>
    <x v="79"/>
    <x v="1"/>
    <x v="6"/>
    <x v="2182"/>
    <n v="8.5"/>
    <x v="1"/>
    <x v="6"/>
    <x v="2915"/>
    <d v="2014-07-06T08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x v="62"/>
    <x v="1"/>
    <x v="6"/>
    <x v="2183"/>
    <n v="51.615384615384613"/>
    <x v="1"/>
    <x v="6"/>
    <x v="2916"/>
    <d v="2015-02-23T13:01:1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x v="0"/>
    <x v="83"/>
    <x v="0"/>
    <x v="40"/>
    <x v="2184"/>
    <n v="43"/>
    <x v="1"/>
    <x v="40"/>
    <x v="2917"/>
    <d v="2014-08-26T15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x v="79"/>
    <x v="0"/>
    <x v="40"/>
    <x v="31"/>
    <n v="83.333333333333329"/>
    <x v="1"/>
    <x v="40"/>
    <x v="2918"/>
    <d v="2015-04-03T14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x v="73"/>
    <x v="0"/>
    <x v="40"/>
    <x v="31"/>
    <n v="30"/>
    <x v="1"/>
    <x v="40"/>
    <x v="2919"/>
    <d v="2015-01-08T21:39:39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x v="206"/>
    <x v="0"/>
    <x v="40"/>
    <x v="1912"/>
    <n v="175.51020408163265"/>
    <x v="1"/>
    <x v="40"/>
    <x v="2920"/>
    <d v="2015-04-09T07:21:5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x v="473"/>
    <x v="0"/>
    <x v="40"/>
    <x v="2185"/>
    <n v="231.66175879396985"/>
    <x v="1"/>
    <x v="40"/>
    <x v="2921"/>
    <d v="2014-08-12T08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x v="133"/>
    <x v="0"/>
    <x v="40"/>
    <x v="1054"/>
    <n v="75"/>
    <x v="1"/>
    <x v="40"/>
    <x v="2922"/>
    <d v="2015-02-09T12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x v="64"/>
    <x v="0"/>
    <x v="40"/>
    <x v="2186"/>
    <n v="112.14285714285714"/>
    <x v="1"/>
    <x v="40"/>
    <x v="2923"/>
    <d v="2014-06-16T10:03:49"/>
  </r>
  <r>
    <n v="2928"/>
    <x v="2927"/>
    <s v="This is a touring production for schools in the Treasure Valley!"/>
    <n v="1000"/>
    <n v="1000"/>
    <x v="0"/>
    <x v="0"/>
    <x v="0"/>
    <n v="1457135846"/>
    <n v="1454543846"/>
    <x v="0"/>
    <x v="54"/>
    <x v="0"/>
    <x v="40"/>
    <x v="31"/>
    <n v="41.666666666666664"/>
    <x v="1"/>
    <x v="40"/>
    <x v="2924"/>
    <d v="2016-02-03T17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x v="58"/>
    <x v="0"/>
    <x v="40"/>
    <x v="2187"/>
    <n v="255.17343750000001"/>
    <x v="1"/>
    <x v="40"/>
    <x v="2925"/>
    <d v="2014-04-25T07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x v="95"/>
    <x v="0"/>
    <x v="40"/>
    <x v="2188"/>
    <n v="162.7741935483871"/>
    <x v="1"/>
    <x v="40"/>
    <x v="2926"/>
    <d v="2015-04-07T08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x v="82"/>
    <x v="0"/>
    <x v="40"/>
    <x v="938"/>
    <n v="88.333333333333329"/>
    <x v="1"/>
    <x v="40"/>
    <x v="2927"/>
    <d v="2014-08-21T00:59:23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x v="44"/>
    <x v="0"/>
    <x v="40"/>
    <x v="2189"/>
    <n v="85.736842105263165"/>
    <x v="1"/>
    <x v="40"/>
    <x v="2928"/>
    <d v="2015-01-20T21:57:17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x v="241"/>
    <x v="0"/>
    <x v="40"/>
    <x v="2190"/>
    <n v="47.574074074074076"/>
    <x v="1"/>
    <x v="40"/>
    <x v="2929"/>
    <d v="2016-05-05T16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x v="77"/>
    <x v="0"/>
    <x v="40"/>
    <x v="1277"/>
    <n v="72.972972972972968"/>
    <x v="1"/>
    <x v="40"/>
    <x v="2930"/>
    <d v="2014-05-16T09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x v="70"/>
    <x v="0"/>
    <x v="40"/>
    <x v="2191"/>
    <n v="90.538461538461533"/>
    <x v="1"/>
    <x v="40"/>
    <x v="2931"/>
    <d v="2016-07-02T08:00:08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x v="69"/>
    <x v="0"/>
    <x v="40"/>
    <x v="602"/>
    <n v="37.647058823529413"/>
    <x v="1"/>
    <x v="40"/>
    <x v="2932"/>
    <d v="2014-09-30T09:37:03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x v="0"/>
    <x v="165"/>
    <x v="0"/>
    <x v="40"/>
    <x v="25"/>
    <n v="36.363636363636367"/>
    <x v="1"/>
    <x v="40"/>
    <x v="2933"/>
    <d v="2014-06-13T04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x v="58"/>
    <x v="0"/>
    <x v="40"/>
    <x v="300"/>
    <n v="126.71875"/>
    <x v="1"/>
    <x v="40"/>
    <x v="2934"/>
    <d v="2014-12-31T10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x v="20"/>
    <x v="0"/>
    <x v="40"/>
    <x v="2192"/>
    <n v="329.2"/>
    <x v="1"/>
    <x v="40"/>
    <x v="2935"/>
    <d v="2014-07-25T13:25:12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x v="51"/>
    <x v="0"/>
    <x v="40"/>
    <x v="2193"/>
    <n v="81.242424242424249"/>
    <x v="1"/>
    <x v="40"/>
    <x v="2936"/>
    <d v="2014-12-09T12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x v="29"/>
    <x v="1"/>
    <x v="38"/>
    <x v="524"/>
    <n v="1"/>
    <x v="1"/>
    <x v="38"/>
    <x v="2937"/>
    <d v="2015-01-30T17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x v="91"/>
    <x v="1"/>
    <x v="38"/>
    <x v="2194"/>
    <n v="202.22772277227722"/>
    <x v="1"/>
    <x v="38"/>
    <x v="2938"/>
    <d v="2015-11-26T13:17:39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x v="0"/>
    <x v="78"/>
    <x v="1"/>
    <x v="38"/>
    <x v="109"/>
    <e v="#DIV/0!"/>
    <x v="1"/>
    <x v="38"/>
    <x v="2939"/>
    <d v="2015-03-13T21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x v="0"/>
    <x v="29"/>
    <x v="1"/>
    <x v="38"/>
    <x v="460"/>
    <n v="100"/>
    <x v="1"/>
    <x v="38"/>
    <x v="2940"/>
    <d v="2015-05-08T15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x v="78"/>
    <x v="1"/>
    <x v="38"/>
    <x v="109"/>
    <e v="#DIV/0!"/>
    <x v="1"/>
    <x v="38"/>
    <x v="2941"/>
    <d v="2015-04-23T21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x v="84"/>
    <x v="1"/>
    <x v="38"/>
    <x v="370"/>
    <n v="1"/>
    <x v="1"/>
    <x v="38"/>
    <x v="2942"/>
    <d v="2016-07-16T06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x v="62"/>
    <x v="1"/>
    <x v="38"/>
    <x v="2195"/>
    <n v="82.461538461538467"/>
    <x v="1"/>
    <x v="38"/>
    <x v="2943"/>
    <d v="2016-10-06T07:29:27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x v="82"/>
    <x v="1"/>
    <x v="38"/>
    <x v="2196"/>
    <n v="2.6666666666666665"/>
    <x v="1"/>
    <x v="38"/>
    <x v="2944"/>
    <d v="2015-04-03T09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x v="84"/>
    <x v="1"/>
    <x v="38"/>
    <x v="453"/>
    <n v="12.5"/>
    <x v="1"/>
    <x v="38"/>
    <x v="2945"/>
    <d v="2015-10-20T13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x v="78"/>
    <x v="1"/>
    <x v="38"/>
    <x v="109"/>
    <e v="#DIV/0!"/>
    <x v="1"/>
    <x v="38"/>
    <x v="2946"/>
    <d v="2015-12-24T02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x v="6"/>
    <x v="1"/>
    <x v="38"/>
    <x v="2197"/>
    <n v="18.896551724137932"/>
    <x v="1"/>
    <x v="38"/>
    <x v="2947"/>
    <d v="2014-08-21T13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x v="22"/>
    <x v="1"/>
    <x v="38"/>
    <x v="2198"/>
    <n v="200.625"/>
    <x v="1"/>
    <x v="38"/>
    <x v="2948"/>
    <d v="2016-09-15T10:33:59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x v="83"/>
    <x v="1"/>
    <x v="38"/>
    <x v="2199"/>
    <n v="201.66666666666666"/>
    <x v="1"/>
    <x v="38"/>
    <x v="2949"/>
    <d v="2015-09-08T13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x v="78"/>
    <x v="1"/>
    <x v="38"/>
    <x v="109"/>
    <e v="#DIV/0!"/>
    <x v="1"/>
    <x v="38"/>
    <x v="2950"/>
    <d v="2017-02-24T08:00:03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x v="0"/>
    <x v="202"/>
    <x v="1"/>
    <x v="38"/>
    <x v="2200"/>
    <n v="65"/>
    <x v="1"/>
    <x v="38"/>
    <x v="2951"/>
    <d v="2015-05-17T11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x v="9"/>
    <x v="1"/>
    <x v="38"/>
    <x v="2201"/>
    <n v="66.099999999999994"/>
    <x v="1"/>
    <x v="38"/>
    <x v="2952"/>
    <d v="2016-04-04T17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x v="0"/>
    <x v="83"/>
    <x v="1"/>
    <x v="38"/>
    <x v="2202"/>
    <n v="93.333333333333329"/>
    <x v="1"/>
    <x v="38"/>
    <x v="2953"/>
    <d v="2015-01-26T18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x v="0"/>
    <x v="78"/>
    <x v="1"/>
    <x v="38"/>
    <x v="109"/>
    <e v="#DIV/0!"/>
    <x v="1"/>
    <x v="38"/>
    <x v="2954"/>
    <d v="2016-03-09T12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x v="78"/>
    <x v="1"/>
    <x v="38"/>
    <x v="109"/>
    <e v="#DIV/0!"/>
    <x v="1"/>
    <x v="38"/>
    <x v="2955"/>
    <d v="2016-05-07T18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x v="78"/>
    <x v="1"/>
    <x v="38"/>
    <x v="109"/>
    <e v="#DIV/0!"/>
    <x v="1"/>
    <x v="38"/>
    <x v="2956"/>
    <d v="2014-08-12T12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x v="52"/>
    <x v="0"/>
    <x v="6"/>
    <x v="2203"/>
    <n v="50.75"/>
    <x v="1"/>
    <x v="6"/>
    <x v="2957"/>
    <d v="2015-02-25T23:05:59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x v="9"/>
    <x v="0"/>
    <x v="6"/>
    <x v="662"/>
    <n v="60.9"/>
    <x v="1"/>
    <x v="6"/>
    <x v="2958"/>
    <d v="2015-01-31T23:51:4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x v="15"/>
    <x v="0"/>
    <x v="6"/>
    <x v="2204"/>
    <n v="109.03061224489795"/>
    <x v="1"/>
    <x v="6"/>
    <x v="2959"/>
    <d v="2015-06-02T05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x v="193"/>
    <x v="0"/>
    <x v="6"/>
    <x v="2205"/>
    <n v="25.692295918367346"/>
    <x v="1"/>
    <x v="6"/>
    <x v="2960"/>
    <d v="2014-07-07T15:50:19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x v="70"/>
    <x v="0"/>
    <x v="6"/>
    <x v="2206"/>
    <n v="41.92307692307692"/>
    <x v="1"/>
    <x v="6"/>
    <x v="2961"/>
    <d v="2015-06-07T11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x v="130"/>
    <x v="0"/>
    <x v="6"/>
    <x v="2207"/>
    <n v="88.7734375"/>
    <x v="1"/>
    <x v="6"/>
    <x v="2962"/>
    <d v="2015-08-17T11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x v="0"/>
    <x v="26"/>
    <x v="0"/>
    <x v="6"/>
    <x v="2208"/>
    <n v="80.225352112676063"/>
    <x v="1"/>
    <x v="6"/>
    <x v="2963"/>
    <d v="2015-02-06T22:44:52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x v="0"/>
    <x v="5"/>
    <x v="0"/>
    <x v="6"/>
    <x v="938"/>
    <n v="78.936170212765958"/>
    <x v="1"/>
    <x v="6"/>
    <x v="2964"/>
    <d v="2016-08-03T06:34:2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x v="57"/>
    <x v="0"/>
    <x v="6"/>
    <x v="2209"/>
    <n v="95.588235294117652"/>
    <x v="1"/>
    <x v="6"/>
    <x v="2965"/>
    <d v="2015-04-03T12:52:33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x v="110"/>
    <x v="0"/>
    <x v="6"/>
    <x v="938"/>
    <n v="69.890109890109883"/>
    <x v="1"/>
    <x v="6"/>
    <x v="2966"/>
    <d v="2014-06-18T10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x v="68"/>
    <x v="0"/>
    <x v="6"/>
    <x v="2210"/>
    <n v="74.534883720930239"/>
    <x v="1"/>
    <x v="6"/>
    <x v="2967"/>
    <d v="2014-08-01T09:47:58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x v="0"/>
    <x v="57"/>
    <x v="0"/>
    <x v="6"/>
    <x v="2211"/>
    <n v="123.94117647058823"/>
    <x v="1"/>
    <x v="6"/>
    <x v="2968"/>
    <d v="2016-11-19T20:38:4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x v="51"/>
    <x v="0"/>
    <x v="6"/>
    <x v="2212"/>
    <n v="264.84848484848487"/>
    <x v="1"/>
    <x v="6"/>
    <x v="2969"/>
    <d v="2015-12-03T13:38:28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x v="45"/>
    <x v="0"/>
    <x v="6"/>
    <x v="607"/>
    <n v="58.620689655172413"/>
    <x v="1"/>
    <x v="6"/>
    <x v="2970"/>
    <d v="2014-08-28T19:27:5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x v="116"/>
    <x v="0"/>
    <x v="6"/>
    <x v="2213"/>
    <n v="70.884955752212392"/>
    <x v="1"/>
    <x v="6"/>
    <x v="2971"/>
    <d v="2014-10-29T10:24:4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x v="0"/>
    <x v="25"/>
    <x v="0"/>
    <x v="6"/>
    <x v="2214"/>
    <n v="8.5714285714285712"/>
    <x v="1"/>
    <x v="6"/>
    <x v="2972"/>
    <d v="2016-02-25T11:32:1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x v="209"/>
    <x v="0"/>
    <x v="6"/>
    <x v="2215"/>
    <n v="113.56666666666666"/>
    <x v="1"/>
    <x v="6"/>
    <x v="2973"/>
    <d v="2015-01-22T15:08:54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x v="38"/>
    <x v="0"/>
    <x v="6"/>
    <x v="2216"/>
    <n v="60.6875"/>
    <x v="1"/>
    <x v="6"/>
    <x v="2974"/>
    <d v="2014-10-10T09:22:27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x v="67"/>
    <x v="0"/>
    <x v="6"/>
    <x v="578"/>
    <n v="110.21739130434783"/>
    <x v="1"/>
    <x v="6"/>
    <x v="2975"/>
    <d v="2014-12-20T13:47:03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x v="0"/>
    <x v="54"/>
    <x v="0"/>
    <x v="6"/>
    <x v="2217"/>
    <n v="136.45833333333334"/>
    <x v="1"/>
    <x v="6"/>
    <x v="2976"/>
    <d v="2015-08-03T15:58:5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x v="174"/>
    <x v="0"/>
    <x v="38"/>
    <x v="2218"/>
    <n v="53.164948453608247"/>
    <x v="1"/>
    <x v="38"/>
    <x v="2977"/>
    <d v="2015-08-09T07:25:56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x v="1"/>
    <x v="211"/>
    <x v="0"/>
    <x v="38"/>
    <x v="2219"/>
    <n v="86.491525423728817"/>
    <x v="1"/>
    <x v="38"/>
    <x v="2978"/>
    <d v="2016-01-12T10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x v="486"/>
    <x v="0"/>
    <x v="38"/>
    <x v="2220"/>
    <n v="155.23827397260274"/>
    <x v="1"/>
    <x v="38"/>
    <x v="2979"/>
    <d v="2014-09-12T09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x v="423"/>
    <x v="0"/>
    <x v="38"/>
    <x v="2221"/>
    <n v="115.08256880733946"/>
    <x v="1"/>
    <x v="38"/>
    <x v="2980"/>
    <d v="2016-07-25T00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x v="112"/>
    <x v="0"/>
    <x v="38"/>
    <x v="2222"/>
    <n v="109.5945945945946"/>
    <x v="1"/>
    <x v="38"/>
    <x v="2981"/>
    <d v="2016-10-11T17:22:0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x v="66"/>
    <x v="0"/>
    <x v="38"/>
    <x v="269"/>
    <n v="45.214285714285715"/>
    <x v="1"/>
    <x v="38"/>
    <x v="2982"/>
    <d v="2016-03-02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x v="236"/>
    <x v="0"/>
    <x v="38"/>
    <x v="2223"/>
    <n v="104.15169811320754"/>
    <x v="1"/>
    <x v="38"/>
    <x v="2983"/>
    <d v="2016-09-14T01:22:31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x v="33"/>
    <x v="0"/>
    <x v="38"/>
    <x v="31"/>
    <n v="35.714285714285715"/>
    <x v="1"/>
    <x v="38"/>
    <x v="2984"/>
    <d v="2016-05-21T02:41:21"/>
  </r>
  <r>
    <n v="2989"/>
    <x v="2988"/>
    <s v="Bring the movies back to Bethel, Maine."/>
    <n v="20000"/>
    <n v="35307"/>
    <x v="0"/>
    <x v="0"/>
    <x v="0"/>
    <n v="1450673940"/>
    <n v="1448756962"/>
    <x v="0"/>
    <x v="487"/>
    <x v="0"/>
    <x v="38"/>
    <x v="2224"/>
    <n v="96.997252747252745"/>
    <x v="1"/>
    <x v="38"/>
    <x v="2985"/>
    <d v="2015-11-28T18:29:22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x v="74"/>
    <x v="0"/>
    <x v="38"/>
    <x v="31"/>
    <n v="370.37037037037038"/>
    <x v="1"/>
    <x v="38"/>
    <x v="2986"/>
    <d v="2015-12-03T07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x v="251"/>
    <x v="0"/>
    <x v="38"/>
    <x v="2225"/>
    <n v="94.408602150537632"/>
    <x v="1"/>
    <x v="38"/>
    <x v="2987"/>
    <d v="2017-01-05T14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x v="31"/>
    <x v="0"/>
    <x v="38"/>
    <x v="2226"/>
    <n v="48.984375"/>
    <x v="1"/>
    <x v="38"/>
    <x v="2988"/>
    <d v="2016-09-09T12:25:10"/>
  </r>
  <r>
    <n v="2993"/>
    <x v="2992"/>
    <s v="Help us build the Kitchen from Hell!"/>
    <n v="1000"/>
    <n v="1003"/>
    <x v="0"/>
    <x v="0"/>
    <x v="0"/>
    <n v="1455998867"/>
    <n v="1453406867"/>
    <x v="0"/>
    <x v="19"/>
    <x v="0"/>
    <x v="38"/>
    <x v="2227"/>
    <n v="45.590909090909093"/>
    <x v="1"/>
    <x v="38"/>
    <x v="2989"/>
    <d v="2016-01-21T14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x v="211"/>
    <x v="0"/>
    <x v="38"/>
    <x v="2228"/>
    <n v="23.275254237288134"/>
    <x v="1"/>
    <x v="38"/>
    <x v="2990"/>
    <d v="2014-09-03T05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x v="437"/>
    <x v="0"/>
    <x v="38"/>
    <x v="2229"/>
    <n v="63.2289156626506"/>
    <x v="1"/>
    <x v="38"/>
    <x v="2991"/>
    <d v="2016-12-20T09:57:5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x v="0"/>
    <x v="413"/>
    <x v="0"/>
    <x v="38"/>
    <x v="2230"/>
    <n v="153.5204081632653"/>
    <x v="1"/>
    <x v="38"/>
    <x v="2992"/>
    <d v="2015-03-27T15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x v="248"/>
    <x v="0"/>
    <x v="38"/>
    <x v="2231"/>
    <n v="90.2"/>
    <x v="1"/>
    <x v="38"/>
    <x v="2993"/>
    <d v="2017-02-09T11:36:33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x v="488"/>
    <x v="0"/>
    <x v="38"/>
    <x v="2232"/>
    <n v="118.97113163972287"/>
    <x v="1"/>
    <x v="38"/>
    <x v="2994"/>
    <d v="2014-05-18T22:38:49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x v="9"/>
    <x v="0"/>
    <x v="38"/>
    <x v="2233"/>
    <n v="80.25"/>
    <x v="1"/>
    <x v="38"/>
    <x v="807"/>
    <d v="2017-02-14T11:46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x v="22"/>
    <x v="0"/>
    <x v="38"/>
    <x v="31"/>
    <n v="62.5"/>
    <x v="1"/>
    <x v="38"/>
    <x v="2995"/>
    <d v="2017-01-17T13:51:1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x v="489"/>
    <x v="0"/>
    <x v="38"/>
    <x v="2234"/>
    <n v="131.37719999999999"/>
    <x v="1"/>
    <x v="38"/>
    <x v="2996"/>
    <d v="2016-06-13T15:29:42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x v="0"/>
    <x v="201"/>
    <x v="0"/>
    <x v="38"/>
    <x v="2235"/>
    <n v="73.032980769230775"/>
    <x v="1"/>
    <x v="38"/>
    <x v="2997"/>
    <d v="2012-11-26T14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x v="57"/>
    <x v="0"/>
    <x v="38"/>
    <x v="2107"/>
    <n v="178.52941176470588"/>
    <x v="1"/>
    <x v="38"/>
    <x v="2998"/>
    <d v="2016-01-29T14:22:56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x v="490"/>
    <x v="0"/>
    <x v="38"/>
    <x v="2236"/>
    <n v="162.90974729241879"/>
    <x v="1"/>
    <x v="38"/>
    <x v="2999"/>
    <d v="2014-10-16T15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x v="115"/>
    <x v="0"/>
    <x v="38"/>
    <x v="2237"/>
    <n v="108.24237288135593"/>
    <x v="1"/>
    <x v="38"/>
    <x v="3000"/>
    <d v="2014-09-06T10:11:4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x v="0"/>
    <x v="174"/>
    <x v="0"/>
    <x v="38"/>
    <x v="2133"/>
    <n v="88.865979381443296"/>
    <x v="1"/>
    <x v="38"/>
    <x v="3001"/>
    <d v="2014-11-14T12:09:51"/>
  </r>
  <r>
    <n v="3007"/>
    <x v="3006"/>
    <s v="Consuite for 2015 CoreCon.  An adventure into insanity."/>
    <n v="600"/>
    <n v="1080"/>
    <x v="0"/>
    <x v="0"/>
    <x v="0"/>
    <n v="1429938683"/>
    <n v="1428124283"/>
    <x v="0"/>
    <x v="9"/>
    <x v="0"/>
    <x v="38"/>
    <x v="2238"/>
    <n v="54"/>
    <x v="1"/>
    <x v="38"/>
    <x v="3002"/>
    <d v="2015-04-03T23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x v="0"/>
    <x v="55"/>
    <x v="0"/>
    <x v="38"/>
    <x v="2107"/>
    <n v="116.73076923076923"/>
    <x v="1"/>
    <x v="38"/>
    <x v="3003"/>
    <d v="2015-12-21T23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x v="130"/>
    <x v="0"/>
    <x v="38"/>
    <x v="2239"/>
    <n v="233.8984375"/>
    <x v="1"/>
    <x v="38"/>
    <x v="3004"/>
    <d v="2014-10-27T07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x v="41"/>
    <x v="0"/>
    <x v="38"/>
    <x v="2240"/>
    <n v="158"/>
    <x v="1"/>
    <x v="38"/>
    <x v="3005"/>
    <d v="2014-12-23T13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x v="20"/>
    <x v="0"/>
    <x v="38"/>
    <x v="2241"/>
    <n v="14.84"/>
    <x v="1"/>
    <x v="38"/>
    <x v="3006"/>
    <d v="2015-11-26T05:15:16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x v="165"/>
    <x v="0"/>
    <x v="38"/>
    <x v="2242"/>
    <n v="85.181818181818187"/>
    <x v="1"/>
    <x v="38"/>
    <x v="3007"/>
    <d v="2015-01-20T10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x v="329"/>
    <x v="0"/>
    <x v="38"/>
    <x v="2243"/>
    <n v="146.69158878504672"/>
    <x v="1"/>
    <x v="38"/>
    <x v="3008"/>
    <d v="2015-05-22T14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x v="491"/>
    <x v="0"/>
    <x v="38"/>
    <x v="2244"/>
    <n v="50.764811490125673"/>
    <x v="1"/>
    <x v="38"/>
    <x v="3009"/>
    <d v="2014-10-07T20:58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x v="0"/>
    <x v="244"/>
    <x v="0"/>
    <x v="38"/>
    <x v="2245"/>
    <n v="87.7"/>
    <x v="1"/>
    <x v="38"/>
    <x v="3010"/>
    <d v="2014-05-26T11:27:1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x v="17"/>
    <x v="0"/>
    <x v="38"/>
    <x v="2246"/>
    <n v="242.27777777777777"/>
    <x v="1"/>
    <x v="38"/>
    <x v="3011"/>
    <d v="2014-05-19T07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x v="180"/>
    <x v="0"/>
    <x v="38"/>
    <x v="2247"/>
    <n v="146.44654088050314"/>
    <x v="1"/>
    <x v="38"/>
    <x v="3012"/>
    <d v="2014-07-21T14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x v="14"/>
    <x v="0"/>
    <x v="38"/>
    <x v="2248"/>
    <n v="103.17073170731707"/>
    <x v="1"/>
    <x v="38"/>
    <x v="3013"/>
    <d v="2015-06-08T01:09:36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x v="334"/>
    <x v="0"/>
    <x v="38"/>
    <x v="2249"/>
    <n v="80.464601769911511"/>
    <x v="1"/>
    <x v="38"/>
    <x v="3014"/>
    <d v="2014-04-29T14:00:2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x v="209"/>
    <x v="0"/>
    <x v="38"/>
    <x v="2250"/>
    <n v="234.66666666666666"/>
    <x v="1"/>
    <x v="38"/>
    <x v="3015"/>
    <d v="2015-06-15T14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x v="273"/>
    <x v="0"/>
    <x v="38"/>
    <x v="2251"/>
    <n v="50.689320388349515"/>
    <x v="1"/>
    <x v="38"/>
    <x v="3016"/>
    <d v="2016-10-17T08:51:09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x v="95"/>
    <x v="0"/>
    <x v="38"/>
    <x v="2252"/>
    <n v="162.70967741935485"/>
    <x v="1"/>
    <x v="38"/>
    <x v="3017"/>
    <d v="2016-07-13T16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x v="79"/>
    <x v="0"/>
    <x v="38"/>
    <x v="288"/>
    <n v="120.16666666666667"/>
    <x v="1"/>
    <x v="38"/>
    <x v="3018"/>
    <d v="2015-04-27T10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x v="0"/>
    <x v="0"/>
    <x v="38"/>
    <x v="2253"/>
    <n v="67.697802197802204"/>
    <x v="1"/>
    <x v="38"/>
    <x v="3019"/>
    <d v="2012-09-06T17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x v="0"/>
    <x v="108"/>
    <x v="0"/>
    <x v="38"/>
    <x v="2254"/>
    <n v="52.103448275862071"/>
    <x v="1"/>
    <x v="38"/>
    <x v="3020"/>
    <d v="2014-05-02T06:13:33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x v="20"/>
    <x v="0"/>
    <x v="38"/>
    <x v="2255"/>
    <n v="51.6"/>
    <x v="1"/>
    <x v="38"/>
    <x v="3021"/>
    <d v="2017-02-17T05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x v="0"/>
    <x v="492"/>
    <x v="0"/>
    <x v="38"/>
    <x v="2256"/>
    <n v="164.3"/>
    <x v="1"/>
    <x v="38"/>
    <x v="3022"/>
    <d v="2015-02-18T10:54:11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x v="0"/>
    <x v="221"/>
    <x v="0"/>
    <x v="38"/>
    <x v="2257"/>
    <n v="84.858585858585855"/>
    <x v="1"/>
    <x v="38"/>
    <x v="3023"/>
    <d v="2016-07-16T00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x v="493"/>
    <x v="0"/>
    <x v="38"/>
    <x v="2258"/>
    <n v="94.548850574712645"/>
    <x v="1"/>
    <x v="38"/>
    <x v="3024"/>
    <d v="2014-10-20T11:00:47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x v="14"/>
    <x v="0"/>
    <x v="38"/>
    <x v="2259"/>
    <n v="45.536585365853661"/>
    <x v="1"/>
    <x v="38"/>
    <x v="3025"/>
    <d v="2015-08-17T11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x v="60"/>
    <x v="0"/>
    <x v="38"/>
    <x v="31"/>
    <n v="51.724137931034484"/>
    <x v="1"/>
    <x v="38"/>
    <x v="3026"/>
    <d v="2016-08-15T15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x v="20"/>
    <x v="0"/>
    <x v="38"/>
    <x v="66"/>
    <n v="50.88"/>
    <x v="1"/>
    <x v="38"/>
    <x v="3027"/>
    <d v="2015-08-11T19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x v="0"/>
    <x v="23"/>
    <x v="0"/>
    <x v="38"/>
    <x v="2260"/>
    <n v="191.13043478260869"/>
    <x v="1"/>
    <x v="38"/>
    <x v="3028"/>
    <d v="2016-07-18T20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x v="494"/>
    <x v="0"/>
    <x v="38"/>
    <x v="2261"/>
    <n v="89.314285714285717"/>
    <x v="1"/>
    <x v="38"/>
    <x v="3029"/>
    <d v="2016-10-01T06:50:55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x v="0"/>
    <x v="495"/>
    <x v="0"/>
    <x v="38"/>
    <x v="2262"/>
    <n v="88.588631921824103"/>
    <x v="1"/>
    <x v="38"/>
    <x v="3030"/>
    <d v="2013-04-04T07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x v="313"/>
    <x v="0"/>
    <x v="38"/>
    <x v="2263"/>
    <n v="96.300911854103347"/>
    <x v="1"/>
    <x v="38"/>
    <x v="3031"/>
    <d v="2013-07-11T12:50:4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x v="58"/>
    <x v="0"/>
    <x v="38"/>
    <x v="2264"/>
    <n v="33.3125"/>
    <x v="1"/>
    <x v="38"/>
    <x v="3032"/>
    <d v="2010-07-19T15:26:13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x v="74"/>
    <x v="0"/>
    <x v="38"/>
    <x v="10"/>
    <n v="37.222222222222221"/>
    <x v="1"/>
    <x v="38"/>
    <x v="3033"/>
    <d v="2016-01-04T00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x v="163"/>
    <x v="0"/>
    <x v="38"/>
    <x v="2265"/>
    <n v="92.130423728813554"/>
    <x v="1"/>
    <x v="38"/>
    <x v="3034"/>
    <d v="2013-12-02T13:03:5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x v="0"/>
    <x v="288"/>
    <x v="0"/>
    <x v="38"/>
    <x v="1881"/>
    <n v="76.785714285714292"/>
    <x v="1"/>
    <x v="38"/>
    <x v="3035"/>
    <d v="2015-06-22T13:00:21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x v="0"/>
    <x v="195"/>
    <x v="0"/>
    <x v="38"/>
    <x v="2266"/>
    <n v="96.526315789473685"/>
    <x v="1"/>
    <x v="38"/>
    <x v="3036"/>
    <d v="2015-12-21T14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x v="77"/>
    <x v="0"/>
    <x v="38"/>
    <x v="602"/>
    <n v="51.891891891891895"/>
    <x v="1"/>
    <x v="38"/>
    <x v="3037"/>
    <d v="2015-09-06T10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x v="130"/>
    <x v="0"/>
    <x v="38"/>
    <x v="2267"/>
    <n v="128.9140625"/>
    <x v="1"/>
    <x v="38"/>
    <x v="3038"/>
    <d v="2015-03-19T19:41:39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x v="239"/>
    <x v="0"/>
    <x v="38"/>
    <x v="2268"/>
    <n v="84.108974358974365"/>
    <x v="1"/>
    <x v="38"/>
    <x v="3039"/>
    <d v="2016-01-18T11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x v="31"/>
    <x v="0"/>
    <x v="38"/>
    <x v="2269"/>
    <n v="82.941562500000003"/>
    <x v="1"/>
    <x v="38"/>
    <x v="3040"/>
    <d v="2014-07-22T21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x v="6"/>
    <x v="0"/>
    <x v="38"/>
    <x v="2270"/>
    <n v="259.94827586206895"/>
    <x v="1"/>
    <x v="38"/>
    <x v="3041"/>
    <d v="2014-08-11T13:16:26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x v="0"/>
    <x v="9"/>
    <x v="0"/>
    <x v="38"/>
    <x v="2271"/>
    <n v="37.25"/>
    <x v="1"/>
    <x v="38"/>
    <x v="3042"/>
    <d v="2016-03-14T17:44:14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x v="5"/>
    <x v="0"/>
    <x v="38"/>
    <x v="2272"/>
    <n v="177.02127659574469"/>
    <x v="1"/>
    <x v="38"/>
    <x v="3043"/>
    <d v="2014-12-02T15:37:42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x v="241"/>
    <x v="0"/>
    <x v="38"/>
    <x v="313"/>
    <n v="74.074074074074076"/>
    <x v="1"/>
    <x v="38"/>
    <x v="3044"/>
    <d v="2015-05-14T18:20:55"/>
  </r>
  <r>
    <n v="3050"/>
    <x v="3049"/>
    <s v="Help fund The Black Pearl Consuite at CoreCon VIII: On Ancient Seas!"/>
    <n v="600"/>
    <n v="636"/>
    <x v="0"/>
    <x v="0"/>
    <x v="0"/>
    <n v="1462420960"/>
    <n v="1459828960"/>
    <x v="0"/>
    <x v="82"/>
    <x v="0"/>
    <x v="38"/>
    <x v="938"/>
    <n v="70.666666666666671"/>
    <x v="1"/>
    <x v="38"/>
    <x v="3045"/>
    <d v="2016-04-04T22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x v="2"/>
    <x v="1"/>
    <x v="38"/>
    <x v="2273"/>
    <n v="23.62857142857143"/>
    <x v="1"/>
    <x v="38"/>
    <x v="3046"/>
    <d v="2017-01-09T03:59:05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x v="0"/>
    <x v="84"/>
    <x v="1"/>
    <x v="38"/>
    <x v="840"/>
    <n v="37.5"/>
    <x v="1"/>
    <x v="38"/>
    <x v="3047"/>
    <d v="2015-04-28T10:04:54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x v="83"/>
    <x v="1"/>
    <x v="38"/>
    <x v="177"/>
    <n v="13.333333333333334"/>
    <x v="1"/>
    <x v="38"/>
    <x v="3048"/>
    <d v="2014-08-11T12:16:53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x v="78"/>
    <x v="1"/>
    <x v="38"/>
    <x v="109"/>
    <e v="#DIV/0!"/>
    <x v="1"/>
    <x v="38"/>
    <x v="3049"/>
    <d v="2015-01-23T13:59:14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x v="29"/>
    <x v="1"/>
    <x v="38"/>
    <x v="2274"/>
    <n v="1"/>
    <x v="1"/>
    <x v="38"/>
    <x v="3050"/>
    <d v="2014-11-10T16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x v="78"/>
    <x v="1"/>
    <x v="38"/>
    <x v="109"/>
    <e v="#DIV/0!"/>
    <x v="1"/>
    <x v="38"/>
    <x v="3051"/>
    <d v="2014-07-31T09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x v="78"/>
    <x v="1"/>
    <x v="38"/>
    <x v="109"/>
    <e v="#DIV/0!"/>
    <x v="1"/>
    <x v="38"/>
    <x v="3052"/>
    <d v="2016-03-04T09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x v="83"/>
    <x v="1"/>
    <x v="38"/>
    <x v="374"/>
    <n v="1"/>
    <x v="1"/>
    <x v="38"/>
    <x v="3053"/>
    <d v="2016-03-31T02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x v="202"/>
    <x v="1"/>
    <x v="38"/>
    <x v="2275"/>
    <n v="41"/>
    <x v="1"/>
    <x v="38"/>
    <x v="3054"/>
    <d v="2014-07-09T16:27:26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x v="0"/>
    <x v="79"/>
    <x v="1"/>
    <x v="38"/>
    <x v="2276"/>
    <n v="55.833333333333336"/>
    <x v="1"/>
    <x v="38"/>
    <x v="3055"/>
    <d v="2015-08-29T00:35:34"/>
  </r>
  <r>
    <n v="3061"/>
    <x v="3060"/>
    <s v="Save a historic Local theater."/>
    <n v="1000000"/>
    <n v="0"/>
    <x v="2"/>
    <x v="0"/>
    <x v="0"/>
    <n v="1407955748"/>
    <n v="1405363748"/>
    <x v="0"/>
    <x v="78"/>
    <x v="1"/>
    <x v="38"/>
    <x v="109"/>
    <e v="#DIV/0!"/>
    <x v="1"/>
    <x v="38"/>
    <x v="3056"/>
    <d v="2014-07-14T12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x v="85"/>
    <x v="1"/>
    <x v="38"/>
    <x v="2277"/>
    <n v="99.761194029850742"/>
    <x v="1"/>
    <x v="38"/>
    <x v="3057"/>
    <d v="2015-09-01T06:51:32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x v="0"/>
    <x v="23"/>
    <x v="1"/>
    <x v="38"/>
    <x v="2278"/>
    <n v="25.521739130434781"/>
    <x v="1"/>
    <x v="38"/>
    <x v="3058"/>
    <d v="2016-09-17T16:08:58"/>
  </r>
  <r>
    <n v="3064"/>
    <x v="3063"/>
    <s v="An epicenter for connection, creation and expression of the community."/>
    <n v="75000"/>
    <n v="8471"/>
    <x v="2"/>
    <x v="0"/>
    <x v="0"/>
    <n v="1448175540"/>
    <n v="1445483246"/>
    <x v="0"/>
    <x v="250"/>
    <x v="1"/>
    <x v="38"/>
    <x v="2279"/>
    <n v="117.65277777777777"/>
    <x v="1"/>
    <x v="38"/>
    <x v="3059"/>
    <d v="2015-10-21T21:07:26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x v="84"/>
    <x v="1"/>
    <x v="38"/>
    <x v="167"/>
    <n v="5"/>
    <x v="1"/>
    <x v="38"/>
    <x v="3060"/>
    <d v="2014-07-04T19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x v="41"/>
    <x v="1"/>
    <x v="38"/>
    <x v="2280"/>
    <n v="2796.6666666666665"/>
    <x v="1"/>
    <x v="38"/>
    <x v="3061"/>
    <d v="2016-06-09T23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x v="29"/>
    <x v="1"/>
    <x v="38"/>
    <x v="453"/>
    <n v="200"/>
    <x v="1"/>
    <x v="38"/>
    <x v="3062"/>
    <d v="2015-08-10T16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x v="84"/>
    <x v="1"/>
    <x v="38"/>
    <x v="2281"/>
    <n v="87.5"/>
    <x v="1"/>
    <x v="38"/>
    <x v="3063"/>
    <d v="2015-09-16T10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x v="63"/>
    <x v="1"/>
    <x v="38"/>
    <x v="2282"/>
    <n v="20.142857142857142"/>
    <x v="1"/>
    <x v="38"/>
    <x v="3064"/>
    <d v="2014-11-14T14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x v="0"/>
    <x v="38"/>
    <x v="1"/>
    <x v="38"/>
    <x v="2283"/>
    <n v="20.875"/>
    <x v="1"/>
    <x v="38"/>
    <x v="3065"/>
    <d v="2016-11-16T11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x v="27"/>
    <x v="1"/>
    <x v="38"/>
    <x v="2284"/>
    <n v="61.307692307692307"/>
    <x v="1"/>
    <x v="38"/>
    <x v="3066"/>
    <d v="2015-04-03T11:34:41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x v="84"/>
    <x v="1"/>
    <x v="38"/>
    <x v="374"/>
    <n v="1"/>
    <x v="1"/>
    <x v="38"/>
    <x v="3067"/>
    <d v="2016-10-15T10:34:22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x v="63"/>
    <x v="1"/>
    <x v="38"/>
    <x v="2285"/>
    <n v="92.142857142857139"/>
    <x v="1"/>
    <x v="38"/>
    <x v="3068"/>
    <d v="2015-04-17T10:25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x v="83"/>
    <x v="1"/>
    <x v="38"/>
    <x v="2286"/>
    <n v="7.333333333333333"/>
    <x v="1"/>
    <x v="38"/>
    <x v="3069"/>
    <d v="2016-02-09T07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x v="0"/>
    <x v="9"/>
    <x v="1"/>
    <x v="38"/>
    <x v="2287"/>
    <n v="64.8"/>
    <x v="1"/>
    <x v="38"/>
    <x v="3070"/>
    <d v="2016-06-29T20:27:20"/>
  </r>
  <r>
    <n v="3076"/>
    <x v="3075"/>
    <s v="Helping female comedians get in their 10,000 Hours of practice!"/>
    <n v="10000"/>
    <n v="1506"/>
    <x v="2"/>
    <x v="0"/>
    <x v="0"/>
    <n v="1444405123"/>
    <n v="1439221123"/>
    <x v="0"/>
    <x v="133"/>
    <x v="1"/>
    <x v="38"/>
    <x v="2288"/>
    <n v="30.12"/>
    <x v="1"/>
    <x v="38"/>
    <x v="3071"/>
    <d v="2015-08-10T09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x v="84"/>
    <x v="1"/>
    <x v="38"/>
    <x v="2289"/>
    <n v="52.5"/>
    <x v="1"/>
    <x v="38"/>
    <x v="3072"/>
    <d v="2017-01-31T16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x v="83"/>
    <x v="1"/>
    <x v="38"/>
    <x v="2290"/>
    <n v="23.666666666666668"/>
    <x v="1"/>
    <x v="38"/>
    <x v="3073"/>
    <d v="2015-01-26T21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x v="74"/>
    <x v="1"/>
    <x v="38"/>
    <x v="2291"/>
    <n v="415.77777777777777"/>
    <x v="1"/>
    <x v="38"/>
    <x v="3074"/>
    <d v="2015-02-20T11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x v="63"/>
    <x v="1"/>
    <x v="38"/>
    <x v="2292"/>
    <n v="53.714285714285715"/>
    <x v="1"/>
    <x v="38"/>
    <x v="3075"/>
    <d v="2014-10-27T18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x v="81"/>
    <x v="1"/>
    <x v="38"/>
    <x v="2293"/>
    <n v="420.6"/>
    <x v="1"/>
    <x v="38"/>
    <x v="3076"/>
    <d v="2015-08-20T22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x v="78"/>
    <x v="1"/>
    <x v="38"/>
    <x v="109"/>
    <e v="#DIV/0!"/>
    <x v="1"/>
    <x v="38"/>
    <x v="3077"/>
    <d v="2015-10-16T16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x v="83"/>
    <x v="1"/>
    <x v="38"/>
    <x v="1228"/>
    <n v="18.666666666666668"/>
    <x v="1"/>
    <x v="38"/>
    <x v="3078"/>
    <d v="2014-08-02T07:31:1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x v="79"/>
    <x v="1"/>
    <x v="38"/>
    <x v="2294"/>
    <n v="78.333333333333329"/>
    <x v="1"/>
    <x v="38"/>
    <x v="3079"/>
    <d v="2015-04-06T11:22:11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x v="82"/>
    <x v="1"/>
    <x v="38"/>
    <x v="2295"/>
    <n v="67.777777777777771"/>
    <x v="1"/>
    <x v="38"/>
    <x v="3080"/>
    <d v="2015-08-30T15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x v="83"/>
    <x v="1"/>
    <x v="38"/>
    <x v="1161"/>
    <n v="16.666666666666668"/>
    <x v="1"/>
    <x v="38"/>
    <x v="3081"/>
    <d v="2015-06-18T10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x v="84"/>
    <x v="1"/>
    <x v="38"/>
    <x v="895"/>
    <n v="62.5"/>
    <x v="1"/>
    <x v="38"/>
    <x v="3082"/>
    <d v="2016-10-21T21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x v="0"/>
    <x v="83"/>
    <x v="1"/>
    <x v="38"/>
    <x v="2296"/>
    <n v="42"/>
    <x v="1"/>
    <x v="38"/>
    <x v="3083"/>
    <d v="2014-12-08T07:44:07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x v="0"/>
    <x v="43"/>
    <x v="1"/>
    <x v="38"/>
    <x v="2297"/>
    <n v="130.0888888888889"/>
    <x v="1"/>
    <x v="38"/>
    <x v="3084"/>
    <d v="2016-06-07T07:01:23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x v="82"/>
    <x v="1"/>
    <x v="38"/>
    <x v="2298"/>
    <n v="1270.2222222222222"/>
    <x v="1"/>
    <x v="38"/>
    <x v="3085"/>
    <d v="2015-03-02T13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x v="82"/>
    <x v="1"/>
    <x v="38"/>
    <x v="2299"/>
    <n v="88.444444444444443"/>
    <x v="1"/>
    <x v="38"/>
    <x v="3086"/>
    <d v="2016-07-15T16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x v="64"/>
    <x v="1"/>
    <x v="38"/>
    <x v="2300"/>
    <n v="56.342380952380957"/>
    <x v="1"/>
    <x v="38"/>
    <x v="3087"/>
    <d v="2015-09-08T08:51:52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x v="57"/>
    <x v="1"/>
    <x v="38"/>
    <x v="2301"/>
    <n v="53.529411764705884"/>
    <x v="1"/>
    <x v="38"/>
    <x v="2806"/>
    <d v="2014-05-01T15:49:01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x v="0"/>
    <x v="29"/>
    <x v="1"/>
    <x v="38"/>
    <x v="1866"/>
    <n v="25"/>
    <x v="1"/>
    <x v="38"/>
    <x v="3088"/>
    <d v="2015-07-22T13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x v="29"/>
    <x v="1"/>
    <x v="38"/>
    <x v="2302"/>
    <n v="50"/>
    <x v="1"/>
    <x v="38"/>
    <x v="3089"/>
    <d v="2016-06-01T18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x v="25"/>
    <x v="1"/>
    <x v="38"/>
    <x v="2303"/>
    <n v="56.785714285714285"/>
    <x v="1"/>
    <x v="38"/>
    <x v="3090"/>
    <d v="2015-04-20T13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x v="288"/>
    <x v="1"/>
    <x v="38"/>
    <x v="2304"/>
    <n v="40.833333333333336"/>
    <x v="1"/>
    <x v="38"/>
    <x v="3091"/>
    <d v="2016-09-16T06:05:01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x v="74"/>
    <x v="1"/>
    <x v="38"/>
    <x v="2305"/>
    <n v="65.111111111111114"/>
    <x v="1"/>
    <x v="38"/>
    <x v="3092"/>
    <d v="2015-12-21T13:00:49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x v="81"/>
    <x v="1"/>
    <x v="38"/>
    <x v="2306"/>
    <n v="55.6"/>
    <x v="1"/>
    <x v="38"/>
    <x v="3093"/>
    <d v="2016-01-12T22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x v="62"/>
    <x v="1"/>
    <x v="38"/>
    <x v="2307"/>
    <n v="140.53846153846155"/>
    <x v="1"/>
    <x v="38"/>
    <x v="3094"/>
    <d v="2014-09-20T08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x v="8"/>
    <x v="1"/>
    <x v="38"/>
    <x v="746"/>
    <n v="25"/>
    <x v="1"/>
    <x v="38"/>
    <x v="3095"/>
    <d v="2015-06-16T03:12:17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x v="240"/>
    <x v="1"/>
    <x v="38"/>
    <x v="2308"/>
    <n v="69.533333333333331"/>
    <x v="1"/>
    <x v="38"/>
    <x v="3096"/>
    <d v="2016-07-04T02:10:1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x v="0"/>
    <x v="84"/>
    <x v="1"/>
    <x v="38"/>
    <x v="2309"/>
    <n v="5.5"/>
    <x v="1"/>
    <x v="38"/>
    <x v="3097"/>
    <d v="2015-04-12T21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x v="81"/>
    <x v="1"/>
    <x v="38"/>
    <x v="2310"/>
    <n v="237"/>
    <x v="1"/>
    <x v="38"/>
    <x v="3098"/>
    <d v="2015-01-02T15:48:31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x v="162"/>
    <x v="1"/>
    <x v="38"/>
    <x v="2311"/>
    <n v="79.870967741935488"/>
    <x v="1"/>
    <x v="38"/>
    <x v="3099"/>
    <d v="2014-08-25T11:15:16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x v="80"/>
    <x v="1"/>
    <x v="38"/>
    <x v="2312"/>
    <n v="10.25"/>
    <x v="1"/>
    <x v="38"/>
    <x v="3100"/>
    <d v="2015-08-25T04:17:56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x v="60"/>
    <x v="1"/>
    <x v="38"/>
    <x v="2313"/>
    <n v="272.58620689655174"/>
    <x v="1"/>
    <x v="38"/>
    <x v="3101"/>
    <d v="2015-05-04T13:32:31"/>
  </r>
  <r>
    <n v="3108"/>
    <x v="3107"/>
    <s v="We need a permanent home for the theater!"/>
    <n v="50000"/>
    <n v="26"/>
    <x v="2"/>
    <x v="0"/>
    <x v="0"/>
    <n v="1430234394"/>
    <n v="1425053994"/>
    <x v="0"/>
    <x v="84"/>
    <x v="1"/>
    <x v="38"/>
    <x v="2314"/>
    <n v="13"/>
    <x v="1"/>
    <x v="38"/>
    <x v="3102"/>
    <d v="2015-02-27T10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x v="229"/>
    <x v="1"/>
    <x v="38"/>
    <x v="2315"/>
    <n v="58.184210526315788"/>
    <x v="1"/>
    <x v="38"/>
    <x v="3103"/>
    <d v="2014-07-23T21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x v="0"/>
    <x v="29"/>
    <x v="1"/>
    <x v="38"/>
    <x v="167"/>
    <n v="10"/>
    <x v="1"/>
    <x v="38"/>
    <x v="3104"/>
    <d v="2017-01-09T18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x v="0"/>
    <x v="88"/>
    <x v="1"/>
    <x v="38"/>
    <x v="2316"/>
    <n v="70.10526315789474"/>
    <x v="1"/>
    <x v="38"/>
    <x v="3105"/>
    <d v="2014-09-03T08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x v="82"/>
    <x v="1"/>
    <x v="38"/>
    <x v="2317"/>
    <n v="57.888888888888886"/>
    <x v="1"/>
    <x v="38"/>
    <x v="3106"/>
    <d v="2016-09-01T20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x v="77"/>
    <x v="1"/>
    <x v="38"/>
    <x v="2318"/>
    <n v="125.27027027027027"/>
    <x v="1"/>
    <x v="38"/>
    <x v="3107"/>
    <d v="2015-03-18T11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x v="78"/>
    <x v="1"/>
    <x v="38"/>
    <x v="109"/>
    <e v="#DIV/0!"/>
    <x v="1"/>
    <x v="38"/>
    <x v="3108"/>
    <d v="2014-07-23T09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x v="29"/>
    <x v="1"/>
    <x v="38"/>
    <x v="419"/>
    <n v="300"/>
    <x v="1"/>
    <x v="38"/>
    <x v="3109"/>
    <d v="2016-05-06T04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x v="0"/>
    <x v="73"/>
    <x v="1"/>
    <x v="38"/>
    <x v="2319"/>
    <n v="43"/>
    <x v="1"/>
    <x v="38"/>
    <x v="3110"/>
    <d v="2015-03-18T06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x v="0"/>
    <x v="29"/>
    <x v="1"/>
    <x v="38"/>
    <x v="370"/>
    <n v="1"/>
    <x v="1"/>
    <x v="38"/>
    <x v="3111"/>
    <d v="2016-05-19T02:59:20"/>
  </r>
  <r>
    <n v="3118"/>
    <x v="3117"/>
    <s v="a magical place for all kind of people, like a fairytaile in all colours"/>
    <n v="500000"/>
    <n v="1550"/>
    <x v="2"/>
    <x v="11"/>
    <x v="9"/>
    <n v="1467473723"/>
    <n v="1465832123"/>
    <x v="0"/>
    <x v="84"/>
    <x v="1"/>
    <x v="38"/>
    <x v="691"/>
    <n v="775"/>
    <x v="1"/>
    <x v="38"/>
    <x v="3112"/>
    <d v="2016-06-13T09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x v="29"/>
    <x v="1"/>
    <x v="38"/>
    <x v="833"/>
    <n v="5"/>
    <x v="1"/>
    <x v="38"/>
    <x v="3113"/>
    <d v="2015-02-24T19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x v="0"/>
    <x v="73"/>
    <x v="1"/>
    <x v="38"/>
    <x v="2320"/>
    <n v="12.8"/>
    <x v="1"/>
    <x v="38"/>
    <x v="3114"/>
    <d v="2016-03-06T16:36:3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x v="0"/>
    <x v="29"/>
    <x v="1"/>
    <x v="38"/>
    <x v="886"/>
    <n v="10"/>
    <x v="1"/>
    <x v="38"/>
    <x v="3115"/>
    <d v="2014-07-28T10:18:55"/>
  </r>
  <r>
    <n v="3122"/>
    <x v="3121"/>
    <s v="cancelled until further notice"/>
    <n v="199"/>
    <n v="116"/>
    <x v="1"/>
    <x v="0"/>
    <x v="0"/>
    <n v="1478733732"/>
    <n v="1478298132"/>
    <x v="0"/>
    <x v="84"/>
    <x v="1"/>
    <x v="38"/>
    <x v="2321"/>
    <n v="58"/>
    <x v="1"/>
    <x v="38"/>
    <x v="3116"/>
    <d v="2016-11-04T16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x v="493"/>
    <x v="1"/>
    <x v="38"/>
    <x v="2322"/>
    <n v="244.80459770114942"/>
    <x v="1"/>
    <x v="38"/>
    <x v="3117"/>
    <d v="2016-06-09T17:49: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x v="0"/>
    <x v="80"/>
    <x v="1"/>
    <x v="38"/>
    <x v="2323"/>
    <n v="6.5"/>
    <x v="1"/>
    <x v="38"/>
    <x v="3118"/>
    <d v="2014-12-04T12:43:21"/>
  </r>
  <r>
    <n v="3125"/>
    <x v="3124"/>
    <s v="N/A"/>
    <n v="1500000"/>
    <n v="0"/>
    <x v="1"/>
    <x v="0"/>
    <x v="0"/>
    <n v="1452142672"/>
    <n v="1449550672"/>
    <x v="0"/>
    <x v="78"/>
    <x v="1"/>
    <x v="38"/>
    <x v="109"/>
    <e v="#DIV/0!"/>
    <x v="1"/>
    <x v="38"/>
    <x v="3119"/>
    <d v="2015-12-07T22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x v="57"/>
    <x v="1"/>
    <x v="38"/>
    <x v="2324"/>
    <n v="61.176470588235297"/>
    <x v="1"/>
    <x v="38"/>
    <x v="3120"/>
    <d v="2016-02-26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x v="78"/>
    <x v="1"/>
    <x v="38"/>
    <x v="109"/>
    <e v="#DIV/0!"/>
    <x v="1"/>
    <x v="38"/>
    <x v="3121"/>
    <d v="2015-01-30T14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x v="27"/>
    <x v="1"/>
    <x v="6"/>
    <x v="2325"/>
    <n v="139.23931623931625"/>
    <x v="1"/>
    <x v="6"/>
    <x v="3122"/>
    <d v="2017-02-14T13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x v="29"/>
    <x v="1"/>
    <x v="6"/>
    <x v="417"/>
    <n v="10"/>
    <x v="1"/>
    <x v="6"/>
    <x v="3123"/>
    <d v="2017-03-09T14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x v="0"/>
    <x v="80"/>
    <x v="1"/>
    <x v="6"/>
    <x v="2326"/>
    <n v="93.75"/>
    <x v="1"/>
    <x v="6"/>
    <x v="3124"/>
    <d v="2017-03-14T09:21:56"/>
  </r>
  <r>
    <n v="3131"/>
    <x v="3130"/>
    <s v="A Staged Reading of &quot;Snake Eyes,&quot; a new play by Alex Rafala"/>
    <n v="4100"/>
    <n v="645"/>
    <x v="3"/>
    <x v="0"/>
    <x v="0"/>
    <n v="1491656045"/>
    <n v="1489067645"/>
    <x v="0"/>
    <x v="8"/>
    <x v="1"/>
    <x v="6"/>
    <x v="2327"/>
    <n v="53.75"/>
    <x v="1"/>
    <x v="6"/>
    <x v="3125"/>
    <d v="2017-03-09T07:54:05"/>
  </r>
  <r>
    <n v="3132"/>
    <x v="3131"/>
    <s v="Smells Like Money, Drips Like Honey, Taste Like Mocha, Better Run AWAY"/>
    <n v="30000"/>
    <n v="10"/>
    <x v="3"/>
    <x v="0"/>
    <x v="0"/>
    <n v="1492759460"/>
    <n v="1487579060"/>
    <x v="0"/>
    <x v="29"/>
    <x v="1"/>
    <x v="6"/>
    <x v="108"/>
    <n v="10"/>
    <x v="1"/>
    <x v="6"/>
    <x v="3126"/>
    <d v="2017-02-20T02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x v="0"/>
    <x v="38"/>
    <x v="1"/>
    <x v="6"/>
    <x v="1277"/>
    <n v="33.75"/>
    <x v="1"/>
    <x v="6"/>
    <x v="3127"/>
    <d v="2017-02-22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x v="8"/>
    <x v="1"/>
    <x v="6"/>
    <x v="2328"/>
    <n v="18.75"/>
    <x v="1"/>
    <x v="6"/>
    <x v="3128"/>
    <d v="2017-03-06T11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x v="63"/>
    <x v="1"/>
    <x v="6"/>
    <x v="2329"/>
    <n v="23.142857142857142"/>
    <x v="1"/>
    <x v="6"/>
    <x v="3129"/>
    <d v="2017-03-12T21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x v="19"/>
    <x v="1"/>
    <x v="6"/>
    <x v="2330"/>
    <n v="29.045454545454547"/>
    <x v="1"/>
    <x v="6"/>
    <x v="3130"/>
    <d v="2017-02-23T05:05:54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x v="0"/>
    <x v="29"/>
    <x v="1"/>
    <x v="6"/>
    <x v="422"/>
    <n v="50"/>
    <x v="1"/>
    <x v="6"/>
    <x v="3131"/>
    <d v="2017-03-13T15:14:29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x v="78"/>
    <x v="1"/>
    <x v="6"/>
    <x v="109"/>
    <e v="#DIV/0!"/>
    <x v="1"/>
    <x v="6"/>
    <x v="3132"/>
    <d v="2017-03-15T09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x v="79"/>
    <x v="1"/>
    <x v="6"/>
    <x v="2331"/>
    <n v="450"/>
    <x v="1"/>
    <x v="6"/>
    <x v="3133"/>
    <d v="2017-02-19T00:29:2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x v="80"/>
    <x v="1"/>
    <x v="6"/>
    <x v="2332"/>
    <n v="24"/>
    <x v="1"/>
    <x v="6"/>
    <x v="3134"/>
    <d v="2017-03-08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x v="22"/>
    <x v="1"/>
    <x v="6"/>
    <x v="2333"/>
    <n v="32.25"/>
    <x v="1"/>
    <x v="6"/>
    <x v="3135"/>
    <d v="2017-03-06T12:04:48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x v="0"/>
    <x v="83"/>
    <x v="1"/>
    <x v="6"/>
    <x v="2334"/>
    <n v="15"/>
    <x v="1"/>
    <x v="6"/>
    <x v="3136"/>
    <d v="2017-02-17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x v="78"/>
    <x v="1"/>
    <x v="6"/>
    <x v="109"/>
    <e v="#DIV/0!"/>
    <x v="1"/>
    <x v="6"/>
    <x v="3137"/>
    <d v="2017-03-14T02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x v="209"/>
    <x v="1"/>
    <x v="6"/>
    <x v="2335"/>
    <n v="251.33333333333334"/>
    <x v="1"/>
    <x v="6"/>
    <x v="3138"/>
    <d v="2017-03-02T06:55:07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x v="0"/>
    <x v="78"/>
    <x v="1"/>
    <x v="6"/>
    <x v="109"/>
    <e v="#DIV/0!"/>
    <x v="1"/>
    <x v="6"/>
    <x v="3139"/>
    <d v="2017-01-26T18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x v="0"/>
    <x v="8"/>
    <x v="1"/>
    <x v="6"/>
    <x v="1131"/>
    <n v="437.5"/>
    <x v="1"/>
    <x v="6"/>
    <x v="3140"/>
    <d v="2017-03-02T10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x v="496"/>
    <x v="0"/>
    <x v="6"/>
    <x v="2336"/>
    <n v="110.35211267605634"/>
    <x v="1"/>
    <x v="6"/>
    <x v="3141"/>
    <d v="2014-09-27T17:15:55"/>
  </r>
  <r>
    <n v="3148"/>
    <x v="3147"/>
    <s v="Help fund The Aurora Project, an immersive science fiction epic."/>
    <n v="1800"/>
    <n v="2361"/>
    <x v="0"/>
    <x v="0"/>
    <x v="0"/>
    <n v="1412136000"/>
    <n v="1410278284"/>
    <x v="1"/>
    <x v="7"/>
    <x v="0"/>
    <x v="6"/>
    <x v="2337"/>
    <n v="41.421052631578945"/>
    <x v="1"/>
    <x v="6"/>
    <x v="3142"/>
    <d v="2014-09-09T09:58:04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x v="20"/>
    <x v="0"/>
    <x v="6"/>
    <x v="87"/>
    <n v="52"/>
    <x v="1"/>
    <x v="6"/>
    <x v="3143"/>
    <d v="2012-11-12T18:25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x v="201"/>
    <x v="0"/>
    <x v="6"/>
    <x v="50"/>
    <n v="33.990384615384613"/>
    <x v="1"/>
    <x v="6"/>
    <x v="3144"/>
    <d v="2010-10-27T00:20:03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x v="1"/>
    <x v="69"/>
    <x v="0"/>
    <x v="6"/>
    <x v="84"/>
    <n v="103.35294117647059"/>
    <x v="1"/>
    <x v="6"/>
    <x v="3145"/>
    <d v="2014-08-11T14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x v="85"/>
    <x v="0"/>
    <x v="6"/>
    <x v="2338"/>
    <n v="34.791044776119406"/>
    <x v="1"/>
    <x v="6"/>
    <x v="3146"/>
    <d v="2013-10-03T14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x v="1"/>
    <x v="198"/>
    <x v="0"/>
    <x v="6"/>
    <x v="2339"/>
    <n v="41.773858921161825"/>
    <x v="1"/>
    <x v="6"/>
    <x v="3147"/>
    <d v="2011-03-30T21:42:17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x v="252"/>
    <x v="0"/>
    <x v="6"/>
    <x v="2340"/>
    <n v="64.268292682926827"/>
    <x v="1"/>
    <x v="6"/>
    <x v="3148"/>
    <d v="2012-03-02T15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x v="1"/>
    <x v="177"/>
    <x v="0"/>
    <x v="6"/>
    <x v="2341"/>
    <n v="31.209370860927152"/>
    <x v="1"/>
    <x v="6"/>
    <x v="3149"/>
    <d v="2012-11-20T05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x v="30"/>
    <x v="0"/>
    <x v="6"/>
    <x v="2342"/>
    <n v="62.921348314606739"/>
    <x v="1"/>
    <x v="6"/>
    <x v="3150"/>
    <d v="2012-04-27T16:52:24"/>
  </r>
  <r>
    <n v="3157"/>
    <x v="3156"/>
    <s v="Four Directors.  Four One Acts.  Four Genres.  For You."/>
    <n v="4000"/>
    <n v="4040"/>
    <x v="0"/>
    <x v="0"/>
    <x v="0"/>
    <n v="1405746000"/>
    <n v="1404932105"/>
    <x v="1"/>
    <x v="14"/>
    <x v="0"/>
    <x v="6"/>
    <x v="50"/>
    <n v="98.536585365853654"/>
    <x v="1"/>
    <x v="6"/>
    <x v="3151"/>
    <d v="2014-07-09T12:55:05"/>
  </r>
  <r>
    <n v="3158"/>
    <x v="3157"/>
    <s v="A 40s crime-noir play using nursery rhyme characters."/>
    <n v="5000"/>
    <n v="5700"/>
    <x v="0"/>
    <x v="0"/>
    <x v="0"/>
    <n v="1374523752"/>
    <n v="1371931752"/>
    <x v="1"/>
    <x v="50"/>
    <x v="0"/>
    <x v="6"/>
    <x v="430"/>
    <n v="82.608695652173907"/>
    <x v="1"/>
    <x v="6"/>
    <x v="3152"/>
    <d v="2013-06-22T14:09:12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x v="1"/>
    <x v="47"/>
    <x v="0"/>
    <x v="6"/>
    <x v="2343"/>
    <n v="38.504230769230773"/>
    <x v="1"/>
    <x v="6"/>
    <x v="3153"/>
    <d v="2011-12-06T19:36:01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x v="7"/>
    <x v="0"/>
    <x v="6"/>
    <x v="1400"/>
    <n v="80.15789473684211"/>
    <x v="1"/>
    <x v="6"/>
    <x v="3154"/>
    <d v="2014-07-21T00:21:27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x v="142"/>
    <x v="0"/>
    <x v="6"/>
    <x v="2344"/>
    <n v="28.405405405405407"/>
    <x v="1"/>
    <x v="6"/>
    <x v="3155"/>
    <d v="2014-09-15T06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x v="287"/>
    <x v="0"/>
    <x v="6"/>
    <x v="2345"/>
    <n v="80.730158730158735"/>
    <x v="1"/>
    <x v="6"/>
    <x v="3156"/>
    <d v="2014-06-09T10:27:42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x v="250"/>
    <x v="0"/>
    <x v="6"/>
    <x v="2346"/>
    <n v="200.69444444444446"/>
    <x v="1"/>
    <x v="6"/>
    <x v="3157"/>
    <d v="2014-05-16T12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x v="26"/>
    <x v="0"/>
    <x v="6"/>
    <x v="2347"/>
    <n v="37.591549295774648"/>
    <x v="1"/>
    <x v="6"/>
    <x v="3158"/>
    <d v="2014-05-07T13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x v="64"/>
    <x v="0"/>
    <x v="6"/>
    <x v="2348"/>
    <n v="58.095238095238095"/>
    <x v="1"/>
    <x v="6"/>
    <x v="73"/>
    <d v="2011-04-10T21:49:2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x v="497"/>
    <x v="0"/>
    <x v="6"/>
    <x v="2349"/>
    <n v="60.300892473118282"/>
    <x v="1"/>
    <x v="6"/>
    <x v="3159"/>
    <d v="2014-10-28T10:35:53"/>
  </r>
  <r>
    <n v="3167"/>
    <x v="3166"/>
    <s v="What is destiny? Explore it with us this August at FringeNYC."/>
    <n v="3000"/>
    <n v="3485"/>
    <x v="0"/>
    <x v="0"/>
    <x v="0"/>
    <n v="1406952781"/>
    <n v="1405743181"/>
    <x v="1"/>
    <x v="165"/>
    <x v="0"/>
    <x v="6"/>
    <x v="2350"/>
    <n v="63.363636363636367"/>
    <x v="1"/>
    <x v="6"/>
    <x v="3160"/>
    <d v="2014-07-18T22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x v="42"/>
    <x v="0"/>
    <x v="6"/>
    <x v="2351"/>
    <n v="50.901639344262293"/>
    <x v="1"/>
    <x v="6"/>
    <x v="3161"/>
    <d v="2014-05-12T20:32:33"/>
  </r>
  <r>
    <n v="3169"/>
    <x v="3168"/>
    <s v="We're bringing The Window to the Cherry Lane Theater in January 2014."/>
    <n v="8000"/>
    <n v="8241"/>
    <x v="0"/>
    <x v="0"/>
    <x v="0"/>
    <n v="1386910740"/>
    <n v="1384364561"/>
    <x v="1"/>
    <x v="141"/>
    <x v="0"/>
    <x v="6"/>
    <x v="2352"/>
    <n v="100.5"/>
    <x v="1"/>
    <x v="6"/>
    <x v="3162"/>
    <d v="2013-11-13T11:42:41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x v="1"/>
    <x v="26"/>
    <x v="0"/>
    <x v="6"/>
    <x v="2353"/>
    <n v="31.619718309859156"/>
    <x v="1"/>
    <x v="6"/>
    <x v="3163"/>
    <d v="2014-05-29T19:55:44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x v="27"/>
    <x v="0"/>
    <x v="6"/>
    <x v="2354"/>
    <n v="65.102564102564102"/>
    <x v="1"/>
    <x v="6"/>
    <x v="3164"/>
    <d v="2016-04-06T08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x v="60"/>
    <x v="0"/>
    <x v="6"/>
    <x v="935"/>
    <n v="79.310344827586206"/>
    <x v="1"/>
    <x v="6"/>
    <x v="3165"/>
    <d v="2012-01-15T11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x v="142"/>
    <x v="0"/>
    <x v="6"/>
    <x v="288"/>
    <n v="139.18918918918919"/>
    <x v="1"/>
    <x v="6"/>
    <x v="3166"/>
    <d v="2014-08-27T15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x v="23"/>
    <x v="0"/>
    <x v="6"/>
    <x v="2355"/>
    <n v="131.91304347826087"/>
    <x v="1"/>
    <x v="6"/>
    <x v="3167"/>
    <d v="2014-08-11T14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x v="65"/>
    <x v="0"/>
    <x v="6"/>
    <x v="2356"/>
    <n v="91.3"/>
    <x v="1"/>
    <x v="6"/>
    <x v="3168"/>
    <d v="2010-12-19T15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x v="165"/>
    <x v="0"/>
    <x v="6"/>
    <x v="2357"/>
    <n v="39.672727272727272"/>
    <x v="1"/>
    <x v="6"/>
    <x v="3169"/>
    <d v="2013-07-22T16:20:31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x v="13"/>
    <x v="0"/>
    <x v="6"/>
    <x v="2358"/>
    <n v="57.549019607843135"/>
    <x v="1"/>
    <x v="6"/>
    <x v="3170"/>
    <d v="2014-05-22T10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x v="76"/>
    <x v="0"/>
    <x v="6"/>
    <x v="2359"/>
    <n v="33.025641025641029"/>
    <x v="1"/>
    <x v="6"/>
    <x v="3171"/>
    <d v="2014-06-16T08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x v="1"/>
    <x v="95"/>
    <x v="0"/>
    <x v="6"/>
    <x v="2360"/>
    <n v="77.335806451612896"/>
    <x v="1"/>
    <x v="6"/>
    <x v="3172"/>
    <d v="2013-04-11T10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x v="1"/>
    <x v="43"/>
    <x v="0"/>
    <x v="6"/>
    <x v="2361"/>
    <n v="31.933333333333334"/>
    <x v="1"/>
    <x v="6"/>
    <x v="3173"/>
    <d v="2014-05-21T03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x v="41"/>
    <x v="0"/>
    <x v="6"/>
    <x v="2206"/>
    <n v="36.333333333333336"/>
    <x v="1"/>
    <x v="6"/>
    <x v="3174"/>
    <d v="2014-05-20T01:26:27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x v="299"/>
    <x v="0"/>
    <x v="6"/>
    <x v="2191"/>
    <n v="46.768211920529801"/>
    <x v="1"/>
    <x v="6"/>
    <x v="3175"/>
    <d v="2011-12-06T16:47:01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x v="1"/>
    <x v="32"/>
    <x v="0"/>
    <x v="6"/>
    <x v="2206"/>
    <n v="40.073529411764703"/>
    <x v="1"/>
    <x v="6"/>
    <x v="3176"/>
    <d v="2013-08-05T13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x v="1"/>
    <x v="67"/>
    <x v="0"/>
    <x v="6"/>
    <x v="2362"/>
    <n v="100.21739130434783"/>
    <x v="1"/>
    <x v="6"/>
    <x v="3177"/>
    <d v="2014-06-01T17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x v="54"/>
    <x v="0"/>
    <x v="6"/>
    <x v="31"/>
    <n v="41.666666666666664"/>
    <x v="1"/>
    <x v="6"/>
    <x v="3178"/>
    <d v="2014-07-09T17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x v="16"/>
    <x v="0"/>
    <x v="6"/>
    <x v="2363"/>
    <n v="46.714285714285715"/>
    <x v="1"/>
    <x v="6"/>
    <x v="3179"/>
    <d v="2014-08-17T16:10:38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x v="138"/>
    <x v="0"/>
    <x v="6"/>
    <x v="2364"/>
    <n v="71.491803278688522"/>
    <x v="1"/>
    <x v="6"/>
    <x v="3180"/>
    <d v="2014-07-15T09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x v="82"/>
    <x v="1"/>
    <x v="40"/>
    <x v="2365"/>
    <n v="14.444444444444445"/>
    <x v="1"/>
    <x v="40"/>
    <x v="3181"/>
    <d v="2015-05-20T03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x v="10"/>
    <x v="1"/>
    <x v="40"/>
    <x v="2366"/>
    <n v="356.84210526315792"/>
    <x v="1"/>
    <x v="40"/>
    <x v="3182"/>
    <d v="2015-04-24T02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x v="0"/>
    <x v="78"/>
    <x v="1"/>
    <x v="40"/>
    <x v="109"/>
    <e v="#DIV/0!"/>
    <x v="1"/>
    <x v="40"/>
    <x v="3183"/>
    <d v="2016-11-08T21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x v="80"/>
    <x v="1"/>
    <x v="40"/>
    <x v="2367"/>
    <n v="37.75"/>
    <x v="1"/>
    <x v="40"/>
    <x v="3184"/>
    <d v="2016-06-17T12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x v="22"/>
    <x v="1"/>
    <x v="40"/>
    <x v="391"/>
    <n v="12.75"/>
    <x v="1"/>
    <x v="40"/>
    <x v="3185"/>
    <d v="2015-01-14T16:34:19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x v="54"/>
    <x v="1"/>
    <x v="40"/>
    <x v="2368"/>
    <n v="24.458333333333332"/>
    <x v="1"/>
    <x v="40"/>
    <x v="3186"/>
    <d v="2015-01-06T17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x v="78"/>
    <x v="1"/>
    <x v="40"/>
    <x v="109"/>
    <e v="#DIV/0!"/>
    <x v="1"/>
    <x v="40"/>
    <x v="3187"/>
    <d v="2015-06-26T19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x v="70"/>
    <x v="1"/>
    <x v="40"/>
    <x v="2369"/>
    <n v="53.07692307692308"/>
    <x v="1"/>
    <x v="40"/>
    <x v="3188"/>
    <d v="2015-01-13T08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x v="79"/>
    <x v="1"/>
    <x v="40"/>
    <x v="1855"/>
    <n v="300"/>
    <x v="1"/>
    <x v="40"/>
    <x v="3189"/>
    <d v="2015-06-02T08:21:15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x v="0"/>
    <x v="80"/>
    <x v="1"/>
    <x v="40"/>
    <x v="2370"/>
    <n v="286.25"/>
    <x v="1"/>
    <x v="40"/>
    <x v="3190"/>
    <d v="2015-01-05T05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x v="83"/>
    <x v="1"/>
    <x v="40"/>
    <x v="456"/>
    <n v="36.666666666666664"/>
    <x v="1"/>
    <x v="40"/>
    <x v="3191"/>
    <d v="2015-01-09T04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x v="0"/>
    <x v="28"/>
    <x v="1"/>
    <x v="40"/>
    <x v="2371"/>
    <n v="49.20754716981132"/>
    <x v="1"/>
    <x v="40"/>
    <x v="3192"/>
    <d v="2014-08-07T12:16:58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x v="29"/>
    <x v="1"/>
    <x v="40"/>
    <x v="133"/>
    <n v="1"/>
    <x v="1"/>
    <x v="40"/>
    <x v="3193"/>
    <d v="2016-03-31T01:41:4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x v="84"/>
    <x v="1"/>
    <x v="40"/>
    <x v="2372"/>
    <n v="12.5"/>
    <x v="1"/>
    <x v="40"/>
    <x v="3194"/>
    <d v="2014-08-10T12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x v="20"/>
    <x v="1"/>
    <x v="40"/>
    <x v="2373"/>
    <n v="109.04"/>
    <x v="1"/>
    <x v="40"/>
    <x v="3195"/>
    <d v="2015-10-16T14:29:06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x v="0"/>
    <x v="79"/>
    <x v="1"/>
    <x v="40"/>
    <x v="180"/>
    <n v="41.666666666666664"/>
    <x v="1"/>
    <x v="40"/>
    <x v="3196"/>
    <d v="2015-08-26T17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x v="78"/>
    <x v="1"/>
    <x v="40"/>
    <x v="109"/>
    <e v="#DIV/0!"/>
    <x v="1"/>
    <x v="40"/>
    <x v="3197"/>
    <d v="2015-06-17T10:27:59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x v="8"/>
    <x v="1"/>
    <x v="40"/>
    <x v="2374"/>
    <n v="22.75"/>
    <x v="1"/>
    <x v="40"/>
    <x v="3198"/>
    <d v="2015-04-01T02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x v="78"/>
    <x v="1"/>
    <x v="40"/>
    <x v="109"/>
    <e v="#DIV/0!"/>
    <x v="1"/>
    <x v="40"/>
    <x v="3199"/>
    <d v="2015-08-20T00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x v="17"/>
    <x v="1"/>
    <x v="40"/>
    <x v="2375"/>
    <n v="70.833333333333329"/>
    <x v="1"/>
    <x v="40"/>
    <x v="3200"/>
    <d v="2015-02-22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x v="141"/>
    <x v="0"/>
    <x v="6"/>
    <x v="991"/>
    <n v="63.109756097560975"/>
    <x v="1"/>
    <x v="6"/>
    <x v="3201"/>
    <d v="2014-07-07T08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x v="334"/>
    <x v="0"/>
    <x v="6"/>
    <x v="2376"/>
    <n v="50.157964601769912"/>
    <x v="1"/>
    <x v="6"/>
    <x v="3202"/>
    <d v="2014-05-19T09:17:38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x v="65"/>
    <x v="0"/>
    <x v="6"/>
    <x v="2377"/>
    <n v="62.883333333333333"/>
    <x v="1"/>
    <x v="6"/>
    <x v="3203"/>
    <d v="2012-04-14T16:28:39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x v="498"/>
    <x v="0"/>
    <x v="6"/>
    <x v="2378"/>
    <n v="85.531055900621112"/>
    <x v="1"/>
    <x v="6"/>
    <x v="3204"/>
    <d v="2014-07-14T08:04:40"/>
  </r>
  <r>
    <n v="3212"/>
    <x v="3211"/>
    <s v="Help us bring our production of Campo Maldito to New York AND San Francisco!"/>
    <n v="4000"/>
    <n v="5050"/>
    <x v="0"/>
    <x v="0"/>
    <x v="0"/>
    <n v="1407524751"/>
    <n v="1404932751"/>
    <x v="1"/>
    <x v="225"/>
    <x v="0"/>
    <x v="6"/>
    <x v="2379"/>
    <n v="53.723404255319146"/>
    <x v="1"/>
    <x v="6"/>
    <x v="3205"/>
    <d v="2014-07-09T13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x v="5"/>
    <x v="0"/>
    <x v="6"/>
    <x v="2380"/>
    <n v="127.80851063829788"/>
    <x v="1"/>
    <x v="6"/>
    <x v="3206"/>
    <d v="2015-06-16T12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x v="248"/>
    <x v="0"/>
    <x v="6"/>
    <x v="2381"/>
    <n v="106.57391304347826"/>
    <x v="1"/>
    <x v="6"/>
    <x v="3207"/>
    <d v="2015-11-29T13:01:13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x v="179"/>
    <x v="0"/>
    <x v="6"/>
    <x v="2382"/>
    <n v="262.11194029850748"/>
    <x v="1"/>
    <x v="6"/>
    <x v="3208"/>
    <d v="2015-08-03T09:57:51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x v="2"/>
    <x v="0"/>
    <x v="6"/>
    <x v="2383"/>
    <n v="57.171428571428571"/>
    <x v="1"/>
    <x v="6"/>
    <x v="3209"/>
    <d v="2015-06-10T05:06:11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x v="1"/>
    <x v="201"/>
    <x v="0"/>
    <x v="6"/>
    <x v="2251"/>
    <n v="50.20192307692308"/>
    <x v="1"/>
    <x v="6"/>
    <x v="3210"/>
    <d v="2016-10-05T07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x v="192"/>
    <x v="0"/>
    <x v="6"/>
    <x v="426"/>
    <n v="66.586956521739125"/>
    <x v="1"/>
    <x v="6"/>
    <x v="3211"/>
    <d v="2014-11-27T18:03:0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x v="1"/>
    <x v="46"/>
    <x v="0"/>
    <x v="6"/>
    <x v="2384"/>
    <n v="168.25210084033614"/>
    <x v="1"/>
    <x v="6"/>
    <x v="3212"/>
    <d v="2015-02-15T17:35:47"/>
  </r>
  <r>
    <n v="3220"/>
    <x v="3219"/>
    <s v="A sci-fi thriller for the stage opening March 10 in Los Angeles."/>
    <n v="15000"/>
    <n v="15126"/>
    <x v="0"/>
    <x v="0"/>
    <x v="0"/>
    <n v="1489352400"/>
    <n v="1486411204"/>
    <x v="1"/>
    <x v="211"/>
    <x v="0"/>
    <x v="6"/>
    <x v="2385"/>
    <n v="256.37288135593218"/>
    <x v="1"/>
    <x v="6"/>
    <x v="3213"/>
    <d v="2017-02-06T14:00:04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x v="116"/>
    <x v="0"/>
    <x v="6"/>
    <x v="2386"/>
    <n v="36.610619469026545"/>
    <x v="1"/>
    <x v="6"/>
    <x v="3214"/>
    <d v="2015-05-31T10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x v="1"/>
    <x v="87"/>
    <x v="0"/>
    <x v="6"/>
    <x v="2387"/>
    <n v="37.142857142857146"/>
    <x v="1"/>
    <x v="6"/>
    <x v="3215"/>
    <d v="2015-09-23T07:58:17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x v="1"/>
    <x v="142"/>
    <x v="0"/>
    <x v="6"/>
    <x v="2388"/>
    <n v="45.878378378378379"/>
    <x v="1"/>
    <x v="6"/>
    <x v="3216"/>
    <d v="2015-07-21T14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x v="499"/>
    <x v="0"/>
    <x v="6"/>
    <x v="2389"/>
    <n v="141.71296296296296"/>
    <x v="1"/>
    <x v="6"/>
    <x v="3217"/>
    <d v="2016-11-23T14:25:13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x v="70"/>
    <x v="0"/>
    <x v="6"/>
    <x v="1099"/>
    <n v="52.487179487179489"/>
    <x v="1"/>
    <x v="6"/>
    <x v="3218"/>
    <d v="2016-05-13T07:25:38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x v="64"/>
    <x v="0"/>
    <x v="6"/>
    <x v="44"/>
    <n v="59.523809523809526"/>
    <x v="1"/>
    <x v="6"/>
    <x v="3219"/>
    <d v="2015-09-30T08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x v="209"/>
    <x v="0"/>
    <x v="6"/>
    <x v="1054"/>
    <n v="50"/>
    <x v="1"/>
    <x v="6"/>
    <x v="3220"/>
    <d v="2016-12-18T15:10:36"/>
  </r>
  <r>
    <n v="3228"/>
    <x v="3227"/>
    <s v="A Season of Powerful Women. A Season of Defiance."/>
    <n v="7000"/>
    <n v="7164"/>
    <x v="0"/>
    <x v="0"/>
    <x v="0"/>
    <n v="1450328340"/>
    <n v="1447606884"/>
    <x v="1"/>
    <x v="77"/>
    <x v="0"/>
    <x v="6"/>
    <x v="2390"/>
    <n v="193.62162162162161"/>
    <x v="1"/>
    <x v="6"/>
    <x v="3221"/>
    <d v="2015-11-15T11:01:24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x v="1"/>
    <x v="91"/>
    <x v="0"/>
    <x v="6"/>
    <x v="2391"/>
    <n v="106.79702970297029"/>
    <x v="1"/>
    <x v="6"/>
    <x v="3222"/>
    <d v="2014-10-21T00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x v="77"/>
    <x v="0"/>
    <x v="6"/>
    <x v="2392"/>
    <n v="77.21621621621621"/>
    <x v="1"/>
    <x v="6"/>
    <x v="341"/>
    <d v="2014-09-15T22:02:0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x v="33"/>
    <x v="0"/>
    <x v="6"/>
    <x v="2393"/>
    <n v="57.5"/>
    <x v="1"/>
    <x v="6"/>
    <x v="3223"/>
    <d v="2016-03-17T16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x v="55"/>
    <x v="0"/>
    <x v="6"/>
    <x v="2394"/>
    <n v="50.46153846153846"/>
    <x v="1"/>
    <x v="6"/>
    <x v="3224"/>
    <d v="2016-04-03T13:31:57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x v="42"/>
    <x v="0"/>
    <x v="6"/>
    <x v="2395"/>
    <n v="97.377049180327873"/>
    <x v="1"/>
    <x v="6"/>
    <x v="3225"/>
    <d v="2017-01-31T13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x v="248"/>
    <x v="0"/>
    <x v="6"/>
    <x v="2396"/>
    <n v="34.91921739130435"/>
    <x v="1"/>
    <x v="6"/>
    <x v="3226"/>
    <d v="2016-12-30T12:56:48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x v="331"/>
    <x v="0"/>
    <x v="6"/>
    <x v="2397"/>
    <n v="85.530386740331494"/>
    <x v="1"/>
    <x v="6"/>
    <x v="3227"/>
    <d v="2016-06-01T02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x v="238"/>
    <x v="0"/>
    <x v="6"/>
    <x v="1794"/>
    <n v="182.90909090909091"/>
    <x v="1"/>
    <x v="6"/>
    <x v="3228"/>
    <d v="2016-11-28T16:00:33"/>
  </r>
  <r>
    <n v="3237"/>
    <x v="3236"/>
    <s v="An annual campaign supporting our intensive for artists 25 and under."/>
    <n v="35000"/>
    <n v="35275.64"/>
    <x v="0"/>
    <x v="0"/>
    <x v="0"/>
    <n v="1443499140"/>
    <n v="1441452184"/>
    <x v="1"/>
    <x v="314"/>
    <x v="0"/>
    <x v="6"/>
    <x v="2398"/>
    <n v="131.13620817843866"/>
    <x v="1"/>
    <x v="6"/>
    <x v="3229"/>
    <d v="2015-09-05T05:23:04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x v="1"/>
    <x v="0"/>
    <x v="6"/>
    <x v="2399"/>
    <n v="39.810126582278478"/>
    <x v="1"/>
    <x v="6"/>
    <x v="3230"/>
    <d v="2015-06-01T06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x v="201"/>
    <x v="0"/>
    <x v="6"/>
    <x v="2400"/>
    <n v="59.701730769230764"/>
    <x v="1"/>
    <x v="6"/>
    <x v="3231"/>
    <d v="2015-09-30T20:08:13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x v="69"/>
    <x v="0"/>
    <x v="6"/>
    <x v="518"/>
    <n v="88.735294117647058"/>
    <x v="1"/>
    <x v="6"/>
    <x v="3232"/>
    <d v="2017-01-19T10:39:0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x v="157"/>
    <x v="0"/>
    <x v="6"/>
    <x v="2401"/>
    <n v="58.688622754491021"/>
    <x v="1"/>
    <x v="6"/>
    <x v="3233"/>
    <d v="2014-09-11T01:47:50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x v="1"/>
    <x v="275"/>
    <x v="0"/>
    <x v="6"/>
    <x v="2402"/>
    <n v="69.56513661202186"/>
    <x v="1"/>
    <x v="6"/>
    <x v="3234"/>
    <d v="2014-08-20T12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x v="26"/>
    <x v="0"/>
    <x v="6"/>
    <x v="2403"/>
    <n v="115.87323943661971"/>
    <x v="1"/>
    <x v="6"/>
    <x v="3235"/>
    <d v="2015-09-14T20:19:22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x v="50"/>
    <x v="0"/>
    <x v="6"/>
    <x v="2404"/>
    <n v="23.869565217391305"/>
    <x v="1"/>
    <x v="6"/>
    <x v="3236"/>
    <d v="2016-11-01T10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x v="0"/>
    <x v="500"/>
    <x v="0"/>
    <x v="6"/>
    <x v="2405"/>
    <n v="81.125925925925927"/>
    <x v="1"/>
    <x v="6"/>
    <x v="3237"/>
    <d v="2015-05-11T08:24:18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x v="189"/>
    <x v="0"/>
    <x v="6"/>
    <x v="2406"/>
    <n v="57.626943005181346"/>
    <x v="1"/>
    <x v="6"/>
    <x v="3238"/>
    <d v="2015-08-14T05:20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x v="7"/>
    <x v="0"/>
    <x v="6"/>
    <x v="2407"/>
    <n v="46.429824561403507"/>
    <x v="1"/>
    <x v="6"/>
    <x v="3239"/>
    <d v="2015-06-12T04:25:12"/>
  </r>
  <r>
    <n v="3248"/>
    <x v="3247"/>
    <s v="Honest Accomplice Theatre produces theatre for social change."/>
    <n v="12000"/>
    <n v="12095"/>
    <x v="0"/>
    <x v="0"/>
    <x v="0"/>
    <n v="1428178757"/>
    <n v="1425590357"/>
    <x v="1"/>
    <x v="452"/>
    <x v="0"/>
    <x v="6"/>
    <x v="2408"/>
    <n v="60.475000000000001"/>
    <x v="1"/>
    <x v="6"/>
    <x v="3240"/>
    <d v="2015-03-05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x v="106"/>
    <x v="0"/>
    <x v="6"/>
    <x v="2409"/>
    <n v="65.579545454545453"/>
    <x v="1"/>
    <x v="6"/>
    <x v="3241"/>
    <d v="2015-05-21T11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x v="496"/>
    <x v="0"/>
    <x v="6"/>
    <x v="2410"/>
    <n v="119.1924882629108"/>
    <x v="1"/>
    <x v="6"/>
    <x v="3242"/>
    <d v="2014-10-06T11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x v="9"/>
    <x v="0"/>
    <x v="6"/>
    <x v="1613"/>
    <n v="83.05"/>
    <x v="1"/>
    <x v="6"/>
    <x v="3243"/>
    <d v="2015-05-22T11:32:4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x v="1"/>
    <x v="133"/>
    <x v="0"/>
    <x v="6"/>
    <x v="2411"/>
    <n v="57.52"/>
    <x v="1"/>
    <x v="6"/>
    <x v="3244"/>
    <d v="2016-08-08T05:20:40"/>
  </r>
  <r>
    <n v="3253"/>
    <x v="3252"/>
    <s v="Can you ever truly feel what someone else is feeling?_x000a_Do you want to?"/>
    <n v="20000"/>
    <n v="20365"/>
    <x v="0"/>
    <x v="0"/>
    <x v="0"/>
    <n v="1473306300"/>
    <n v="1471701028"/>
    <x v="1"/>
    <x v="248"/>
    <x v="0"/>
    <x v="6"/>
    <x v="2412"/>
    <n v="177.08695652173913"/>
    <x v="1"/>
    <x v="6"/>
    <x v="3245"/>
    <d v="2016-08-20T07:50:28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x v="153"/>
    <x v="0"/>
    <x v="6"/>
    <x v="2413"/>
    <n v="70.771505376344081"/>
    <x v="1"/>
    <x v="6"/>
    <x v="3246"/>
    <d v="2015-02-23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x v="59"/>
    <x v="0"/>
    <x v="6"/>
    <x v="1290"/>
    <n v="29.166666666666668"/>
    <x v="1"/>
    <x v="6"/>
    <x v="3247"/>
    <d v="2014-09-07T12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x v="1"/>
    <x v="282"/>
    <x v="0"/>
    <x v="6"/>
    <x v="2414"/>
    <n v="72.76136363636364"/>
    <x v="1"/>
    <x v="6"/>
    <x v="3248"/>
    <d v="2015-05-20T07:46:17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x v="14"/>
    <x v="0"/>
    <x v="6"/>
    <x v="2415"/>
    <n v="51.853414634146333"/>
    <x v="1"/>
    <x v="6"/>
    <x v="3249"/>
    <d v="2017-01-23T07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x v="1"/>
    <x v="11"/>
    <x v="0"/>
    <x v="6"/>
    <x v="2416"/>
    <n v="98.2"/>
    <x v="1"/>
    <x v="6"/>
    <x v="3250"/>
    <d v="2014-12-09T15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x v="174"/>
    <x v="0"/>
    <x v="6"/>
    <x v="2417"/>
    <n v="251.7381443298969"/>
    <x v="1"/>
    <x v="6"/>
    <x v="3251"/>
    <d v="2016-09-01T12:15:45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x v="1"/>
    <x v="196"/>
    <x v="0"/>
    <x v="6"/>
    <x v="2418"/>
    <n v="74.821917808219183"/>
    <x v="1"/>
    <x v="6"/>
    <x v="3252"/>
    <d v="2015-10-26T10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x v="1"/>
    <x v="72"/>
    <x v="0"/>
    <x v="6"/>
    <x v="2419"/>
    <n v="67.65306122448979"/>
    <x v="1"/>
    <x v="6"/>
    <x v="3253"/>
    <d v="2015-06-16T11:24:3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x v="1"/>
    <x v="179"/>
    <x v="0"/>
    <x v="6"/>
    <x v="2420"/>
    <n v="93.81343283582089"/>
    <x v="1"/>
    <x v="6"/>
    <x v="3254"/>
    <d v="2014-11-21T01:34:22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x v="1"/>
    <x v="32"/>
    <x v="0"/>
    <x v="6"/>
    <x v="2421"/>
    <n v="41.237647058823526"/>
    <x v="1"/>
    <x v="6"/>
    <x v="3255"/>
    <d v="2015-10-07T06:23:08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x v="1"/>
    <x v="72"/>
    <x v="0"/>
    <x v="6"/>
    <x v="288"/>
    <n v="52.551020408163268"/>
    <x v="1"/>
    <x v="6"/>
    <x v="3256"/>
    <d v="2015-01-12T13:12:18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x v="1"/>
    <x v="287"/>
    <x v="0"/>
    <x v="6"/>
    <x v="2002"/>
    <n v="70.285714285714292"/>
    <x v="1"/>
    <x v="6"/>
    <x v="3257"/>
    <d v="2015-11-03T11:05:15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x v="430"/>
    <x v="0"/>
    <x v="6"/>
    <x v="2422"/>
    <n v="48.325153374233132"/>
    <x v="1"/>
    <x v="6"/>
    <x v="3258"/>
    <d v="2015-05-12T06:52:02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x v="449"/>
    <x v="0"/>
    <x v="6"/>
    <x v="426"/>
    <n v="53.177083333333336"/>
    <x v="1"/>
    <x v="6"/>
    <x v="3259"/>
    <d v="2015-06-17T12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x v="288"/>
    <x v="0"/>
    <x v="6"/>
    <x v="602"/>
    <n v="60.952380952380949"/>
    <x v="1"/>
    <x v="6"/>
    <x v="3260"/>
    <d v="2016-08-08T15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x v="16"/>
    <x v="0"/>
    <x v="6"/>
    <x v="1240"/>
    <n v="116"/>
    <x v="1"/>
    <x v="6"/>
    <x v="3261"/>
    <d v="2015-05-13T03:29:57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x v="209"/>
    <x v="0"/>
    <x v="6"/>
    <x v="658"/>
    <n v="61"/>
    <x v="1"/>
    <x v="6"/>
    <x v="3262"/>
    <d v="2015-06-12T06:47:45"/>
  </r>
  <r>
    <n v="3271"/>
    <x v="3270"/>
    <s v="A razor sharp satire to darken your Christmas."/>
    <n v="1500"/>
    <n v="1950"/>
    <x v="0"/>
    <x v="1"/>
    <x v="1"/>
    <n v="1414927775"/>
    <n v="1412332175"/>
    <x v="1"/>
    <x v="13"/>
    <x v="0"/>
    <x v="6"/>
    <x v="2129"/>
    <n v="38.235294117647058"/>
    <x v="1"/>
    <x v="6"/>
    <x v="3263"/>
    <d v="2014-10-03T04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x v="1"/>
    <x v="108"/>
    <x v="0"/>
    <x v="6"/>
    <x v="2423"/>
    <n v="106.50344827586207"/>
    <x v="1"/>
    <x v="6"/>
    <x v="3264"/>
    <d v="2015-10-07T06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x v="64"/>
    <x v="0"/>
    <x v="6"/>
    <x v="202"/>
    <n v="204.57142857142858"/>
    <x v="1"/>
    <x v="6"/>
    <x v="3265"/>
    <d v="2016-08-29T13:14:02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x v="172"/>
    <x v="0"/>
    <x v="6"/>
    <x v="2424"/>
    <n v="54.912587412587413"/>
    <x v="1"/>
    <x v="6"/>
    <x v="3266"/>
    <d v="2016-01-31T10:54:32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x v="8"/>
    <x v="0"/>
    <x v="6"/>
    <x v="2425"/>
    <n v="150.41666666666666"/>
    <x v="1"/>
    <x v="6"/>
    <x v="3267"/>
    <d v="2015-01-13T15:07:51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x v="61"/>
    <x v="0"/>
    <x v="6"/>
    <x v="2426"/>
    <n v="52.58"/>
    <x v="1"/>
    <x v="6"/>
    <x v="3268"/>
    <d v="2016-02-26T16:47:59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x v="61"/>
    <x v="0"/>
    <x v="6"/>
    <x v="1878"/>
    <n v="54.3"/>
    <x v="1"/>
    <x v="6"/>
    <x v="3269"/>
    <d v="2014-10-19T10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x v="69"/>
    <x v="0"/>
    <x v="6"/>
    <x v="1936"/>
    <n v="76.029411764705884"/>
    <x v="1"/>
    <x v="6"/>
    <x v="3270"/>
    <d v="2015-04-30T14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x v="287"/>
    <x v="0"/>
    <x v="6"/>
    <x v="2427"/>
    <n v="105.2063492063492"/>
    <x v="1"/>
    <x v="6"/>
    <x v="3271"/>
    <d v="2016-03-0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x v="209"/>
    <x v="0"/>
    <x v="6"/>
    <x v="288"/>
    <n v="68.666666666666671"/>
    <x v="1"/>
    <x v="6"/>
    <x v="3272"/>
    <d v="2015-04-27T12:09:58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x v="0"/>
    <x v="5"/>
    <x v="0"/>
    <x v="6"/>
    <x v="2428"/>
    <n v="129.36170212765958"/>
    <x v="1"/>
    <x v="6"/>
    <x v="3273"/>
    <d v="2015-08-02T18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x v="186"/>
    <x v="0"/>
    <x v="6"/>
    <x v="2429"/>
    <n v="134.26371308016877"/>
    <x v="1"/>
    <x v="6"/>
    <x v="3274"/>
    <d v="2016-03-15T22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x v="5"/>
    <x v="0"/>
    <x v="6"/>
    <x v="2430"/>
    <n v="17.829787234042552"/>
    <x v="1"/>
    <x v="6"/>
    <x v="3275"/>
    <d v="2016-01-10T11:51:38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x v="41"/>
    <x v="0"/>
    <x v="6"/>
    <x v="264"/>
    <n v="203.2"/>
    <x v="1"/>
    <x v="6"/>
    <x v="3276"/>
    <d v="2016-01-11T15:14:13"/>
  </r>
  <r>
    <n v="3285"/>
    <x v="3284"/>
    <s v="A new play by Matthew Gasda"/>
    <n v="4999"/>
    <n v="5604"/>
    <x v="0"/>
    <x v="0"/>
    <x v="0"/>
    <n v="1488258000"/>
    <n v="1485556626"/>
    <x v="0"/>
    <x v="75"/>
    <x v="0"/>
    <x v="6"/>
    <x v="2431"/>
    <n v="69.18518518518519"/>
    <x v="1"/>
    <x v="6"/>
    <x v="3277"/>
    <d v="2017-01-27T16:37:0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x v="259"/>
    <x v="0"/>
    <x v="6"/>
    <x v="2432"/>
    <n v="125.12295081967213"/>
    <x v="1"/>
    <x v="6"/>
    <x v="3278"/>
    <d v="2016-07-16T14:09:42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x v="0"/>
    <x v="69"/>
    <x v="0"/>
    <x v="6"/>
    <x v="31"/>
    <n v="73.529411764705884"/>
    <x v="1"/>
    <x v="6"/>
    <x v="3279"/>
    <d v="2015-11-03T12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x v="447"/>
    <x v="0"/>
    <x v="6"/>
    <x v="2433"/>
    <n v="48.437149758454105"/>
    <x v="1"/>
    <x v="6"/>
    <x v="3280"/>
    <d v="2016-05-15T12:35:15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x v="20"/>
    <x v="0"/>
    <x v="6"/>
    <x v="2434"/>
    <n v="26.608400000000003"/>
    <x v="1"/>
    <x v="6"/>
    <x v="3281"/>
    <d v="2017-01-23T02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x v="250"/>
    <x v="0"/>
    <x v="6"/>
    <x v="1247"/>
    <n v="33.666666666666664"/>
    <x v="1"/>
    <x v="6"/>
    <x v="3282"/>
    <d v="2017-02-09T06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x v="25"/>
    <x v="0"/>
    <x v="6"/>
    <x v="430"/>
    <n v="40.714285714285715"/>
    <x v="1"/>
    <x v="6"/>
    <x v="3283"/>
    <d v="2015-08-16T10:51:4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x v="0"/>
    <x v="41"/>
    <x v="0"/>
    <x v="6"/>
    <x v="2435"/>
    <n v="19.266666666666666"/>
    <x v="1"/>
    <x v="6"/>
    <x v="3284"/>
    <d v="2015-10-05T12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x v="110"/>
    <x v="0"/>
    <x v="6"/>
    <x v="2436"/>
    <n v="84.285714285714292"/>
    <x v="1"/>
    <x v="6"/>
    <x v="3285"/>
    <d v="2017-02-02T04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x v="54"/>
    <x v="0"/>
    <x v="6"/>
    <x v="1237"/>
    <n v="29.583333333333332"/>
    <x v="1"/>
    <x v="6"/>
    <x v="3286"/>
    <d v="2015-05-17T06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x v="74"/>
    <x v="0"/>
    <x v="6"/>
    <x v="2437"/>
    <n v="26.667037037037037"/>
    <x v="1"/>
    <x v="6"/>
    <x v="3287"/>
    <d v="2016-08-27T04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x v="5"/>
    <x v="0"/>
    <x v="6"/>
    <x v="2438"/>
    <n v="45.978723404255319"/>
    <x v="1"/>
    <x v="6"/>
    <x v="3288"/>
    <d v="2015-11-01T12:09:32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x v="34"/>
    <x v="0"/>
    <x v="6"/>
    <x v="2439"/>
    <n v="125.09090909090909"/>
    <x v="1"/>
    <x v="6"/>
    <x v="3289"/>
    <d v="2015-07-08T12:30:5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x v="250"/>
    <x v="0"/>
    <x v="6"/>
    <x v="2440"/>
    <n v="141.29166666666666"/>
    <x v="1"/>
    <x v="6"/>
    <x v="3290"/>
    <d v="2015-08-23T16:59:28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x v="287"/>
    <x v="0"/>
    <x v="6"/>
    <x v="2441"/>
    <n v="55.333333333333336"/>
    <x v="1"/>
    <x v="6"/>
    <x v="3291"/>
    <d v="2015-09-14T16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x v="0"/>
    <x v="106"/>
    <x v="0"/>
    <x v="6"/>
    <x v="2442"/>
    <n v="46.420454545454547"/>
    <x v="1"/>
    <x v="6"/>
    <x v="3292"/>
    <d v="2015-04-08T11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x v="16"/>
    <x v="0"/>
    <x v="6"/>
    <x v="1424"/>
    <n v="57.2"/>
    <x v="1"/>
    <x v="6"/>
    <x v="3293"/>
    <d v="2016-06-17T11:39:36"/>
  </r>
  <r>
    <n v="3302"/>
    <x v="3301"/>
    <s v="FilosofÃ­a de los anÃ³nimos"/>
    <n v="8400"/>
    <n v="8685"/>
    <x v="0"/>
    <x v="3"/>
    <x v="3"/>
    <n v="1481099176"/>
    <n v="1478507176"/>
    <x v="0"/>
    <x v="133"/>
    <x v="0"/>
    <x v="6"/>
    <x v="2443"/>
    <n v="173.7"/>
    <x v="1"/>
    <x v="6"/>
    <x v="3294"/>
    <d v="2016-11-07T02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x v="2"/>
    <x v="0"/>
    <x v="6"/>
    <x v="2444"/>
    <n v="59.6"/>
    <x v="1"/>
    <x v="6"/>
    <x v="3295"/>
    <d v="2015-02-21T09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x v="489"/>
    <x v="0"/>
    <x v="6"/>
    <x v="2445"/>
    <n v="89.585714285714289"/>
    <x v="1"/>
    <x v="6"/>
    <x v="3296"/>
    <d v="2016-11-22T08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x v="9"/>
    <x v="0"/>
    <x v="6"/>
    <x v="2446"/>
    <n v="204.05"/>
    <x v="1"/>
    <x v="6"/>
    <x v="3297"/>
    <d v="2015-07-01T14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x v="241"/>
    <x v="0"/>
    <x v="6"/>
    <x v="2447"/>
    <n v="48.703703703703702"/>
    <x v="1"/>
    <x v="6"/>
    <x v="3298"/>
    <d v="2016-05-02T23:15:42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x v="9"/>
    <x v="0"/>
    <x v="6"/>
    <x v="2448"/>
    <n v="53.339999999999996"/>
    <x v="1"/>
    <x v="6"/>
    <x v="3299"/>
    <d v="2016-04-14T19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x v="7"/>
    <x v="0"/>
    <x v="6"/>
    <x v="2449"/>
    <n v="75.087719298245617"/>
    <x v="1"/>
    <x v="6"/>
    <x v="3300"/>
    <d v="2016-03-23T15:02:45"/>
  </r>
  <r>
    <n v="3309"/>
    <x v="3308"/>
    <s v="Two unlikely friends, a garage, tinned beans &amp; the end of the world."/>
    <n v="350"/>
    <n v="558"/>
    <x v="0"/>
    <x v="1"/>
    <x v="1"/>
    <n v="1476632178"/>
    <n v="1473953778"/>
    <x v="0"/>
    <x v="162"/>
    <x v="0"/>
    <x v="6"/>
    <x v="2450"/>
    <n v="18"/>
    <x v="1"/>
    <x v="6"/>
    <x v="3301"/>
    <d v="2016-09-15T09:36:18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x v="0"/>
    <x v="162"/>
    <x v="0"/>
    <x v="6"/>
    <x v="1417"/>
    <n v="209.83870967741936"/>
    <x v="1"/>
    <x v="6"/>
    <x v="3302"/>
    <d v="2015-09-06T16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x v="43"/>
    <x v="0"/>
    <x v="6"/>
    <x v="2451"/>
    <n v="61.022222222222226"/>
    <x v="1"/>
    <x v="6"/>
    <x v="3303"/>
    <d v="2015-09-17T01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x v="14"/>
    <x v="0"/>
    <x v="6"/>
    <x v="2452"/>
    <n v="61"/>
    <x v="1"/>
    <x v="6"/>
    <x v="3304"/>
    <d v="2016-10-21T13:25:4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x v="60"/>
    <x v="0"/>
    <x v="6"/>
    <x v="2453"/>
    <n v="80.034482758620683"/>
    <x v="1"/>
    <x v="6"/>
    <x v="3305"/>
    <d v="2016-01-12T23:51:57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x v="6"/>
    <x v="0"/>
    <x v="6"/>
    <x v="2454"/>
    <n v="29.068965517241381"/>
    <x v="1"/>
    <x v="6"/>
    <x v="3306"/>
    <d v="2015-04-11T00:25:11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x v="30"/>
    <x v="0"/>
    <x v="6"/>
    <x v="1007"/>
    <n v="49.438202247191015"/>
    <x v="1"/>
    <x v="6"/>
    <x v="3307"/>
    <d v="2016-04-06T01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x v="207"/>
    <x v="0"/>
    <x v="6"/>
    <x v="2455"/>
    <n v="93.977440000000001"/>
    <x v="1"/>
    <x v="6"/>
    <x v="3308"/>
    <d v="2014-07-06T14:54:35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x v="0"/>
    <x v="59"/>
    <x v="0"/>
    <x v="6"/>
    <x v="2456"/>
    <n v="61.944444444444443"/>
    <x v="1"/>
    <x v="6"/>
    <x v="3309"/>
    <d v="2016-05-08T18:57:04"/>
  </r>
  <r>
    <n v="3318"/>
    <x v="3317"/>
    <s v="Help us strengthen and inspire disability arts in Atlantic Canada"/>
    <n v="2000"/>
    <n v="2512"/>
    <x v="0"/>
    <x v="5"/>
    <x v="5"/>
    <n v="1460341800"/>
    <n v="1456902893"/>
    <x v="0"/>
    <x v="58"/>
    <x v="0"/>
    <x v="6"/>
    <x v="2457"/>
    <n v="78.5"/>
    <x v="1"/>
    <x v="6"/>
    <x v="3310"/>
    <d v="2016-03-02T01:14:53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x v="38"/>
    <x v="0"/>
    <x v="6"/>
    <x v="1277"/>
    <n v="33.75"/>
    <x v="1"/>
    <x v="6"/>
    <x v="3311"/>
    <d v="2014-12-17T08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x v="0"/>
    <x v="44"/>
    <x v="0"/>
    <x v="6"/>
    <x v="50"/>
    <n v="66.44736842105263"/>
    <x v="1"/>
    <x v="6"/>
    <x v="3312"/>
    <d v="2016-05-22T19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x v="41"/>
    <x v="0"/>
    <x v="6"/>
    <x v="202"/>
    <n v="35.799999999999997"/>
    <x v="1"/>
    <x v="6"/>
    <x v="3313"/>
    <d v="2014-10-01T20:24:25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x v="23"/>
    <x v="0"/>
    <x v="6"/>
    <x v="2458"/>
    <n v="145.65217391304347"/>
    <x v="1"/>
    <x v="6"/>
    <x v="3314"/>
    <d v="2016-05-30T18:14:5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x v="72"/>
    <x v="0"/>
    <x v="6"/>
    <x v="2459"/>
    <n v="25.693877551020407"/>
    <x v="1"/>
    <x v="6"/>
    <x v="3315"/>
    <d v="2016-08-26T02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x v="0"/>
    <x v="73"/>
    <x v="0"/>
    <x v="6"/>
    <x v="658"/>
    <n v="152.5"/>
    <x v="1"/>
    <x v="6"/>
    <x v="3316"/>
    <d v="2016-05-22T07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x v="41"/>
    <x v="0"/>
    <x v="6"/>
    <x v="2460"/>
    <n v="30"/>
    <x v="1"/>
    <x v="6"/>
    <x v="3317"/>
    <d v="2015-03-01T12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x v="7"/>
    <x v="0"/>
    <x v="6"/>
    <x v="300"/>
    <n v="142.28070175438597"/>
    <x v="1"/>
    <x v="6"/>
    <x v="3318"/>
    <d v="2015-02-06T11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x v="51"/>
    <x v="0"/>
    <x v="6"/>
    <x v="982"/>
    <n v="24.545454545454547"/>
    <x v="1"/>
    <x v="6"/>
    <x v="3319"/>
    <d v="2016-04-08T02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x v="82"/>
    <x v="0"/>
    <x v="6"/>
    <x v="2461"/>
    <n v="292.77777777777777"/>
    <x v="1"/>
    <x v="6"/>
    <x v="3320"/>
    <d v="2014-07-02T07:48:03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x v="0"/>
    <x v="55"/>
    <x v="0"/>
    <x v="6"/>
    <x v="2462"/>
    <n v="44.92307692307692"/>
    <x v="1"/>
    <x v="6"/>
    <x v="3321"/>
    <d v="2014-07-17T01:45:08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x v="50"/>
    <x v="0"/>
    <x v="6"/>
    <x v="2463"/>
    <n v="23.10144927536232"/>
    <x v="1"/>
    <x v="6"/>
    <x v="3322"/>
    <d v="2015-03-02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x v="71"/>
    <x v="0"/>
    <x v="6"/>
    <x v="2464"/>
    <n v="80.400000000000006"/>
    <x v="1"/>
    <x v="6"/>
    <x v="3323"/>
    <d v="2015-09-01T10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x v="183"/>
    <x v="0"/>
    <x v="6"/>
    <x v="31"/>
    <n v="72.289156626506028"/>
    <x v="1"/>
    <x v="6"/>
    <x v="3324"/>
    <d v="2014-06-19T14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x v="112"/>
    <x v="0"/>
    <x v="6"/>
    <x v="2465"/>
    <n v="32.972972972972975"/>
    <x v="1"/>
    <x v="6"/>
    <x v="3325"/>
    <d v="2015-05-24T10:14:40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x v="0"/>
    <x v="67"/>
    <x v="0"/>
    <x v="6"/>
    <x v="2466"/>
    <n v="116.65217391304348"/>
    <x v="1"/>
    <x v="6"/>
    <x v="3326"/>
    <d v="2015-06-30T06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x v="287"/>
    <x v="0"/>
    <x v="6"/>
    <x v="2467"/>
    <n v="79.61904761904762"/>
    <x v="1"/>
    <x v="6"/>
    <x v="3327"/>
    <d v="2014-07-07T10:10:4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x v="82"/>
    <x v="0"/>
    <x v="6"/>
    <x v="31"/>
    <n v="27.777777777777779"/>
    <x v="1"/>
    <x v="6"/>
    <x v="3328"/>
    <d v="2016-03-08T03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x v="69"/>
    <x v="0"/>
    <x v="6"/>
    <x v="1097"/>
    <n v="81.029411764705884"/>
    <x v="1"/>
    <x v="6"/>
    <x v="3329"/>
    <d v="2014-09-19T00:46:07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x v="0"/>
    <x v="300"/>
    <x v="0"/>
    <x v="6"/>
    <x v="2468"/>
    <n v="136.84821428571428"/>
    <x v="1"/>
    <x v="6"/>
    <x v="3330"/>
    <d v="2017-02-03T07:48:00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x v="0"/>
    <x v="5"/>
    <x v="0"/>
    <x v="6"/>
    <x v="2469"/>
    <n v="177.61702127659575"/>
    <x v="1"/>
    <x v="6"/>
    <x v="3331"/>
    <d v="2016-06-28T09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x v="44"/>
    <x v="0"/>
    <x v="6"/>
    <x v="2470"/>
    <n v="109.07894736842105"/>
    <x v="1"/>
    <x v="6"/>
    <x v="3332"/>
    <d v="2016-11-11T17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x v="33"/>
    <x v="0"/>
    <x v="6"/>
    <x v="31"/>
    <n v="119.64285714285714"/>
    <x v="1"/>
    <x v="6"/>
    <x v="3333"/>
    <d v="2016-05-20T13:10:21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x v="0"/>
    <x v="76"/>
    <x v="0"/>
    <x v="6"/>
    <x v="658"/>
    <n v="78.205128205128204"/>
    <x v="1"/>
    <x v="6"/>
    <x v="3334"/>
    <d v="2015-02-27T01:06:5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x v="0"/>
    <x v="23"/>
    <x v="0"/>
    <x v="6"/>
    <x v="2214"/>
    <n v="52.173913043478258"/>
    <x v="1"/>
    <x v="6"/>
    <x v="3335"/>
    <d v="2016-03-23T15:59:44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x v="244"/>
    <x v="0"/>
    <x v="6"/>
    <x v="2471"/>
    <n v="114.125"/>
    <x v="1"/>
    <x v="6"/>
    <x v="3336"/>
    <d v="2014-07-30T22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x v="62"/>
    <x v="0"/>
    <x v="6"/>
    <x v="2129"/>
    <n v="50"/>
    <x v="1"/>
    <x v="6"/>
    <x v="3337"/>
    <d v="2015-02-17T20:32:48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x v="59"/>
    <x v="0"/>
    <x v="6"/>
    <x v="1007"/>
    <n v="91.666666666666671"/>
    <x v="1"/>
    <x v="6"/>
    <x v="3338"/>
    <d v="2015-02-18T18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x v="19"/>
    <x v="0"/>
    <x v="6"/>
    <x v="2472"/>
    <n v="108.59090909090909"/>
    <x v="1"/>
    <x v="6"/>
    <x v="3339"/>
    <d v="2016-04-24T07:14:14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x v="1"/>
    <x v="0"/>
    <x v="6"/>
    <x v="2473"/>
    <n v="69.822784810126578"/>
    <x v="1"/>
    <x v="6"/>
    <x v="3340"/>
    <d v="2016-04-06T07:24:4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x v="25"/>
    <x v="0"/>
    <x v="6"/>
    <x v="2474"/>
    <n v="109.57142857142857"/>
    <x v="1"/>
    <x v="6"/>
    <x v="3341"/>
    <d v="2016-05-22T20:39:3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x v="13"/>
    <x v="0"/>
    <x v="6"/>
    <x v="2475"/>
    <n v="71.666666666666671"/>
    <x v="1"/>
    <x v="6"/>
    <x v="3342"/>
    <d v="2015-10-25T10:50:11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x v="241"/>
    <x v="0"/>
    <x v="6"/>
    <x v="940"/>
    <n v="93.611111111111114"/>
    <x v="1"/>
    <x v="6"/>
    <x v="3343"/>
    <d v="2014-06-16T03:29:25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x v="16"/>
    <x v="0"/>
    <x v="6"/>
    <x v="2476"/>
    <n v="76.8"/>
    <x v="1"/>
    <x v="6"/>
    <x v="3344"/>
    <d v="2016-05-05T17:49:38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x v="34"/>
    <x v="0"/>
    <x v="6"/>
    <x v="2477"/>
    <n v="35.795454545454547"/>
    <x v="1"/>
    <x v="6"/>
    <x v="3345"/>
    <d v="2016-04-19T04:22:30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x v="0"/>
    <x v="165"/>
    <x v="0"/>
    <x v="6"/>
    <x v="2478"/>
    <n v="55.6"/>
    <x v="1"/>
    <x v="6"/>
    <x v="3346"/>
    <d v="2015-09-23T11:26:4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x v="41"/>
    <x v="0"/>
    <x v="6"/>
    <x v="2479"/>
    <n v="147.33333333333334"/>
    <x v="1"/>
    <x v="6"/>
    <x v="3347"/>
    <d v="2016-04-29T08:52:07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x v="74"/>
    <x v="0"/>
    <x v="6"/>
    <x v="578"/>
    <n v="56.333333333333336"/>
    <x v="1"/>
    <x v="6"/>
    <x v="3348"/>
    <d v="2016-06-15T13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x v="64"/>
    <x v="0"/>
    <x v="6"/>
    <x v="50"/>
    <n v="96.19047619047619"/>
    <x v="1"/>
    <x v="6"/>
    <x v="3349"/>
    <d v="2014-07-02T04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x v="372"/>
    <x v="0"/>
    <x v="6"/>
    <x v="2480"/>
    <n v="63.574074074074076"/>
    <x v="1"/>
    <x v="6"/>
    <x v="3350"/>
    <d v="2014-10-20T01:27:59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x v="0"/>
    <x v="23"/>
    <x v="0"/>
    <x v="6"/>
    <x v="90"/>
    <n v="184.78260869565219"/>
    <x v="1"/>
    <x v="6"/>
    <x v="3351"/>
    <d v="2017-01-10T19:22:14"/>
  </r>
  <r>
    <n v="3360"/>
    <x v="3358"/>
    <s v="World Premiere, an M1 Singapore Fringe Festival 2017 commission."/>
    <n v="9000"/>
    <n v="9124"/>
    <x v="0"/>
    <x v="20"/>
    <x v="12"/>
    <n v="1481731140"/>
    <n v="1479866343"/>
    <x v="0"/>
    <x v="250"/>
    <x v="0"/>
    <x v="6"/>
    <x v="2481"/>
    <n v="126.72222222222223"/>
    <x v="1"/>
    <x v="6"/>
    <x v="3352"/>
    <d v="2016-11-22T19:59:03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x v="32"/>
    <x v="0"/>
    <x v="6"/>
    <x v="2482"/>
    <n v="83.42647058823529"/>
    <x v="1"/>
    <x v="6"/>
    <x v="3353"/>
    <d v="2014-08-14T18:36:3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x v="9"/>
    <x v="0"/>
    <x v="6"/>
    <x v="678"/>
    <n v="54.5"/>
    <x v="1"/>
    <x v="6"/>
    <x v="3354"/>
    <d v="2015-02-20T20:11:57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x v="55"/>
    <x v="0"/>
    <x v="6"/>
    <x v="2483"/>
    <n v="302.30769230769232"/>
    <x v="1"/>
    <x v="6"/>
    <x v="3355"/>
    <d v="2014-07-31T12:30:45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x v="250"/>
    <x v="0"/>
    <x v="6"/>
    <x v="2484"/>
    <n v="44.138888888888886"/>
    <x v="1"/>
    <x v="6"/>
    <x v="3266"/>
    <d v="2016-02-22T17:27:29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x v="83"/>
    <x v="0"/>
    <x v="6"/>
    <x v="87"/>
    <n v="866.66666666666663"/>
    <x v="1"/>
    <x v="6"/>
    <x v="3356"/>
    <d v="2015-11-12T20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x v="59"/>
    <x v="0"/>
    <x v="6"/>
    <x v="2485"/>
    <n v="61.388888888888886"/>
    <x v="1"/>
    <x v="6"/>
    <x v="3357"/>
    <d v="2015-04-12T19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x v="209"/>
    <x v="0"/>
    <x v="6"/>
    <x v="2486"/>
    <n v="29.666666666666668"/>
    <x v="1"/>
    <x v="6"/>
    <x v="3358"/>
    <d v="2015-07-07T16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x v="0"/>
    <x v="23"/>
    <x v="0"/>
    <x v="6"/>
    <x v="81"/>
    <n v="45.478260869565219"/>
    <x v="1"/>
    <x v="6"/>
    <x v="3359"/>
    <d v="2014-11-25T22:47:39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x v="241"/>
    <x v="0"/>
    <x v="6"/>
    <x v="3"/>
    <n v="96.203703703703709"/>
    <x v="1"/>
    <x v="6"/>
    <x v="3360"/>
    <d v="2016-11-15T18:59:40"/>
  </r>
  <r>
    <n v="3370"/>
    <x v="3368"/>
    <s v="I'm Alright. A story of young women, told by young women, for the world."/>
    <n v="1500"/>
    <n v="1766"/>
    <x v="0"/>
    <x v="0"/>
    <x v="0"/>
    <n v="1481961600"/>
    <n v="1479283285"/>
    <x v="0"/>
    <x v="55"/>
    <x v="0"/>
    <x v="6"/>
    <x v="2487"/>
    <n v="67.92307692307692"/>
    <x v="1"/>
    <x v="6"/>
    <x v="3361"/>
    <d v="2016-11-16T02:01:25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x v="0"/>
    <x v="82"/>
    <x v="0"/>
    <x v="6"/>
    <x v="2488"/>
    <n v="30.777777777777779"/>
    <x v="1"/>
    <x v="6"/>
    <x v="3362"/>
    <d v="2015-11-04T14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x v="0"/>
    <x v="74"/>
    <x v="0"/>
    <x v="6"/>
    <x v="991"/>
    <n v="38.333333333333336"/>
    <x v="1"/>
    <x v="6"/>
    <x v="2835"/>
    <d v="2014-08-04T07:09:1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x v="209"/>
    <x v="0"/>
    <x v="6"/>
    <x v="598"/>
    <n v="66.833333333333329"/>
    <x v="1"/>
    <x v="6"/>
    <x v="3363"/>
    <d v="2015-06-24T14:30:4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x v="0"/>
    <x v="47"/>
    <x v="0"/>
    <x v="6"/>
    <x v="2489"/>
    <n v="71.730769230769226"/>
    <x v="1"/>
    <x v="6"/>
    <x v="3364"/>
    <d v="2015-09-28T11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x v="57"/>
    <x v="0"/>
    <x v="6"/>
    <x v="31"/>
    <n v="176.47058823529412"/>
    <x v="1"/>
    <x v="6"/>
    <x v="3365"/>
    <d v="2014-05-06T08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x v="10"/>
    <x v="0"/>
    <x v="6"/>
    <x v="77"/>
    <n v="421.10526315789474"/>
    <x v="1"/>
    <x v="6"/>
    <x v="3366"/>
    <d v="2015-02-24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x v="99"/>
    <x v="0"/>
    <x v="6"/>
    <x v="348"/>
    <n v="104.98701298701299"/>
    <x v="1"/>
    <x v="6"/>
    <x v="3367"/>
    <d v="2015-02-18T11:34:59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x v="64"/>
    <x v="0"/>
    <x v="6"/>
    <x v="2490"/>
    <n v="28.19047619047619"/>
    <x v="1"/>
    <x v="6"/>
    <x v="3368"/>
    <d v="2014-08-07T02:31:4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x v="44"/>
    <x v="0"/>
    <x v="6"/>
    <x v="2491"/>
    <n v="54.55263157894737"/>
    <x v="1"/>
    <x v="6"/>
    <x v="3369"/>
    <d v="2015-08-09T06:2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x v="33"/>
    <x v="0"/>
    <x v="6"/>
    <x v="2492"/>
    <n v="111.89285714285714"/>
    <x v="1"/>
    <x v="6"/>
    <x v="3370"/>
    <d v="2014-10-25T16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x v="53"/>
    <x v="0"/>
    <x v="6"/>
    <x v="1891"/>
    <n v="85.208333333333329"/>
    <x v="1"/>
    <x v="6"/>
    <x v="3371"/>
    <d v="2015-02-08T22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x v="67"/>
    <x v="0"/>
    <x v="6"/>
    <x v="2493"/>
    <n v="76.652173913043484"/>
    <x v="1"/>
    <x v="6"/>
    <x v="3372"/>
    <d v="2016-07-08T04:20:5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x v="209"/>
    <x v="0"/>
    <x v="6"/>
    <x v="1942"/>
    <n v="65.166666666666671"/>
    <x v="1"/>
    <x v="6"/>
    <x v="3373"/>
    <d v="2016-06-03T12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x v="31"/>
    <x v="0"/>
    <x v="6"/>
    <x v="2494"/>
    <n v="93.760312499999998"/>
    <x v="1"/>
    <x v="6"/>
    <x v="3374"/>
    <d v="2015-10-14T20:06:08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x v="41"/>
    <x v="0"/>
    <x v="6"/>
    <x v="31"/>
    <n v="133.33333333333334"/>
    <x v="1"/>
    <x v="6"/>
    <x v="3375"/>
    <d v="2014-11-10T14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x v="14"/>
    <x v="0"/>
    <x v="6"/>
    <x v="2"/>
    <n v="51.219512195121951"/>
    <x v="1"/>
    <x v="6"/>
    <x v="3376"/>
    <d v="2014-11-03T09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x v="2"/>
    <x v="0"/>
    <x v="6"/>
    <x v="2495"/>
    <n v="100.17142857142858"/>
    <x v="1"/>
    <x v="6"/>
    <x v="3377"/>
    <d v="2014-11-04T12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x v="43"/>
    <x v="0"/>
    <x v="6"/>
    <x v="965"/>
    <n v="34.6"/>
    <x v="1"/>
    <x v="6"/>
    <x v="3378"/>
    <d v="2015-05-19T05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x v="0"/>
    <x v="95"/>
    <x v="0"/>
    <x v="6"/>
    <x v="1444"/>
    <n v="184.67741935483872"/>
    <x v="1"/>
    <x v="6"/>
    <x v="3379"/>
    <d v="2016-05-04T07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x v="19"/>
    <x v="0"/>
    <x v="6"/>
    <x v="2122"/>
    <n v="69.818181818181813"/>
    <x v="1"/>
    <x v="6"/>
    <x v="3380"/>
    <d v="2014-06-25T12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x v="59"/>
    <x v="0"/>
    <x v="6"/>
    <x v="2496"/>
    <n v="61.944444444444443"/>
    <x v="1"/>
    <x v="6"/>
    <x v="3381"/>
    <d v="2014-07-10T07:05:48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x v="8"/>
    <x v="0"/>
    <x v="6"/>
    <x v="31"/>
    <n v="41.666666666666664"/>
    <x v="1"/>
    <x v="6"/>
    <x v="3382"/>
    <d v="2016-03-17T14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x v="34"/>
    <x v="0"/>
    <x v="6"/>
    <x v="1725"/>
    <n v="36.06818181818182"/>
    <x v="1"/>
    <x v="6"/>
    <x v="3383"/>
    <d v="2014-10-11T16:07:1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x v="74"/>
    <x v="0"/>
    <x v="6"/>
    <x v="2497"/>
    <n v="29"/>
    <x v="1"/>
    <x v="6"/>
    <x v="3384"/>
    <d v="2014-06-27T08:17:2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x v="0"/>
    <x v="44"/>
    <x v="0"/>
    <x v="6"/>
    <x v="2498"/>
    <n v="24.210526315789473"/>
    <x v="1"/>
    <x v="6"/>
    <x v="3385"/>
    <d v="2015-05-16T11:05:44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x v="33"/>
    <x v="0"/>
    <x v="6"/>
    <x v="2499"/>
    <n v="55.892857142857146"/>
    <x v="1"/>
    <x v="6"/>
    <x v="2806"/>
    <d v="2014-05-05T04:43:09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x v="0"/>
    <x v="54"/>
    <x v="0"/>
    <x v="6"/>
    <x v="1990"/>
    <n v="11.666666666666666"/>
    <x v="1"/>
    <x v="6"/>
    <x v="3386"/>
    <d v="2016-01-09T05:28:49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x v="71"/>
    <x v="0"/>
    <x v="6"/>
    <x v="2500"/>
    <n v="68.353846153846149"/>
    <x v="1"/>
    <x v="6"/>
    <x v="3387"/>
    <d v="2014-10-29T12:02:5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x v="67"/>
    <x v="0"/>
    <x v="6"/>
    <x v="603"/>
    <n v="27.065217391304348"/>
    <x v="1"/>
    <x v="6"/>
    <x v="3388"/>
    <d v="2015-01-22T16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x v="268"/>
    <x v="0"/>
    <x v="6"/>
    <x v="2501"/>
    <n v="118.12941176470588"/>
    <x v="1"/>
    <x v="6"/>
    <x v="3389"/>
    <d v="2014-07-14T16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x v="36"/>
    <x v="0"/>
    <x v="6"/>
    <x v="2502"/>
    <n v="44.757575757575758"/>
    <x v="1"/>
    <x v="6"/>
    <x v="3390"/>
    <d v="2015-07-08T11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x v="111"/>
    <x v="0"/>
    <x v="6"/>
    <x v="2503"/>
    <n v="99.787878787878782"/>
    <x v="1"/>
    <x v="6"/>
    <x v="3391"/>
    <d v="2015-10-13T08:50:43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x v="57"/>
    <x v="0"/>
    <x v="6"/>
    <x v="31"/>
    <n v="117.64705882352941"/>
    <x v="1"/>
    <x v="6"/>
    <x v="3392"/>
    <d v="2015-05-26T05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x v="83"/>
    <x v="0"/>
    <x v="6"/>
    <x v="1009"/>
    <n v="203.33333333333334"/>
    <x v="1"/>
    <x v="6"/>
    <x v="3393"/>
    <d v="2015-05-28T06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x v="57"/>
    <x v="0"/>
    <x v="6"/>
    <x v="2504"/>
    <n v="28.323529411764707"/>
    <x v="1"/>
    <x v="6"/>
    <x v="3394"/>
    <d v="2016-02-09T18:24:4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x v="0"/>
    <x v="110"/>
    <x v="0"/>
    <x v="6"/>
    <x v="2505"/>
    <n v="110.23076923076923"/>
    <x v="1"/>
    <x v="6"/>
    <x v="3395"/>
    <d v="2014-06-01T05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x v="85"/>
    <x v="0"/>
    <x v="6"/>
    <x v="1088"/>
    <n v="31.970149253731343"/>
    <x v="1"/>
    <x v="6"/>
    <x v="3396"/>
    <d v="2014-06-06T04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x v="59"/>
    <x v="0"/>
    <x v="6"/>
    <x v="2506"/>
    <n v="58.611111111111114"/>
    <x v="1"/>
    <x v="6"/>
    <x v="3397"/>
    <d v="2014-06-18T17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x v="0"/>
    <x v="64"/>
    <x v="0"/>
    <x v="6"/>
    <x v="2507"/>
    <n v="29.428571428571427"/>
    <x v="1"/>
    <x v="6"/>
    <x v="3398"/>
    <d v="2016-06-23T13:32:38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x v="244"/>
    <x v="0"/>
    <x v="6"/>
    <x v="2508"/>
    <n v="81.375"/>
    <x v="1"/>
    <x v="6"/>
    <x v="3399"/>
    <d v="2016-05-09T18:59:5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x v="76"/>
    <x v="0"/>
    <x v="6"/>
    <x v="2509"/>
    <n v="199.16666666666666"/>
    <x v="1"/>
    <x v="6"/>
    <x v="3400"/>
    <d v="2015-09-17T18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x v="55"/>
    <x v="0"/>
    <x v="6"/>
    <x v="31"/>
    <n v="115.38461538461539"/>
    <x v="1"/>
    <x v="6"/>
    <x v="3401"/>
    <d v="2014-08-28T17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x v="25"/>
    <x v="0"/>
    <x v="6"/>
    <x v="2129"/>
    <n v="46.428571428571431"/>
    <x v="1"/>
    <x v="6"/>
    <x v="3402"/>
    <d v="2015-02-18T11:35:38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x v="34"/>
    <x v="0"/>
    <x v="6"/>
    <x v="991"/>
    <n v="70.568181818181813"/>
    <x v="1"/>
    <x v="6"/>
    <x v="3403"/>
    <d v="2016-11-01T13:58:45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x v="0"/>
    <x v="82"/>
    <x v="0"/>
    <x v="6"/>
    <x v="31"/>
    <n v="22.222222222222221"/>
    <x v="1"/>
    <x v="6"/>
    <x v="3404"/>
    <d v="2016-04-06T21:27:3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x v="209"/>
    <x v="0"/>
    <x v="6"/>
    <x v="1774"/>
    <n v="159.46666666666667"/>
    <x v="1"/>
    <x v="6"/>
    <x v="3405"/>
    <d v="2015-03-26T03:54:05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x v="43"/>
    <x v="0"/>
    <x v="6"/>
    <x v="2510"/>
    <n v="37.777999999999999"/>
    <x v="1"/>
    <x v="6"/>
    <x v="3406"/>
    <d v="2014-09-12T15:55:48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x v="66"/>
    <x v="0"/>
    <x v="6"/>
    <x v="2511"/>
    <n v="72.053571428571431"/>
    <x v="1"/>
    <x v="6"/>
    <x v="3407"/>
    <d v="2014-04-23T14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x v="67"/>
    <x v="0"/>
    <x v="6"/>
    <x v="2512"/>
    <n v="63.695652173913047"/>
    <x v="1"/>
    <x v="6"/>
    <x v="3408"/>
    <d v="2016-03-19T13:43:05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x v="0"/>
    <x v="69"/>
    <x v="0"/>
    <x v="6"/>
    <x v="2513"/>
    <n v="28.411764705882351"/>
    <x v="1"/>
    <x v="6"/>
    <x v="3409"/>
    <d v="2016-02-04T20:10:02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x v="15"/>
    <x v="0"/>
    <x v="6"/>
    <x v="2514"/>
    <n v="103.21428571428571"/>
    <x v="1"/>
    <x v="6"/>
    <x v="3410"/>
    <d v="2015-02-02T12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x v="67"/>
    <x v="0"/>
    <x v="6"/>
    <x v="1071"/>
    <n v="71.152173913043484"/>
    <x v="1"/>
    <x v="6"/>
    <x v="2232"/>
    <d v="2015-11-15T07:29:3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x v="0"/>
    <x v="73"/>
    <x v="0"/>
    <x v="6"/>
    <x v="2515"/>
    <n v="35"/>
    <x v="1"/>
    <x v="6"/>
    <x v="3411"/>
    <d v="2015-03-25T15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x v="88"/>
    <x v="0"/>
    <x v="6"/>
    <x v="2062"/>
    <n v="81.776315789473685"/>
    <x v="1"/>
    <x v="6"/>
    <x v="3412"/>
    <d v="2015-01-14T10:14:44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x v="201"/>
    <x v="0"/>
    <x v="6"/>
    <x v="2516"/>
    <n v="297.02980769230766"/>
    <x v="1"/>
    <x v="6"/>
    <x v="3413"/>
    <d v="2014-09-02T08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x v="45"/>
    <x v="0"/>
    <x v="6"/>
    <x v="2517"/>
    <n v="46.609195402298852"/>
    <x v="1"/>
    <x v="6"/>
    <x v="3414"/>
    <d v="2014-09-01T19:21:43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x v="60"/>
    <x v="0"/>
    <x v="6"/>
    <x v="31"/>
    <n v="51.724137931034484"/>
    <x v="1"/>
    <x v="6"/>
    <x v="3415"/>
    <d v="2014-06-02T09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x v="13"/>
    <x v="0"/>
    <x v="6"/>
    <x v="1015"/>
    <n v="40.294117647058826"/>
    <x v="1"/>
    <x v="6"/>
    <x v="3416"/>
    <d v="2015-02-03T11:17:27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x v="8"/>
    <x v="0"/>
    <x v="6"/>
    <x v="2129"/>
    <n v="16.25"/>
    <x v="1"/>
    <x v="6"/>
    <x v="3417"/>
    <d v="2016-10-18T18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x v="250"/>
    <x v="0"/>
    <x v="6"/>
    <x v="2518"/>
    <n v="30.152638888888887"/>
    <x v="1"/>
    <x v="6"/>
    <x v="3418"/>
    <d v="2014-06-30T16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x v="64"/>
    <x v="0"/>
    <x v="6"/>
    <x v="31"/>
    <n v="95.238095238095241"/>
    <x v="1"/>
    <x v="6"/>
    <x v="3419"/>
    <d v="2014-07-19T11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x v="288"/>
    <x v="0"/>
    <x v="6"/>
    <x v="2519"/>
    <n v="52.214285714285715"/>
    <x v="1"/>
    <x v="6"/>
    <x v="3420"/>
    <d v="2016-01-11T07:56:54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x v="0"/>
    <x v="26"/>
    <x v="0"/>
    <x v="6"/>
    <x v="2520"/>
    <n v="134.1549295774648"/>
    <x v="1"/>
    <x v="6"/>
    <x v="3421"/>
    <d v="2014-05-16T19:30:55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x v="129"/>
    <x v="0"/>
    <x v="6"/>
    <x v="1442"/>
    <n v="62.827380952380949"/>
    <x v="1"/>
    <x v="6"/>
    <x v="3422"/>
    <d v="2014-06-10T03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x v="10"/>
    <x v="0"/>
    <x v="6"/>
    <x v="1990"/>
    <n v="58.94736842105263"/>
    <x v="1"/>
    <x v="6"/>
    <x v="3423"/>
    <d v="2016-07-21T08:48:13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x v="77"/>
    <x v="0"/>
    <x v="6"/>
    <x v="2521"/>
    <n v="143.1081081081081"/>
    <x v="1"/>
    <x v="6"/>
    <x v="3424"/>
    <d v="2014-07-31T06:59:53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x v="17"/>
    <x v="0"/>
    <x v="6"/>
    <x v="50"/>
    <n v="84.166666666666671"/>
    <x v="1"/>
    <x v="6"/>
    <x v="3425"/>
    <d v="2015-07-20T11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x v="25"/>
    <x v="0"/>
    <x v="6"/>
    <x v="1243"/>
    <n v="186.07142857142858"/>
    <x v="1"/>
    <x v="6"/>
    <x v="3426"/>
    <d v="2015-04-06T16:16:07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x v="0"/>
    <x v="59"/>
    <x v="0"/>
    <x v="6"/>
    <x v="2522"/>
    <n v="89.785555555555561"/>
    <x v="1"/>
    <x v="6"/>
    <x v="3427"/>
    <d v="2016-01-05T15:52:1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x v="141"/>
    <x v="0"/>
    <x v="6"/>
    <x v="2523"/>
    <n v="64.157560975609755"/>
    <x v="1"/>
    <x v="6"/>
    <x v="3428"/>
    <d v="2014-06-18T20:57:08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x v="68"/>
    <x v="0"/>
    <x v="6"/>
    <x v="946"/>
    <n v="59.651162790697676"/>
    <x v="1"/>
    <x v="6"/>
    <x v="3429"/>
    <d v="2015-10-17T04:18:41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x v="22"/>
    <x v="0"/>
    <x v="6"/>
    <x v="31"/>
    <n v="31.25"/>
    <x v="1"/>
    <x v="6"/>
    <x v="3430"/>
    <d v="2015-04-30T14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x v="43"/>
    <x v="0"/>
    <x v="6"/>
    <x v="2524"/>
    <n v="41.222222222222221"/>
    <x v="1"/>
    <x v="6"/>
    <x v="3431"/>
    <d v="2014-08-10T06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x v="9"/>
    <x v="0"/>
    <x v="6"/>
    <x v="2525"/>
    <n v="43.35"/>
    <x v="1"/>
    <x v="6"/>
    <x v="3432"/>
    <d v="2016-05-31T00:59:4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x v="162"/>
    <x v="0"/>
    <x v="6"/>
    <x v="31"/>
    <n v="64.516129032258064"/>
    <x v="1"/>
    <x v="6"/>
    <x v="3433"/>
    <d v="2015-09-25T06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x v="20"/>
    <x v="0"/>
    <x v="6"/>
    <x v="2123"/>
    <n v="43.28"/>
    <x v="1"/>
    <x v="6"/>
    <x v="3434"/>
    <d v="2015-01-12T13:58:45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x v="0"/>
    <x v="25"/>
    <x v="0"/>
    <x v="6"/>
    <x v="2526"/>
    <n v="77"/>
    <x v="1"/>
    <x v="6"/>
    <x v="3435"/>
    <d v="2016-02-02T15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x v="43"/>
    <x v="0"/>
    <x v="6"/>
    <x v="2527"/>
    <n v="51.222222222222221"/>
    <x v="1"/>
    <x v="6"/>
    <x v="3436"/>
    <d v="2014-11-16T20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x v="0"/>
    <x v="9"/>
    <x v="0"/>
    <x v="6"/>
    <x v="2528"/>
    <n v="68.25"/>
    <x v="1"/>
    <x v="6"/>
    <x v="3437"/>
    <d v="2016-06-10T19:15:38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x v="70"/>
    <x v="0"/>
    <x v="6"/>
    <x v="1710"/>
    <n v="19.487179487179485"/>
    <x v="1"/>
    <x v="6"/>
    <x v="3438"/>
    <d v="2015-02-01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x v="38"/>
    <x v="0"/>
    <x v="6"/>
    <x v="2529"/>
    <n v="41.125"/>
    <x v="1"/>
    <x v="6"/>
    <x v="3439"/>
    <d v="2015-03-25T11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x v="77"/>
    <x v="0"/>
    <x v="6"/>
    <x v="2530"/>
    <n v="41.405405405405403"/>
    <x v="1"/>
    <x v="6"/>
    <x v="3440"/>
    <d v="2014-06-30T09:20:2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x v="25"/>
    <x v="0"/>
    <x v="6"/>
    <x v="2531"/>
    <n v="27.5"/>
    <x v="1"/>
    <x v="6"/>
    <x v="3441"/>
    <d v="2016-06-14T17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x v="64"/>
    <x v="0"/>
    <x v="6"/>
    <x v="2248"/>
    <n v="33.571428571428569"/>
    <x v="1"/>
    <x v="6"/>
    <x v="3442"/>
    <d v="2014-07-01T10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x v="50"/>
    <x v="0"/>
    <x v="6"/>
    <x v="2532"/>
    <n v="145.86956521739131"/>
    <x v="1"/>
    <x v="6"/>
    <x v="3443"/>
    <d v="2016-09-13T12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x v="38"/>
    <x v="0"/>
    <x v="6"/>
    <x v="2533"/>
    <n v="358.6875"/>
    <x v="1"/>
    <x v="6"/>
    <x v="3444"/>
    <d v="2014-06-30T22:56:07"/>
  </r>
  <r>
    <n v="3457"/>
    <x v="3455"/>
    <s v="Robots, Space Battles, Mystery, and Intrigue. Nothing is Impossible..."/>
    <n v="2000"/>
    <n v="2804"/>
    <x v="0"/>
    <x v="0"/>
    <x v="0"/>
    <n v="1423720740"/>
    <n v="1421081857"/>
    <x v="0"/>
    <x v="165"/>
    <x v="0"/>
    <x v="6"/>
    <x v="2534"/>
    <n v="50.981818181818184"/>
    <x v="1"/>
    <x v="6"/>
    <x v="3445"/>
    <d v="2015-01-12T10:57:37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x v="74"/>
    <x v="0"/>
    <x v="6"/>
    <x v="2535"/>
    <n v="45.037037037037038"/>
    <x v="1"/>
    <x v="6"/>
    <x v="3446"/>
    <d v="2015-01-06T22:51:43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x v="17"/>
    <x v="0"/>
    <x v="6"/>
    <x v="2536"/>
    <n v="17.527777777777779"/>
    <x v="1"/>
    <x v="6"/>
    <x v="3447"/>
    <d v="2016-04-20T05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x v="10"/>
    <x v="0"/>
    <x v="6"/>
    <x v="2537"/>
    <n v="50"/>
    <x v="1"/>
    <x v="6"/>
    <x v="3448"/>
    <d v="2014-08-01T06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x v="8"/>
    <x v="0"/>
    <x v="6"/>
    <x v="2538"/>
    <n v="57.916666666666664"/>
    <x v="1"/>
    <x v="6"/>
    <x v="3449"/>
    <d v="2016-09-30T09:11:19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x v="0"/>
    <x v="57"/>
    <x v="0"/>
    <x v="6"/>
    <x v="2539"/>
    <n v="29.705882352941178"/>
    <x v="1"/>
    <x v="6"/>
    <x v="3450"/>
    <d v="2015-06-24T15:33:48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x v="229"/>
    <x v="0"/>
    <x v="6"/>
    <x v="2540"/>
    <n v="90.684210526315795"/>
    <x v="1"/>
    <x v="6"/>
    <x v="3451"/>
    <d v="2016-08-30T16:03:05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x v="251"/>
    <x v="0"/>
    <x v="6"/>
    <x v="2541"/>
    <n v="55.012688172043013"/>
    <x v="1"/>
    <x v="6"/>
    <x v="3452"/>
    <d v="2016-07-23T21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x v="17"/>
    <x v="0"/>
    <x v="6"/>
    <x v="288"/>
    <n v="57.222222222222221"/>
    <x v="1"/>
    <x v="6"/>
    <x v="3453"/>
    <d v="2015-07-15T09:01:12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x v="0"/>
    <x v="42"/>
    <x v="0"/>
    <x v="6"/>
    <x v="2542"/>
    <n v="72.950819672131146"/>
    <x v="1"/>
    <x v="6"/>
    <x v="3454"/>
    <d v="2016-02-19T18:27:30"/>
  </r>
  <r>
    <n v="3467"/>
    <x v="3465"/>
    <s v="Venus in Fur, By David Ives."/>
    <n v="3000"/>
    <n v="3030"/>
    <x v="0"/>
    <x v="0"/>
    <x v="0"/>
    <n v="1426864032"/>
    <n v="1424275632"/>
    <x v="0"/>
    <x v="5"/>
    <x v="0"/>
    <x v="6"/>
    <x v="50"/>
    <n v="64.468085106382972"/>
    <x v="1"/>
    <x v="6"/>
    <x v="3455"/>
    <d v="2015-02-18T10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x v="0"/>
    <x v="57"/>
    <x v="0"/>
    <x v="6"/>
    <x v="2543"/>
    <n v="716.35294117647061"/>
    <x v="1"/>
    <x v="6"/>
    <x v="3456"/>
    <d v="2016-08-23T12:22:09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x v="287"/>
    <x v="0"/>
    <x v="6"/>
    <x v="2544"/>
    <n v="50.396825396825399"/>
    <x v="1"/>
    <x v="6"/>
    <x v="3457"/>
    <d v="2016-03-29T09:24:05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x v="0"/>
    <x v="82"/>
    <x v="0"/>
    <x v="6"/>
    <x v="2111"/>
    <n v="41.666666666666664"/>
    <x v="1"/>
    <x v="6"/>
    <x v="3458"/>
    <d v="2016-06-07T18:31:42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x v="209"/>
    <x v="0"/>
    <x v="6"/>
    <x v="2545"/>
    <n v="35.766666666666666"/>
    <x v="1"/>
    <x v="6"/>
    <x v="3459"/>
    <d v="2014-07-21T13:41:3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x v="23"/>
    <x v="0"/>
    <x v="6"/>
    <x v="2546"/>
    <n v="88.739130434782609"/>
    <x v="1"/>
    <x v="6"/>
    <x v="3460"/>
    <d v="2014-10-15T22:05:31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x v="51"/>
    <x v="0"/>
    <x v="6"/>
    <x v="31"/>
    <n v="148.4848484848485"/>
    <x v="1"/>
    <x v="6"/>
    <x v="3461"/>
    <d v="2015-02-27T14:01:3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x v="70"/>
    <x v="0"/>
    <x v="6"/>
    <x v="50"/>
    <n v="51.794871794871796"/>
    <x v="1"/>
    <x v="6"/>
    <x v="3462"/>
    <d v="2016-06-20T06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x v="57"/>
    <x v="0"/>
    <x v="6"/>
    <x v="1614"/>
    <n v="20"/>
    <x v="1"/>
    <x v="6"/>
    <x v="3463"/>
    <d v="2014-10-06T15:08:24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x v="79"/>
    <x v="0"/>
    <x v="6"/>
    <x v="87"/>
    <n v="52"/>
    <x v="1"/>
    <x v="6"/>
    <x v="3464"/>
    <d v="2014-10-09T00:43:1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x v="70"/>
    <x v="0"/>
    <x v="6"/>
    <x v="1288"/>
    <n v="53.230769230769234"/>
    <x v="1"/>
    <x v="6"/>
    <x v="3465"/>
    <d v="2015-05-04T11:40:43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x v="7"/>
    <x v="0"/>
    <x v="6"/>
    <x v="2547"/>
    <n v="39.596491228070178"/>
    <x v="1"/>
    <x v="6"/>
    <x v="3466"/>
    <d v="2015-02-18T16:00:22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x v="66"/>
    <x v="0"/>
    <x v="6"/>
    <x v="2548"/>
    <n v="34.25"/>
    <x v="1"/>
    <x v="6"/>
    <x v="3467"/>
    <d v="2014-05-22T14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x v="62"/>
    <x v="0"/>
    <x v="6"/>
    <x v="2549"/>
    <n v="164.61538461538461"/>
    <x v="1"/>
    <x v="6"/>
    <x v="3468"/>
    <d v="2015-06-16T01:37:07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x v="195"/>
    <x v="0"/>
    <x v="6"/>
    <x v="2395"/>
    <n v="125.05263157894737"/>
    <x v="1"/>
    <x v="6"/>
    <x v="3469"/>
    <d v="2014-12-15T23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x v="144"/>
    <x v="0"/>
    <x v="6"/>
    <x v="2550"/>
    <n v="51.875"/>
    <x v="1"/>
    <x v="6"/>
    <x v="3470"/>
    <d v="2014-06-06T12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x v="182"/>
    <x v="0"/>
    <x v="6"/>
    <x v="2551"/>
    <n v="40.285714285714285"/>
    <x v="1"/>
    <x v="6"/>
    <x v="3471"/>
    <d v="2014-06-03T10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x v="34"/>
    <x v="0"/>
    <x v="6"/>
    <x v="2552"/>
    <n v="64.909090909090907"/>
    <x v="1"/>
    <x v="6"/>
    <x v="3472"/>
    <d v="2016-05-16T12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x v="209"/>
    <x v="0"/>
    <x v="6"/>
    <x v="2553"/>
    <n v="55.333333333333336"/>
    <x v="1"/>
    <x v="6"/>
    <x v="3473"/>
    <d v="2016-01-03T10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x v="66"/>
    <x v="0"/>
    <x v="6"/>
    <x v="26"/>
    <n v="83.142857142857139"/>
    <x v="1"/>
    <x v="6"/>
    <x v="3474"/>
    <d v="2015-05-02T15:00:01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x v="36"/>
    <x v="0"/>
    <x v="6"/>
    <x v="92"/>
    <n v="38.712121212121211"/>
    <x v="1"/>
    <x v="6"/>
    <x v="3475"/>
    <d v="2015-05-25T16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x v="60"/>
    <x v="0"/>
    <x v="6"/>
    <x v="1247"/>
    <n v="125.37931034482759"/>
    <x v="1"/>
    <x v="6"/>
    <x v="3476"/>
    <d v="2015-03-24T12:26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x v="250"/>
    <x v="0"/>
    <x v="6"/>
    <x v="2554"/>
    <n v="78.263888888888886"/>
    <x v="1"/>
    <x v="6"/>
    <x v="3477"/>
    <d v="2014-04-24T09:15:31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x v="74"/>
    <x v="0"/>
    <x v="6"/>
    <x v="1901"/>
    <n v="47.222222222222221"/>
    <x v="1"/>
    <x v="6"/>
    <x v="3478"/>
    <d v="2016-03-14T13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x v="73"/>
    <x v="0"/>
    <x v="6"/>
    <x v="2555"/>
    <n v="79.099999999999994"/>
    <x v="1"/>
    <x v="6"/>
    <x v="3479"/>
    <d v="2015-04-26T23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x v="2"/>
    <x v="0"/>
    <x v="6"/>
    <x v="2556"/>
    <n v="114.29199999999999"/>
    <x v="1"/>
    <x v="6"/>
    <x v="3480"/>
    <d v="2015-09-20T18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x v="60"/>
    <x v="0"/>
    <x v="6"/>
    <x v="31"/>
    <n v="51.724137931034484"/>
    <x v="1"/>
    <x v="6"/>
    <x v="3481"/>
    <d v="2014-07-28T14:47:1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x v="62"/>
    <x v="0"/>
    <x v="6"/>
    <x v="31"/>
    <n v="30.76923076923077"/>
    <x v="1"/>
    <x v="6"/>
    <x v="3482"/>
    <d v="2016-11-14T23:09:35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x v="250"/>
    <x v="0"/>
    <x v="6"/>
    <x v="2557"/>
    <n v="74.208333333333329"/>
    <x v="1"/>
    <x v="6"/>
    <x v="3483"/>
    <d v="2014-10-03T12:18:29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x v="76"/>
    <x v="0"/>
    <x v="6"/>
    <x v="2558"/>
    <n v="47.846153846153847"/>
    <x v="1"/>
    <x v="6"/>
    <x v="3484"/>
    <d v="2016-08-02T14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x v="72"/>
    <x v="0"/>
    <x v="6"/>
    <x v="2559"/>
    <n v="34.408163265306122"/>
    <x v="1"/>
    <x v="6"/>
    <x v="3485"/>
    <d v="2016-05-21T11:48:24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x v="288"/>
    <x v="0"/>
    <x v="6"/>
    <x v="2560"/>
    <n v="40.238095238095241"/>
    <x v="1"/>
    <x v="6"/>
    <x v="3486"/>
    <d v="2016-03-29T21:48:24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x v="2"/>
    <x v="0"/>
    <x v="6"/>
    <x v="269"/>
    <n v="60.285714285714285"/>
    <x v="1"/>
    <x v="6"/>
    <x v="3487"/>
    <d v="2015-05-07T18:52:05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x v="288"/>
    <x v="0"/>
    <x v="6"/>
    <x v="2561"/>
    <n v="25.30952380952381"/>
    <x v="1"/>
    <x v="6"/>
    <x v="3488"/>
    <d v="2016-02-19T16:03:58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x v="288"/>
    <x v="0"/>
    <x v="6"/>
    <x v="17"/>
    <n v="35.952380952380949"/>
    <x v="1"/>
    <x v="6"/>
    <x v="3489"/>
    <d v="2015-08-17T12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x v="162"/>
    <x v="0"/>
    <x v="6"/>
    <x v="2562"/>
    <n v="136"/>
    <x v="1"/>
    <x v="6"/>
    <x v="3490"/>
    <d v="2016-03-01T14:08:44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x v="44"/>
    <x v="0"/>
    <x v="6"/>
    <x v="2563"/>
    <n v="70.763157894736835"/>
    <x v="1"/>
    <x v="6"/>
    <x v="3491"/>
    <d v="2016-06-24T05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x v="22"/>
    <x v="0"/>
    <x v="6"/>
    <x v="31"/>
    <n v="125"/>
    <x v="1"/>
    <x v="6"/>
    <x v="3492"/>
    <d v="2015-10-20T11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x v="70"/>
    <x v="0"/>
    <x v="6"/>
    <x v="2564"/>
    <n v="66.512820512820511"/>
    <x v="1"/>
    <x v="6"/>
    <x v="3493"/>
    <d v="2014-05-01T16:27:25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x v="60"/>
    <x v="0"/>
    <x v="6"/>
    <x v="1240"/>
    <n v="105"/>
    <x v="1"/>
    <x v="6"/>
    <x v="3494"/>
    <d v="2014-07-09T11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x v="0"/>
    <x v="250"/>
    <x v="0"/>
    <x v="6"/>
    <x v="2565"/>
    <n v="145"/>
    <x v="1"/>
    <x v="6"/>
    <x v="3495"/>
    <d v="2016-05-01T16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x v="41"/>
    <x v="0"/>
    <x v="6"/>
    <x v="2238"/>
    <n v="12"/>
    <x v="1"/>
    <x v="6"/>
    <x v="3496"/>
    <d v="2016-04-17T11:30:53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x v="51"/>
    <x v="0"/>
    <x v="6"/>
    <x v="2566"/>
    <n v="96.666666666666671"/>
    <x v="1"/>
    <x v="6"/>
    <x v="3497"/>
    <d v="2014-11-07T14:37:4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x v="41"/>
    <x v="0"/>
    <x v="6"/>
    <x v="2567"/>
    <n v="60.333333333333336"/>
    <x v="1"/>
    <x v="6"/>
    <x v="3498"/>
    <d v="2014-06-12T08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x v="0"/>
    <x v="10"/>
    <x v="0"/>
    <x v="6"/>
    <x v="2568"/>
    <n v="79.89473684210526"/>
    <x v="1"/>
    <x v="6"/>
    <x v="3499"/>
    <d v="2014-10-15T14:58:15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x v="57"/>
    <x v="0"/>
    <x v="6"/>
    <x v="31"/>
    <n v="58.823529411764703"/>
    <x v="1"/>
    <x v="6"/>
    <x v="3500"/>
    <d v="2015-02-22T06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x v="34"/>
    <x v="0"/>
    <x v="6"/>
    <x v="2569"/>
    <n v="75.340909090909093"/>
    <x v="1"/>
    <x v="6"/>
    <x v="3501"/>
    <d v="2014-05-21T20:18:32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x v="73"/>
    <x v="0"/>
    <x v="6"/>
    <x v="1007"/>
    <n v="55"/>
    <x v="1"/>
    <x v="6"/>
    <x v="3502"/>
    <d v="2015-01-16T14:19:12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x v="67"/>
    <x v="0"/>
    <x v="6"/>
    <x v="2570"/>
    <n v="66.956521739130437"/>
    <x v="1"/>
    <x v="6"/>
    <x v="3503"/>
    <d v="2015-05-01T12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x v="202"/>
    <x v="0"/>
    <x v="6"/>
    <x v="31"/>
    <n v="227.27272727272728"/>
    <x v="1"/>
    <x v="6"/>
    <x v="3504"/>
    <d v="2014-08-04T18:14:3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x v="0"/>
    <x v="62"/>
    <x v="0"/>
    <x v="6"/>
    <x v="31"/>
    <n v="307.69230769230768"/>
    <x v="1"/>
    <x v="6"/>
    <x v="3505"/>
    <d v="2014-06-04T13:37:14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x v="51"/>
    <x v="0"/>
    <x v="6"/>
    <x v="2571"/>
    <n v="50.020909090909093"/>
    <x v="1"/>
    <x v="6"/>
    <x v="3506"/>
    <d v="2014-09-11T12:48:19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x v="0"/>
    <x v="33"/>
    <x v="0"/>
    <x v="6"/>
    <x v="40"/>
    <n v="72.392857142857139"/>
    <x v="1"/>
    <x v="6"/>
    <x v="3507"/>
    <d v="2015-02-02T08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x v="0"/>
    <x v="64"/>
    <x v="0"/>
    <x v="6"/>
    <x v="1266"/>
    <n v="95.952380952380949"/>
    <x v="1"/>
    <x v="6"/>
    <x v="3508"/>
    <d v="2015-08-11T13:46:52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x v="62"/>
    <x v="0"/>
    <x v="6"/>
    <x v="2572"/>
    <n v="45.615384615384613"/>
    <x v="1"/>
    <x v="6"/>
    <x v="3509"/>
    <d v="2014-08-30T02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x v="69"/>
    <x v="0"/>
    <x v="6"/>
    <x v="31"/>
    <n v="41.029411764705884"/>
    <x v="1"/>
    <x v="6"/>
    <x v="3510"/>
    <d v="2015-08-18T12:57:2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x v="144"/>
    <x v="0"/>
    <x v="6"/>
    <x v="2573"/>
    <n v="56.825000000000003"/>
    <x v="1"/>
    <x v="6"/>
    <x v="3511"/>
    <d v="2016-07-30T03:32:28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x v="142"/>
    <x v="0"/>
    <x v="6"/>
    <x v="2574"/>
    <n v="137.24324324324326"/>
    <x v="1"/>
    <x v="6"/>
    <x v="3512"/>
    <d v="2014-08-29T12:19:33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x v="63"/>
    <x v="0"/>
    <x v="6"/>
    <x v="938"/>
    <n v="75.714285714285708"/>
    <x v="1"/>
    <x v="6"/>
    <x v="3453"/>
    <d v="2015-07-29T10:41:4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x v="69"/>
    <x v="0"/>
    <x v="6"/>
    <x v="607"/>
    <n v="99"/>
    <x v="1"/>
    <x v="6"/>
    <x v="3513"/>
    <d v="2016-03-31T02:02:5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x v="48"/>
    <x v="0"/>
    <x v="6"/>
    <x v="2575"/>
    <n v="81.569767441860463"/>
    <x v="1"/>
    <x v="6"/>
    <x v="3514"/>
    <d v="2015-06-11T18:33:25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x v="77"/>
    <x v="0"/>
    <x v="6"/>
    <x v="2576"/>
    <n v="45.108108108108105"/>
    <x v="1"/>
    <x v="6"/>
    <x v="3515"/>
    <d v="2016-12-29T06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x v="59"/>
    <x v="0"/>
    <x v="6"/>
    <x v="2577"/>
    <n v="36.666666666666664"/>
    <x v="1"/>
    <x v="6"/>
    <x v="3516"/>
    <d v="2015-06-22T12:16:58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x v="19"/>
    <x v="0"/>
    <x v="6"/>
    <x v="31"/>
    <n v="125"/>
    <x v="1"/>
    <x v="6"/>
    <x v="3517"/>
    <d v="2016-03-13T08:57:37"/>
  </r>
  <r>
    <n v="3531"/>
    <x v="3529"/>
    <s v="A political comedy for a crazy election year"/>
    <n v="1000"/>
    <n v="1280"/>
    <x v="0"/>
    <x v="0"/>
    <x v="0"/>
    <n v="1467301334"/>
    <n v="1464709334"/>
    <x v="0"/>
    <x v="55"/>
    <x v="0"/>
    <x v="6"/>
    <x v="602"/>
    <n v="49.230769230769234"/>
    <x v="1"/>
    <x v="6"/>
    <x v="3518"/>
    <d v="2016-05-31T09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x v="74"/>
    <x v="0"/>
    <x v="6"/>
    <x v="2578"/>
    <n v="42.296296296296298"/>
    <x v="1"/>
    <x v="6"/>
    <x v="3519"/>
    <d v="2014-09-02T08:23:47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x v="22"/>
    <x v="0"/>
    <x v="6"/>
    <x v="2536"/>
    <n v="78.875"/>
    <x v="1"/>
    <x v="6"/>
    <x v="3520"/>
    <d v="2015-10-12T12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x v="0"/>
    <x v="386"/>
    <x v="0"/>
    <x v="6"/>
    <x v="2579"/>
    <n v="38.284313725490193"/>
    <x v="1"/>
    <x v="6"/>
    <x v="3521"/>
    <d v="2015-08-27T09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x v="67"/>
    <x v="0"/>
    <x v="6"/>
    <x v="2580"/>
    <n v="44.847826086956523"/>
    <x v="1"/>
    <x v="6"/>
    <x v="1804"/>
    <d v="2015-09-01T09:21:5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x v="57"/>
    <x v="0"/>
    <x v="6"/>
    <x v="71"/>
    <n v="13.529411764705882"/>
    <x v="1"/>
    <x v="6"/>
    <x v="3522"/>
    <d v="2015-11-20T11:27:05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x v="33"/>
    <x v="0"/>
    <x v="6"/>
    <x v="2581"/>
    <n v="43.5"/>
    <x v="1"/>
    <x v="6"/>
    <x v="3523"/>
    <d v="2014-10-11T02:30:1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x v="183"/>
    <x v="0"/>
    <x v="6"/>
    <x v="2582"/>
    <n v="30.951807228915662"/>
    <x v="1"/>
    <x v="6"/>
    <x v="3524"/>
    <d v="2016-07-20T04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x v="62"/>
    <x v="0"/>
    <x v="6"/>
    <x v="2583"/>
    <n v="55.230769230769234"/>
    <x v="1"/>
    <x v="6"/>
    <x v="3525"/>
    <d v="2016-08-18T12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x v="22"/>
    <x v="0"/>
    <x v="6"/>
    <x v="2584"/>
    <n v="46.125"/>
    <x v="1"/>
    <x v="6"/>
    <x v="3526"/>
    <d v="2016-05-26T18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x v="58"/>
    <x v="0"/>
    <x v="6"/>
    <x v="2"/>
    <n v="39.375"/>
    <x v="1"/>
    <x v="6"/>
    <x v="3527"/>
    <d v="2015-08-06T11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x v="268"/>
    <x v="0"/>
    <x v="6"/>
    <x v="2585"/>
    <n v="66.152941176470591"/>
    <x v="1"/>
    <x v="6"/>
    <x v="3528"/>
    <d v="2014-07-09T08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x v="0"/>
    <x v="60"/>
    <x v="0"/>
    <x v="6"/>
    <x v="436"/>
    <n v="54.137931034482762"/>
    <x v="1"/>
    <x v="6"/>
    <x v="3529"/>
    <d v="2015-05-26T12:07:39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x v="0"/>
    <x v="54"/>
    <x v="0"/>
    <x v="6"/>
    <x v="31"/>
    <n v="104.16666666666667"/>
    <x v="1"/>
    <x v="6"/>
    <x v="3530"/>
    <d v="2015-02-05T13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x v="22"/>
    <x v="0"/>
    <x v="6"/>
    <x v="84"/>
    <n v="31.375"/>
    <x v="1"/>
    <x v="6"/>
    <x v="3531"/>
    <d v="2015-03-12T13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x v="10"/>
    <x v="0"/>
    <x v="6"/>
    <x v="2586"/>
    <n v="59.210526315789473"/>
    <x v="1"/>
    <x v="6"/>
    <x v="3532"/>
    <d v="2015-03-10T09:51:24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x v="226"/>
    <x v="0"/>
    <x v="6"/>
    <x v="2587"/>
    <n v="119.17633928571429"/>
    <x v="1"/>
    <x v="6"/>
    <x v="3533"/>
    <d v="2016-04-19T19:53:21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x v="62"/>
    <x v="0"/>
    <x v="6"/>
    <x v="2588"/>
    <n v="164.61538461538461"/>
    <x v="1"/>
    <x v="6"/>
    <x v="3534"/>
    <d v="2016-02-11T16:36:54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x v="288"/>
    <x v="0"/>
    <x v="6"/>
    <x v="607"/>
    <n v="24.285714285714285"/>
    <x v="1"/>
    <x v="6"/>
    <x v="3535"/>
    <d v="2015-08-07T03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x v="31"/>
    <x v="0"/>
    <x v="6"/>
    <x v="2131"/>
    <n v="40.9375"/>
    <x v="1"/>
    <x v="6"/>
    <x v="3536"/>
    <d v="2016-04-02T15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x v="20"/>
    <x v="0"/>
    <x v="6"/>
    <x v="2118"/>
    <n v="61.1"/>
    <x v="1"/>
    <x v="6"/>
    <x v="3537"/>
    <d v="2014-04-24T06:22:5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x v="9"/>
    <x v="0"/>
    <x v="6"/>
    <x v="31"/>
    <n v="38.65"/>
    <x v="1"/>
    <x v="6"/>
    <x v="3538"/>
    <d v="2014-05-29T08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x v="201"/>
    <x v="0"/>
    <x v="6"/>
    <x v="2589"/>
    <n v="56.20192307692308"/>
    <x v="1"/>
    <x v="6"/>
    <x v="3539"/>
    <d v="2015-07-10T18:41:2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x v="28"/>
    <x v="0"/>
    <x v="6"/>
    <x v="2590"/>
    <n v="107.00207547169811"/>
    <x v="1"/>
    <x v="6"/>
    <x v="3540"/>
    <d v="2015-01-11T19:12:39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x v="25"/>
    <x v="0"/>
    <x v="6"/>
    <x v="31"/>
    <n v="171.42857142857142"/>
    <x v="1"/>
    <x v="6"/>
    <x v="3541"/>
    <d v="2016-10-18T04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x v="9"/>
    <x v="0"/>
    <x v="6"/>
    <x v="2419"/>
    <n v="110.5"/>
    <x v="1"/>
    <x v="6"/>
    <x v="3542"/>
    <d v="2014-06-18T09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x v="501"/>
    <x v="0"/>
    <x v="6"/>
    <x v="2591"/>
    <n v="179.27598566308242"/>
    <x v="1"/>
    <x v="6"/>
    <x v="3543"/>
    <d v="2014-04-01T00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x v="19"/>
    <x v="0"/>
    <x v="6"/>
    <x v="2592"/>
    <n v="22.90909090909091"/>
    <x v="1"/>
    <x v="6"/>
    <x v="3544"/>
    <d v="2015-05-15T13:36:15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x v="54"/>
    <x v="0"/>
    <x v="6"/>
    <x v="991"/>
    <n v="43.125"/>
    <x v="1"/>
    <x v="6"/>
    <x v="3545"/>
    <d v="2015-07-08T20:18:2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x v="142"/>
    <x v="0"/>
    <x v="6"/>
    <x v="2593"/>
    <n v="46.891891891891895"/>
    <x v="1"/>
    <x v="6"/>
    <x v="3546"/>
    <d v="2015-04-21T15:21:0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x v="241"/>
    <x v="0"/>
    <x v="6"/>
    <x v="2122"/>
    <n v="47.407407407407405"/>
    <x v="1"/>
    <x v="6"/>
    <x v="3547"/>
    <d v="2015-07-18T10:19:38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x v="162"/>
    <x v="0"/>
    <x v="6"/>
    <x v="2594"/>
    <n v="15.129032258064516"/>
    <x v="1"/>
    <x v="6"/>
    <x v="3548"/>
    <d v="2016-03-04T12:17:0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x v="20"/>
    <x v="0"/>
    <x v="6"/>
    <x v="2595"/>
    <n v="21.098000000000003"/>
    <x v="1"/>
    <x v="6"/>
    <x v="3549"/>
    <d v="2016-07-04T10:07:3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x v="0"/>
    <x v="57"/>
    <x v="0"/>
    <x v="6"/>
    <x v="10"/>
    <n v="59.117647058823529"/>
    <x v="1"/>
    <x v="6"/>
    <x v="3550"/>
    <d v="2015-08-20T08:57:29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x v="8"/>
    <x v="0"/>
    <x v="6"/>
    <x v="2596"/>
    <n v="97.916666666666671"/>
    <x v="1"/>
    <x v="6"/>
    <x v="3551"/>
    <d v="2014-12-01T11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x v="44"/>
    <x v="0"/>
    <x v="6"/>
    <x v="2430"/>
    <n v="55.131578947368418"/>
    <x v="1"/>
    <x v="6"/>
    <x v="3552"/>
    <d v="2014-12-24T06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x v="14"/>
    <x v="0"/>
    <x v="6"/>
    <x v="2597"/>
    <n v="26.536585365853657"/>
    <x v="1"/>
    <x v="6"/>
    <x v="3553"/>
    <d v="2015-05-11T13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x v="10"/>
    <x v="0"/>
    <x v="6"/>
    <x v="2598"/>
    <n v="58.421052631578945"/>
    <x v="1"/>
    <x v="6"/>
    <x v="3554"/>
    <d v="2014-08-18T11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x v="14"/>
    <x v="0"/>
    <x v="6"/>
    <x v="2599"/>
    <n v="122.53658536585365"/>
    <x v="1"/>
    <x v="6"/>
    <x v="3555"/>
    <d v="2014-12-09T10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x v="0"/>
    <x v="55"/>
    <x v="0"/>
    <x v="6"/>
    <x v="2600"/>
    <n v="87.961538461538467"/>
    <x v="1"/>
    <x v="6"/>
    <x v="3556"/>
    <d v="2014-12-03T01:58:03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x v="20"/>
    <x v="0"/>
    <x v="6"/>
    <x v="2601"/>
    <n v="73.239999999999995"/>
    <x v="1"/>
    <x v="6"/>
    <x v="3557"/>
    <d v="2014-09-30T14:36:53"/>
  </r>
  <r>
    <n v="3572"/>
    <x v="3570"/>
    <s v="A darkly comic one woman show by Abram Rooney as part of The Camden Fringe 2015."/>
    <n v="500"/>
    <n v="500"/>
    <x v="0"/>
    <x v="1"/>
    <x v="1"/>
    <n v="1434894082"/>
    <n v="1432302082"/>
    <x v="0"/>
    <x v="82"/>
    <x v="0"/>
    <x v="6"/>
    <x v="31"/>
    <n v="55.555555555555557"/>
    <x v="1"/>
    <x v="6"/>
    <x v="3558"/>
    <d v="2015-05-22T07:41:2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x v="0"/>
    <x v="76"/>
    <x v="0"/>
    <x v="6"/>
    <x v="2602"/>
    <n v="39.53846153846154"/>
    <x v="1"/>
    <x v="6"/>
    <x v="3559"/>
    <d v="2014-10-09T03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x v="43"/>
    <x v="0"/>
    <x v="6"/>
    <x v="2603"/>
    <n v="136.77777777777777"/>
    <x v="1"/>
    <x v="6"/>
    <x v="3560"/>
    <d v="2014-10-14T16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x v="332"/>
    <x v="0"/>
    <x v="6"/>
    <x v="2604"/>
    <n v="99.343137254901961"/>
    <x v="1"/>
    <x v="6"/>
    <x v="3561"/>
    <d v="2016-07-10T12:48:47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x v="81"/>
    <x v="0"/>
    <x v="6"/>
    <x v="31"/>
    <n v="20"/>
    <x v="1"/>
    <x v="6"/>
    <x v="3562"/>
    <d v="2016-10-06T07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x v="74"/>
    <x v="0"/>
    <x v="6"/>
    <x v="2129"/>
    <n v="28.888888888888889"/>
    <x v="1"/>
    <x v="6"/>
    <x v="3563"/>
    <d v="2015-03-30T12:53:03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x v="77"/>
    <x v="0"/>
    <x v="6"/>
    <x v="2605"/>
    <n v="40.545945945945945"/>
    <x v="1"/>
    <x v="6"/>
    <x v="3564"/>
    <d v="2016-03-31T11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x v="25"/>
    <x v="0"/>
    <x v="6"/>
    <x v="31"/>
    <n v="35.714285714285715"/>
    <x v="1"/>
    <x v="6"/>
    <x v="3565"/>
    <d v="2016-03-01T12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x v="74"/>
    <x v="0"/>
    <x v="6"/>
    <x v="2606"/>
    <n v="37.962962962962962"/>
    <x v="1"/>
    <x v="6"/>
    <x v="3566"/>
    <d v="2015-01-21T22:13:42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x v="43"/>
    <x v="0"/>
    <x v="6"/>
    <x v="31"/>
    <n v="33.333333333333336"/>
    <x v="1"/>
    <x v="6"/>
    <x v="3567"/>
    <d v="2014-07-16T05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x v="0"/>
    <x v="72"/>
    <x v="0"/>
    <x v="6"/>
    <x v="2607"/>
    <n v="58.571428571428569"/>
    <x v="1"/>
    <x v="6"/>
    <x v="3568"/>
    <d v="2016-03-21T20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x v="54"/>
    <x v="0"/>
    <x v="6"/>
    <x v="2508"/>
    <n v="135.625"/>
    <x v="1"/>
    <x v="6"/>
    <x v="3569"/>
    <d v="2016-02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x v="300"/>
    <x v="0"/>
    <x v="6"/>
    <x v="2113"/>
    <n v="30.9375"/>
    <x v="1"/>
    <x v="6"/>
    <x v="3570"/>
    <d v="2015-06-13T01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x v="23"/>
    <x v="0"/>
    <x v="6"/>
    <x v="2608"/>
    <n v="176.08695652173913"/>
    <x v="1"/>
    <x v="6"/>
    <x v="3571"/>
    <d v="2014-11-21T11:11:30"/>
  </r>
  <r>
    <n v="3586"/>
    <x v="3584"/>
    <s v="See Theatre In A New Light"/>
    <n v="7500"/>
    <n v="8207"/>
    <x v="0"/>
    <x v="0"/>
    <x v="0"/>
    <n v="1474649070"/>
    <n v="1469465070"/>
    <x v="0"/>
    <x v="241"/>
    <x v="0"/>
    <x v="6"/>
    <x v="2609"/>
    <n v="151.9814814814815"/>
    <x v="1"/>
    <x v="6"/>
    <x v="3572"/>
    <d v="2016-07-25T10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x v="33"/>
    <x v="0"/>
    <x v="6"/>
    <x v="2610"/>
    <n v="22.607142857142858"/>
    <x v="1"/>
    <x v="6"/>
    <x v="3573"/>
    <d v="2016-05-13T06:57:34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x v="0"/>
    <x v="202"/>
    <x v="0"/>
    <x v="6"/>
    <x v="10"/>
    <n v="18.272727272727273"/>
    <x v="1"/>
    <x v="6"/>
    <x v="3574"/>
    <d v="2015-04-07T13:53:3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x v="95"/>
    <x v="0"/>
    <x v="6"/>
    <x v="1901"/>
    <n v="82.258064516129039"/>
    <x v="1"/>
    <x v="6"/>
    <x v="3575"/>
    <d v="2015-05-01T09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x v="196"/>
    <x v="0"/>
    <x v="6"/>
    <x v="2611"/>
    <n v="68.534246575342465"/>
    <x v="1"/>
    <x v="6"/>
    <x v="3576"/>
    <d v="2014-09-20T02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x v="59"/>
    <x v="0"/>
    <x v="6"/>
    <x v="1290"/>
    <n v="68.055555555555557"/>
    <x v="1"/>
    <x v="6"/>
    <x v="3577"/>
    <d v="2014-12-30T16:45:44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x v="0"/>
    <x v="2"/>
    <x v="0"/>
    <x v="6"/>
    <x v="2612"/>
    <n v="72.714285714285708"/>
    <x v="1"/>
    <x v="6"/>
    <x v="3578"/>
    <d v="2014-12-15T13:55:07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x v="68"/>
    <x v="0"/>
    <x v="6"/>
    <x v="2613"/>
    <n v="77.186046511627907"/>
    <x v="1"/>
    <x v="6"/>
    <x v="3579"/>
    <d v="2014-12-01T15:33:59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x v="17"/>
    <x v="0"/>
    <x v="6"/>
    <x v="2614"/>
    <n v="55.972222222222221"/>
    <x v="1"/>
    <x v="6"/>
    <x v="3580"/>
    <d v="2016-08-09T19:36:22"/>
  </r>
  <r>
    <n v="3595"/>
    <x v="3593"/>
    <s v="A new theatre company staging Will Eno's The Flu Season in Seattle"/>
    <n v="2600"/>
    <n v="3081"/>
    <x v="0"/>
    <x v="0"/>
    <x v="0"/>
    <n v="1426229940"/>
    <n v="1423959123"/>
    <x v="0"/>
    <x v="95"/>
    <x v="0"/>
    <x v="6"/>
    <x v="23"/>
    <n v="49.693548387096776"/>
    <x v="1"/>
    <x v="6"/>
    <x v="3581"/>
    <d v="2015-02-14T18:12:03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x v="41"/>
    <x v="0"/>
    <x v="6"/>
    <x v="2615"/>
    <n v="79"/>
    <x v="1"/>
    <x v="6"/>
    <x v="3582"/>
    <d v="2014-08-05T11:09:42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x v="0"/>
    <x v="51"/>
    <x v="0"/>
    <x v="6"/>
    <x v="946"/>
    <n v="77.727272727272734"/>
    <x v="1"/>
    <x v="6"/>
    <x v="3583"/>
    <d v="2016-02-17T08:03:10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x v="0"/>
    <x v="74"/>
    <x v="0"/>
    <x v="6"/>
    <x v="2616"/>
    <n v="40.777777777777779"/>
    <x v="1"/>
    <x v="6"/>
    <x v="3584"/>
    <d v="2014-08-15T13:10:22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x v="57"/>
    <x v="0"/>
    <x v="6"/>
    <x v="2539"/>
    <n v="59.411764705882355"/>
    <x v="1"/>
    <x v="6"/>
    <x v="3585"/>
    <d v="2015-08-04T13:04:37"/>
  </r>
  <r>
    <n v="3600"/>
    <x v="3598"/>
    <s v="The First Play From The Man Who Brought You The Black James Bond!"/>
    <n v="10"/>
    <n v="13"/>
    <x v="0"/>
    <x v="0"/>
    <x v="0"/>
    <n v="1476390164"/>
    <n v="1473970964"/>
    <x v="0"/>
    <x v="80"/>
    <x v="0"/>
    <x v="6"/>
    <x v="2129"/>
    <n v="3.25"/>
    <x v="1"/>
    <x v="6"/>
    <x v="3586"/>
    <d v="2016-09-15T14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x v="0"/>
    <x v="28"/>
    <x v="0"/>
    <x v="6"/>
    <x v="2469"/>
    <n v="39.377358490566039"/>
    <x v="1"/>
    <x v="6"/>
    <x v="3587"/>
    <d v="2014-12-17T17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x v="72"/>
    <x v="0"/>
    <x v="6"/>
    <x v="2383"/>
    <n v="81.673469387755105"/>
    <x v="1"/>
    <x v="6"/>
    <x v="3588"/>
    <d v="2016-03-18T15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x v="7"/>
    <x v="0"/>
    <x v="6"/>
    <x v="2617"/>
    <n v="44.912280701754383"/>
    <x v="1"/>
    <x v="6"/>
    <x v="3589"/>
    <d v="2015-10-06T14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x v="50"/>
    <x v="0"/>
    <x v="6"/>
    <x v="2618"/>
    <n v="49.05797101449275"/>
    <x v="1"/>
    <x v="6"/>
    <x v="3590"/>
    <d v="2016-04-22T18:22:3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x v="41"/>
    <x v="0"/>
    <x v="6"/>
    <x v="2498"/>
    <n v="30.666666666666668"/>
    <x v="1"/>
    <x v="6"/>
    <x v="3591"/>
    <d v="2016-01-14T13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x v="31"/>
    <x v="0"/>
    <x v="6"/>
    <x v="2619"/>
    <n v="61.0625"/>
    <x v="1"/>
    <x v="6"/>
    <x v="3592"/>
    <d v="2016-07-15T08:30:57"/>
  </r>
  <r>
    <n v="3607"/>
    <x v="3605"/>
    <s v="'E15' is a verbatim project that looks at the story of the Focus E15 Campaign"/>
    <n v="550"/>
    <n v="580"/>
    <x v="0"/>
    <x v="1"/>
    <x v="1"/>
    <n v="1450137600"/>
    <n v="1448924882"/>
    <x v="0"/>
    <x v="9"/>
    <x v="0"/>
    <x v="6"/>
    <x v="2620"/>
    <n v="29"/>
    <x v="1"/>
    <x v="6"/>
    <x v="3593"/>
    <d v="2015-11-30T17:08:02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x v="74"/>
    <x v="0"/>
    <x v="6"/>
    <x v="31"/>
    <n v="29.62962962962963"/>
    <x v="1"/>
    <x v="6"/>
    <x v="3594"/>
    <d v="2016-05-16T11:01:3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x v="64"/>
    <x v="0"/>
    <x v="6"/>
    <x v="2621"/>
    <n v="143.0952380952381"/>
    <x v="1"/>
    <x v="6"/>
    <x v="3595"/>
    <d v="2016-02-29T17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x v="162"/>
    <x v="0"/>
    <x v="6"/>
    <x v="2622"/>
    <n v="52.354838709677416"/>
    <x v="1"/>
    <x v="6"/>
    <x v="3596"/>
    <d v="2015-07-18T04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x v="13"/>
    <x v="0"/>
    <x v="6"/>
    <x v="1627"/>
    <n v="66.666666666666671"/>
    <x v="1"/>
    <x v="6"/>
    <x v="3597"/>
    <d v="2015-03-09T02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x v="7"/>
    <x v="0"/>
    <x v="6"/>
    <x v="2623"/>
    <n v="126.66666666666667"/>
    <x v="1"/>
    <x v="6"/>
    <x v="3598"/>
    <d v="2014-05-30T11:26:51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x v="0"/>
    <x v="9"/>
    <x v="0"/>
    <x v="6"/>
    <x v="31"/>
    <n v="62.5"/>
    <x v="1"/>
    <x v="6"/>
    <x v="3599"/>
    <d v="2014-05-29T08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x v="26"/>
    <x v="0"/>
    <x v="6"/>
    <x v="2624"/>
    <n v="35.492957746478872"/>
    <x v="1"/>
    <x v="6"/>
    <x v="3600"/>
    <d v="2015-05-19T19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x v="250"/>
    <x v="0"/>
    <x v="6"/>
    <x v="2020"/>
    <n v="37.083333333333336"/>
    <x v="1"/>
    <x v="6"/>
    <x v="3601"/>
    <d v="2015-11-10T08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x v="43"/>
    <x v="0"/>
    <x v="6"/>
    <x v="2387"/>
    <n v="69.333333333333329"/>
    <x v="1"/>
    <x v="6"/>
    <x v="3602"/>
    <d v="2015-02-17T16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x v="13"/>
    <x v="0"/>
    <x v="6"/>
    <x v="2625"/>
    <n v="17.254901960784313"/>
    <x v="1"/>
    <x v="6"/>
    <x v="3603"/>
    <d v="2017-02-13T08:38:49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x v="66"/>
    <x v="0"/>
    <x v="6"/>
    <x v="50"/>
    <n v="36.071428571428569"/>
    <x v="1"/>
    <x v="6"/>
    <x v="3604"/>
    <d v="2015-05-04T09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x v="57"/>
    <x v="0"/>
    <x v="6"/>
    <x v="1246"/>
    <n v="66.470588235294116"/>
    <x v="1"/>
    <x v="6"/>
    <x v="3605"/>
    <d v="2016-10-17T21:10:2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x v="438"/>
    <x v="0"/>
    <x v="6"/>
    <x v="2626"/>
    <n v="56.065989847715734"/>
    <x v="1"/>
    <x v="6"/>
    <x v="3606"/>
    <d v="2015-02-02T16:31:01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x v="16"/>
    <x v="0"/>
    <x v="6"/>
    <x v="2627"/>
    <n v="47.028571428571432"/>
    <x v="1"/>
    <x v="6"/>
    <x v="3607"/>
    <d v="2016-09-06T16:27:24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x v="0"/>
    <x v="64"/>
    <x v="0"/>
    <x v="6"/>
    <x v="2628"/>
    <n v="47.666190476190479"/>
    <x v="1"/>
    <x v="6"/>
    <x v="3608"/>
    <d v="2014-08-25T23:19:31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x v="0"/>
    <x v="69"/>
    <x v="0"/>
    <x v="6"/>
    <x v="43"/>
    <n v="88.235294117647058"/>
    <x v="1"/>
    <x v="6"/>
    <x v="3609"/>
    <d v="2014-07-08T11:41: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x v="70"/>
    <x v="0"/>
    <x v="6"/>
    <x v="2629"/>
    <n v="80.717948717948715"/>
    <x v="1"/>
    <x v="6"/>
    <x v="3610"/>
    <d v="2016-06-24T12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x v="76"/>
    <x v="0"/>
    <x v="6"/>
    <x v="2570"/>
    <n v="39.487179487179489"/>
    <x v="1"/>
    <x v="6"/>
    <x v="3611"/>
    <d v="2015-06-02T09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x v="53"/>
    <x v="0"/>
    <x v="6"/>
    <x v="2412"/>
    <n v="84.854166666666671"/>
    <x v="1"/>
    <x v="6"/>
    <x v="3612"/>
    <d v="2014-07-26T10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x v="60"/>
    <x v="0"/>
    <x v="6"/>
    <x v="31"/>
    <n v="68.965517241379317"/>
    <x v="1"/>
    <x v="6"/>
    <x v="3613"/>
    <d v="2016-03-31T11:48:0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x v="78"/>
    <x v="1"/>
    <x v="40"/>
    <x v="109"/>
    <e v="#DIV/0!"/>
    <x v="1"/>
    <x v="40"/>
    <x v="3614"/>
    <d v="2015-10-14T13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x v="84"/>
    <x v="1"/>
    <x v="40"/>
    <x v="2630"/>
    <n v="1"/>
    <x v="1"/>
    <x v="40"/>
    <x v="3615"/>
    <d v="2016-03-07T20:16:04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x v="29"/>
    <x v="1"/>
    <x v="40"/>
    <x v="108"/>
    <n v="1"/>
    <x v="1"/>
    <x v="40"/>
    <x v="3616"/>
    <d v="2014-10-30T14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x v="211"/>
    <x v="1"/>
    <x v="40"/>
    <x v="2631"/>
    <n v="147.88135593220338"/>
    <x v="1"/>
    <x v="40"/>
    <x v="3617"/>
    <d v="2014-08-29T12:04:57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x v="29"/>
    <x v="1"/>
    <x v="40"/>
    <x v="143"/>
    <n v="100"/>
    <x v="1"/>
    <x v="40"/>
    <x v="3618"/>
    <d v="2014-11-03T16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x v="0"/>
    <x v="162"/>
    <x v="1"/>
    <x v="40"/>
    <x v="2632"/>
    <n v="56.838709677419352"/>
    <x v="1"/>
    <x v="40"/>
    <x v="3619"/>
    <d v="2016-10-06T08:57:47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x v="59"/>
    <x v="1"/>
    <x v="40"/>
    <x v="2633"/>
    <n v="176.94444444444446"/>
    <x v="1"/>
    <x v="40"/>
    <x v="3620"/>
    <d v="2016-11-26T21:59:34"/>
  </r>
  <r>
    <n v="3635"/>
    <x v="3632"/>
    <s v="Mary's Son is a pop opera about Jesus and the hope he brings to all people."/>
    <n v="3500"/>
    <n v="1276"/>
    <x v="2"/>
    <x v="0"/>
    <x v="0"/>
    <n v="1461186676"/>
    <n v="1458594676"/>
    <x v="0"/>
    <x v="73"/>
    <x v="1"/>
    <x v="40"/>
    <x v="2634"/>
    <n v="127.6"/>
    <x v="1"/>
    <x v="40"/>
    <x v="3621"/>
    <d v="2016-03-21T15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x v="78"/>
    <x v="1"/>
    <x v="40"/>
    <x v="109"/>
    <e v="#DIV/0!"/>
    <x v="1"/>
    <x v="40"/>
    <x v="3622"/>
    <d v="2015-08-10T10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x v="25"/>
    <x v="1"/>
    <x v="40"/>
    <x v="2635"/>
    <n v="66.142857142857139"/>
    <x v="1"/>
    <x v="40"/>
    <x v="3623"/>
    <d v="2014-12-02T10:48:55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x v="0"/>
    <x v="84"/>
    <x v="1"/>
    <x v="40"/>
    <x v="2636"/>
    <n v="108"/>
    <x v="1"/>
    <x v="40"/>
    <x v="3624"/>
    <d v="2015-02-18T10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x v="29"/>
    <x v="1"/>
    <x v="40"/>
    <x v="524"/>
    <n v="1"/>
    <x v="1"/>
    <x v="40"/>
    <x v="3625"/>
    <d v="2016-08-08T10:15:06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x v="83"/>
    <x v="1"/>
    <x v="40"/>
    <x v="148"/>
    <n v="18.333333333333332"/>
    <x v="1"/>
    <x v="40"/>
    <x v="3626"/>
    <d v="2015-04-10T12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x v="78"/>
    <x v="1"/>
    <x v="40"/>
    <x v="109"/>
    <e v="#DIV/0!"/>
    <x v="1"/>
    <x v="40"/>
    <x v="3627"/>
    <d v="2014-09-17T09:02:59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x v="84"/>
    <x v="1"/>
    <x v="40"/>
    <x v="2637"/>
    <n v="7.5"/>
    <x v="1"/>
    <x v="40"/>
    <x v="3628"/>
    <d v="2015-10-20T13:35:27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x v="78"/>
    <x v="1"/>
    <x v="40"/>
    <x v="109"/>
    <e v="#DIV/0!"/>
    <x v="1"/>
    <x v="40"/>
    <x v="3629"/>
    <d v="2015-10-07T21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x v="0"/>
    <x v="8"/>
    <x v="1"/>
    <x v="40"/>
    <x v="2638"/>
    <n v="68.416666666666671"/>
    <x v="1"/>
    <x v="40"/>
    <x v="3630"/>
    <d v="2016-02-08T23:48:07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x v="29"/>
    <x v="1"/>
    <x v="40"/>
    <x v="370"/>
    <n v="1"/>
    <x v="1"/>
    <x v="40"/>
    <x v="3631"/>
    <d v="2016-10-22T17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x v="0"/>
    <x v="22"/>
    <x v="1"/>
    <x v="40"/>
    <x v="2639"/>
    <n v="60.125"/>
    <x v="1"/>
    <x v="40"/>
    <x v="3632"/>
    <d v="2015-05-16T04:06:42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x v="84"/>
    <x v="1"/>
    <x v="40"/>
    <x v="733"/>
    <n v="15"/>
    <x v="1"/>
    <x v="40"/>
    <x v="3633"/>
    <d v="2016-08-16T11:58: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x v="0"/>
    <x v="196"/>
    <x v="0"/>
    <x v="6"/>
    <x v="2640"/>
    <n v="550.04109589041093"/>
    <x v="1"/>
    <x v="6"/>
    <x v="3634"/>
    <d v="2014-09-05T01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x v="22"/>
    <x v="0"/>
    <x v="6"/>
    <x v="87"/>
    <n v="97.5"/>
    <x v="1"/>
    <x v="6"/>
    <x v="3635"/>
    <d v="2014-05-21T11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x v="57"/>
    <x v="0"/>
    <x v="6"/>
    <x v="31"/>
    <n v="29.411764705882351"/>
    <x v="1"/>
    <x v="6"/>
    <x v="3636"/>
    <d v="2016-01-12T05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x v="0"/>
    <x v="82"/>
    <x v="0"/>
    <x v="6"/>
    <x v="87"/>
    <n v="57.777777777777779"/>
    <x v="1"/>
    <x v="6"/>
    <x v="3637"/>
    <d v="2014-07-08T09:30:42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x v="57"/>
    <x v="0"/>
    <x v="6"/>
    <x v="2641"/>
    <n v="44.235294117647058"/>
    <x v="1"/>
    <x v="6"/>
    <x v="3638"/>
    <d v="2016-08-14T09:28:22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x v="51"/>
    <x v="0"/>
    <x v="6"/>
    <x v="10"/>
    <n v="60.909090909090907"/>
    <x v="1"/>
    <x v="6"/>
    <x v="3639"/>
    <d v="2015-07-06T02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x v="44"/>
    <x v="0"/>
    <x v="6"/>
    <x v="2642"/>
    <n v="68.84210526315789"/>
    <x v="1"/>
    <x v="6"/>
    <x v="3640"/>
    <d v="2016-03-11T03:59:4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x v="1"/>
    <x v="0"/>
    <x v="6"/>
    <x v="2643"/>
    <n v="73.582278481012665"/>
    <x v="1"/>
    <x v="6"/>
    <x v="3641"/>
    <d v="2015-06-18T13:16:38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x v="67"/>
    <x v="0"/>
    <x v="6"/>
    <x v="2644"/>
    <n v="115.02173913043478"/>
    <x v="1"/>
    <x v="6"/>
    <x v="3642"/>
    <d v="2017-01-02T15:50:3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x v="9"/>
    <x v="0"/>
    <x v="6"/>
    <x v="2645"/>
    <n v="110.75"/>
    <x v="1"/>
    <x v="6"/>
    <x v="3643"/>
    <d v="2016-05-09T09:06:59"/>
  </r>
  <r>
    <n v="3658"/>
    <x v="3654"/>
    <s v="Life is hard when your own imaginary friend can't make time for you."/>
    <n v="1500"/>
    <n v="1510"/>
    <x v="0"/>
    <x v="0"/>
    <x v="0"/>
    <n v="1404273540"/>
    <n v="1400272580"/>
    <x v="0"/>
    <x v="9"/>
    <x v="0"/>
    <x v="6"/>
    <x v="17"/>
    <n v="75.5"/>
    <x v="1"/>
    <x v="6"/>
    <x v="3644"/>
    <d v="2014-05-16T14:36:2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x v="0"/>
    <x v="62"/>
    <x v="0"/>
    <x v="6"/>
    <x v="2389"/>
    <n v="235.46153846153845"/>
    <x v="1"/>
    <x v="6"/>
    <x v="3645"/>
    <d v="2015-02-20T00:39:1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x v="19"/>
    <x v="0"/>
    <x v="6"/>
    <x v="31"/>
    <n v="11.363636363636363"/>
    <x v="1"/>
    <x v="6"/>
    <x v="3646"/>
    <d v="2014-11-28T15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x v="17"/>
    <x v="0"/>
    <x v="6"/>
    <x v="2598"/>
    <n v="92.5"/>
    <x v="1"/>
    <x v="6"/>
    <x v="3647"/>
    <d v="2016-03-18T15:31:12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x v="244"/>
    <x v="0"/>
    <x v="6"/>
    <x v="2646"/>
    <n v="202.85"/>
    <x v="1"/>
    <x v="6"/>
    <x v="3648"/>
    <d v="2015-02-28T23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x v="82"/>
    <x v="0"/>
    <x v="6"/>
    <x v="87"/>
    <n v="26"/>
    <x v="1"/>
    <x v="6"/>
    <x v="3649"/>
    <d v="2016-10-22T04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x v="10"/>
    <x v="0"/>
    <x v="6"/>
    <x v="2647"/>
    <n v="46.05263157894737"/>
    <x v="1"/>
    <x v="6"/>
    <x v="3650"/>
    <d v="2016-06-01T23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x v="25"/>
    <x v="0"/>
    <x v="6"/>
    <x v="2648"/>
    <n v="51"/>
    <x v="1"/>
    <x v="6"/>
    <x v="3651"/>
    <d v="2015-10-17T13:23:42"/>
  </r>
  <r>
    <n v="3666"/>
    <x v="3662"/>
    <s v="Artistic Internship @ Ojai Playwrights Conference"/>
    <n v="1200"/>
    <n v="1200"/>
    <x v="0"/>
    <x v="0"/>
    <x v="0"/>
    <n v="1406185200"/>
    <n v="1404337382"/>
    <x v="0"/>
    <x v="44"/>
    <x v="0"/>
    <x v="6"/>
    <x v="31"/>
    <n v="31.578947368421051"/>
    <x v="1"/>
    <x v="6"/>
    <x v="3652"/>
    <d v="2014-07-02T15:43:02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x v="6"/>
    <x v="0"/>
    <x v="6"/>
    <x v="2649"/>
    <n v="53.363965517241382"/>
    <x v="1"/>
    <x v="6"/>
    <x v="3653"/>
    <d v="2015-06-18T17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x v="33"/>
    <x v="0"/>
    <x v="6"/>
    <x v="991"/>
    <n v="36.964285714285715"/>
    <x v="1"/>
    <x v="6"/>
    <x v="3654"/>
    <d v="2015-06-30T07:20:52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x v="57"/>
    <x v="0"/>
    <x v="6"/>
    <x v="2650"/>
    <n v="81.294117647058826"/>
    <x v="1"/>
    <x v="6"/>
    <x v="3655"/>
    <d v="2015-05-12T10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x v="8"/>
    <x v="0"/>
    <x v="6"/>
    <x v="2651"/>
    <n v="20.083333333333332"/>
    <x v="1"/>
    <x v="6"/>
    <x v="3656"/>
    <d v="2015-05-18T06:20:11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x v="244"/>
    <x v="0"/>
    <x v="6"/>
    <x v="2652"/>
    <n v="88.25"/>
    <x v="1"/>
    <x v="6"/>
    <x v="3657"/>
    <d v="2014-06-30T09:04:27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x v="7"/>
    <x v="0"/>
    <x v="6"/>
    <x v="1400"/>
    <n v="53.438596491228068"/>
    <x v="1"/>
    <x v="6"/>
    <x v="3658"/>
    <d v="2014-08-27T16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x v="229"/>
    <x v="0"/>
    <x v="6"/>
    <x v="2653"/>
    <n v="39.868421052631582"/>
    <x v="1"/>
    <x v="6"/>
    <x v="3659"/>
    <d v="2014-10-02T01:04:5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x v="162"/>
    <x v="0"/>
    <x v="6"/>
    <x v="31"/>
    <n v="145.16129032258064"/>
    <x v="1"/>
    <x v="6"/>
    <x v="3660"/>
    <d v="2016-07-05T14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x v="83"/>
    <x v="0"/>
    <x v="6"/>
    <x v="2515"/>
    <n v="23.333333333333332"/>
    <x v="1"/>
    <x v="6"/>
    <x v="3661"/>
    <d v="2016-05-03T08:19:42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x v="38"/>
    <x v="0"/>
    <x v="6"/>
    <x v="2654"/>
    <n v="64.375"/>
    <x v="1"/>
    <x v="6"/>
    <x v="3662"/>
    <d v="2014-08-25T13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x v="0"/>
    <x v="473"/>
    <x v="0"/>
    <x v="6"/>
    <x v="2655"/>
    <n v="62.052763819095475"/>
    <x v="1"/>
    <x v="6"/>
    <x v="3663"/>
    <d v="2014-06-12T07:46:58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x v="0"/>
    <x v="162"/>
    <x v="0"/>
    <x v="6"/>
    <x v="78"/>
    <n v="66.129032258064512"/>
    <x v="1"/>
    <x v="6"/>
    <x v="3664"/>
    <d v="2015-04-26T06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x v="209"/>
    <x v="0"/>
    <x v="6"/>
    <x v="2616"/>
    <n v="73.400000000000006"/>
    <x v="1"/>
    <x v="6"/>
    <x v="3665"/>
    <d v="2014-05-27T12:16:21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x v="0"/>
    <x v="69"/>
    <x v="0"/>
    <x v="6"/>
    <x v="2656"/>
    <n v="99.5"/>
    <x v="1"/>
    <x v="6"/>
    <x v="3666"/>
    <d v="2016-09-14T04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x v="59"/>
    <x v="0"/>
    <x v="6"/>
    <x v="2657"/>
    <n v="62.166666666666664"/>
    <x v="1"/>
    <x v="6"/>
    <x v="3667"/>
    <d v="2016-01-05T09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x v="85"/>
    <x v="0"/>
    <x v="6"/>
    <x v="2658"/>
    <n v="62.328358208955223"/>
    <x v="1"/>
    <x v="6"/>
    <x v="3668"/>
    <d v="2014-05-13T10:26:58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x v="0"/>
    <x v="36"/>
    <x v="0"/>
    <x v="6"/>
    <x v="2659"/>
    <n v="58.787878787878789"/>
    <x v="1"/>
    <x v="6"/>
    <x v="3669"/>
    <d v="2016-09-19T20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x v="23"/>
    <x v="0"/>
    <x v="6"/>
    <x v="2660"/>
    <n v="45.347826086956523"/>
    <x v="1"/>
    <x v="6"/>
    <x v="3670"/>
    <d v="2015-08-02T22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x v="149"/>
    <x v="0"/>
    <x v="6"/>
    <x v="2661"/>
    <n v="41.944444444444443"/>
    <x v="1"/>
    <x v="6"/>
    <x v="3671"/>
    <d v="2014-04-24T08:14:19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x v="0"/>
    <x v="79"/>
    <x v="0"/>
    <x v="6"/>
    <x v="2662"/>
    <n v="59.166666666666664"/>
    <x v="1"/>
    <x v="6"/>
    <x v="3672"/>
    <d v="2015-08-14T09:54:2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x v="20"/>
    <x v="0"/>
    <x v="6"/>
    <x v="2663"/>
    <n v="200.49"/>
    <x v="1"/>
    <x v="6"/>
    <x v="3673"/>
    <d v="2014-05-27T23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x v="70"/>
    <x v="0"/>
    <x v="6"/>
    <x v="2217"/>
    <n v="83.974358974358978"/>
    <x v="1"/>
    <x v="6"/>
    <x v="3674"/>
    <d v="2014-07-09T12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x v="95"/>
    <x v="0"/>
    <x v="6"/>
    <x v="1237"/>
    <n v="57.258064516129032"/>
    <x v="1"/>
    <x v="6"/>
    <x v="3675"/>
    <d v="2015-05-23T13:50:39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x v="162"/>
    <x v="0"/>
    <x v="6"/>
    <x v="43"/>
    <n v="58.064516129032256"/>
    <x v="1"/>
    <x v="6"/>
    <x v="3676"/>
    <d v="2014-10-28T08:21:23"/>
  </r>
  <r>
    <n v="3691"/>
    <x v="3687"/>
    <s v="World Premiere of last play written by Amiri Baraka"/>
    <n v="40000"/>
    <n v="51184"/>
    <x v="0"/>
    <x v="0"/>
    <x v="0"/>
    <n v="1425272340"/>
    <n v="1421426929"/>
    <x v="0"/>
    <x v="220"/>
    <x v="0"/>
    <x v="6"/>
    <x v="2664"/>
    <n v="186.80291970802921"/>
    <x v="1"/>
    <x v="6"/>
    <x v="3677"/>
    <d v="2015-01-16T10:48:49"/>
  </r>
  <r>
    <n v="3692"/>
    <x v="3688"/>
    <s v="Help us independently produce two great comedies by Christopher Durang."/>
    <n v="1000"/>
    <n v="1260"/>
    <x v="0"/>
    <x v="0"/>
    <x v="0"/>
    <n v="1411084800"/>
    <n v="1410304179"/>
    <x v="0"/>
    <x v="57"/>
    <x v="0"/>
    <x v="6"/>
    <x v="582"/>
    <n v="74.117647058823536"/>
    <x v="1"/>
    <x v="6"/>
    <x v="3678"/>
    <d v="2014-09-09T17:09:39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x v="25"/>
    <x v="0"/>
    <x v="6"/>
    <x v="2665"/>
    <n v="30.714285714285715"/>
    <x v="1"/>
    <x v="6"/>
    <x v="3679"/>
    <d v="2015-10-31T22:35:29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x v="65"/>
    <x v="0"/>
    <x v="6"/>
    <x v="2666"/>
    <n v="62.666666666666664"/>
    <x v="1"/>
    <x v="6"/>
    <x v="3680"/>
    <d v="2016-04-29T21:12:47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x v="51"/>
    <x v="0"/>
    <x v="6"/>
    <x v="2213"/>
    <n v="121.36363636363636"/>
    <x v="1"/>
    <x v="6"/>
    <x v="3681"/>
    <d v="2014-12-22T14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x v="0"/>
    <x v="76"/>
    <x v="0"/>
    <x v="6"/>
    <x v="1342"/>
    <n v="39.743589743589745"/>
    <x v="1"/>
    <x v="6"/>
    <x v="3682"/>
    <d v="2014-12-15T08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x v="209"/>
    <x v="0"/>
    <x v="6"/>
    <x v="1277"/>
    <n v="72"/>
    <x v="1"/>
    <x v="6"/>
    <x v="3683"/>
    <d v="2016-04-19T05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x v="0"/>
    <x v="327"/>
    <x v="0"/>
    <x v="6"/>
    <x v="2667"/>
    <n v="40.632352941176471"/>
    <x v="1"/>
    <x v="6"/>
    <x v="3684"/>
    <d v="2016-02-01T13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x v="244"/>
    <x v="0"/>
    <x v="6"/>
    <x v="2624"/>
    <n v="63"/>
    <x v="1"/>
    <x v="6"/>
    <x v="3685"/>
    <d v="2014-09-15T08:26:56"/>
  </r>
  <r>
    <n v="3700"/>
    <x v="3696"/>
    <s v="Help me produce the play I have written for my senior project!"/>
    <n v="500"/>
    <n v="606"/>
    <x v="0"/>
    <x v="0"/>
    <x v="0"/>
    <n v="1412092800"/>
    <n v="1409493800"/>
    <x v="0"/>
    <x v="59"/>
    <x v="0"/>
    <x v="6"/>
    <x v="1247"/>
    <n v="33.666666666666664"/>
    <x v="1"/>
    <x v="6"/>
    <x v="3686"/>
    <d v="2014-08-31T08:03:2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x v="70"/>
    <x v="0"/>
    <x v="6"/>
    <x v="1415"/>
    <n v="38.589743589743591"/>
    <x v="1"/>
    <x v="6"/>
    <x v="3687"/>
    <d v="2015-05-05T06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x v="64"/>
    <x v="0"/>
    <x v="6"/>
    <x v="2217"/>
    <n v="155.95238095238096"/>
    <x v="1"/>
    <x v="6"/>
    <x v="3688"/>
    <d v="2016-06-03T06:54:44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x v="209"/>
    <x v="0"/>
    <x v="6"/>
    <x v="2668"/>
    <n v="43.2"/>
    <x v="1"/>
    <x v="6"/>
    <x v="3689"/>
    <d v="2016-07-05T06:06:28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x v="74"/>
    <x v="0"/>
    <x v="6"/>
    <x v="2669"/>
    <n v="15.148518518518518"/>
    <x v="1"/>
    <x v="6"/>
    <x v="3690"/>
    <d v="2016-04-01T10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x v="2"/>
    <x v="0"/>
    <x v="6"/>
    <x v="2670"/>
    <n v="83.571428571428569"/>
    <x v="1"/>
    <x v="6"/>
    <x v="3691"/>
    <d v="2014-06-02T07:01:54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x v="0"/>
    <x v="62"/>
    <x v="0"/>
    <x v="6"/>
    <x v="2671"/>
    <n v="140"/>
    <x v="1"/>
    <x v="6"/>
    <x v="3692"/>
    <d v="2014-08-28T15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x v="0"/>
    <x v="23"/>
    <x v="0"/>
    <x v="6"/>
    <x v="2672"/>
    <n v="80.869565217391298"/>
    <x v="1"/>
    <x v="6"/>
    <x v="3693"/>
    <d v="2016-06-30T19:09:38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x v="70"/>
    <x v="0"/>
    <x v="6"/>
    <x v="2673"/>
    <n v="53.846153846153847"/>
    <x v="1"/>
    <x v="6"/>
    <x v="3694"/>
    <d v="2014-06-19T21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x v="2"/>
    <x v="0"/>
    <x v="6"/>
    <x v="2674"/>
    <n v="30.928571428571427"/>
    <x v="1"/>
    <x v="6"/>
    <x v="3695"/>
    <d v="2014-05-26T10:59:06"/>
  </r>
  <r>
    <n v="3710"/>
    <x v="3706"/>
    <s v="A comedy about, life, death, men, women, and the power of a good Kegel."/>
    <n v="1300"/>
    <n v="1835"/>
    <x v="0"/>
    <x v="0"/>
    <x v="0"/>
    <n v="1428068988"/>
    <n v="1425908988"/>
    <x v="0"/>
    <x v="74"/>
    <x v="0"/>
    <x v="6"/>
    <x v="2675"/>
    <n v="67.962962962962962"/>
    <x v="1"/>
    <x v="6"/>
    <x v="3696"/>
    <d v="2015-03-09T07:49:48"/>
  </r>
  <r>
    <n v="3711"/>
    <x v="3707"/>
    <s v="Two teachers and twenty kids bring one of Shakespeare's plays to life!"/>
    <n v="500"/>
    <n v="570"/>
    <x v="0"/>
    <x v="0"/>
    <x v="0"/>
    <n v="1402848000"/>
    <n v="1400606573"/>
    <x v="0"/>
    <x v="64"/>
    <x v="0"/>
    <x v="6"/>
    <x v="430"/>
    <n v="27.142857142857142"/>
    <x v="1"/>
    <x v="6"/>
    <x v="3174"/>
    <d v="2014-05-20T11:22:53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x v="201"/>
    <x v="0"/>
    <x v="6"/>
    <x v="2676"/>
    <n v="110.86538461538461"/>
    <x v="1"/>
    <x v="6"/>
    <x v="3697"/>
    <d v="2015-05-09T22:07:47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x v="10"/>
    <x v="0"/>
    <x v="6"/>
    <x v="1240"/>
    <n v="106.84210526315789"/>
    <x v="1"/>
    <x v="6"/>
    <x v="3698"/>
    <d v="2016-05-15T11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x v="174"/>
    <x v="0"/>
    <x v="6"/>
    <x v="1099"/>
    <n v="105.51546391752578"/>
    <x v="1"/>
    <x v="6"/>
    <x v="3699"/>
    <d v="2015-04-24T07:21:07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x v="74"/>
    <x v="0"/>
    <x v="6"/>
    <x v="2677"/>
    <n v="132.96296296296296"/>
    <x v="1"/>
    <x v="6"/>
    <x v="3700"/>
    <d v="2015-02-01T17:53:39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x v="54"/>
    <x v="0"/>
    <x v="6"/>
    <x v="2678"/>
    <n v="51.916666666666664"/>
    <x v="1"/>
    <x v="6"/>
    <x v="3701"/>
    <d v="2015-12-22T15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x v="0"/>
    <x v="62"/>
    <x v="0"/>
    <x v="6"/>
    <x v="1266"/>
    <n v="310"/>
    <x v="1"/>
    <x v="6"/>
    <x v="3702"/>
    <d v="2015-04-08T14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x v="67"/>
    <x v="0"/>
    <x v="6"/>
    <x v="2679"/>
    <n v="26.021739130434781"/>
    <x v="1"/>
    <x v="6"/>
    <x v="3703"/>
    <d v="2015-01-28T11:11:15"/>
  </r>
  <r>
    <n v="3719"/>
    <x v="3715"/>
    <s v="A new piece of physical theatre about love, regret and longing."/>
    <n v="200"/>
    <n v="420"/>
    <x v="0"/>
    <x v="1"/>
    <x v="1"/>
    <n v="1434994266"/>
    <n v="1432402266"/>
    <x v="0"/>
    <x v="80"/>
    <x v="0"/>
    <x v="6"/>
    <x v="2680"/>
    <n v="105"/>
    <x v="1"/>
    <x v="6"/>
    <x v="3704"/>
    <d v="2015-05-23T11:31:06"/>
  </r>
  <r>
    <n v="3720"/>
    <x v="3716"/>
    <s v="Breaking the American Indian stereotype in the American Theatre."/>
    <n v="3300"/>
    <n v="3449"/>
    <x v="0"/>
    <x v="0"/>
    <x v="0"/>
    <n v="1435881006"/>
    <n v="1433980206"/>
    <x v="0"/>
    <x v="244"/>
    <x v="0"/>
    <x v="6"/>
    <x v="2681"/>
    <n v="86.224999999999994"/>
    <x v="1"/>
    <x v="6"/>
    <x v="3705"/>
    <d v="2015-06-10T17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x v="34"/>
    <x v="0"/>
    <x v="6"/>
    <x v="2624"/>
    <n v="114.54545454545455"/>
    <x v="1"/>
    <x v="6"/>
    <x v="3706"/>
    <d v="2014-10-15T16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x v="2"/>
    <x v="0"/>
    <x v="6"/>
    <x v="2682"/>
    <n v="47.657142857142858"/>
    <x v="1"/>
    <x v="6"/>
    <x v="3707"/>
    <d v="2016-01-12T10:07:27"/>
  </r>
  <r>
    <n v="3723"/>
    <x v="3719"/>
    <s v="Saltmine Theatre Company present Beauty and the Beast:"/>
    <n v="4500"/>
    <n v="4592"/>
    <x v="0"/>
    <x v="1"/>
    <x v="1"/>
    <n v="1417374262"/>
    <n v="1414778662"/>
    <x v="0"/>
    <x v="287"/>
    <x v="0"/>
    <x v="6"/>
    <x v="2683"/>
    <n v="72.888888888888886"/>
    <x v="1"/>
    <x v="6"/>
    <x v="3708"/>
    <d v="2014-10-31T12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x v="30"/>
    <x v="0"/>
    <x v="6"/>
    <x v="2684"/>
    <n v="49.545505617977533"/>
    <x v="1"/>
    <x v="6"/>
    <x v="3709"/>
    <d v="2016-04-05T05:47:4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x v="41"/>
    <x v="0"/>
    <x v="6"/>
    <x v="74"/>
    <n v="25.4"/>
    <x v="1"/>
    <x v="6"/>
    <x v="3710"/>
    <d v="2016-02-01T16:41:07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x v="67"/>
    <x v="0"/>
    <x v="6"/>
    <x v="2685"/>
    <n v="62.586956521739133"/>
    <x v="1"/>
    <x v="6"/>
    <x v="3711"/>
    <d v="2016-04-01T21:22:51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x v="51"/>
    <x v="0"/>
    <x v="6"/>
    <x v="1266"/>
    <n v="61.060606060606062"/>
    <x v="1"/>
    <x v="6"/>
    <x v="3712"/>
    <d v="2016-09-19T02:21:34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x v="0"/>
    <x v="162"/>
    <x v="1"/>
    <x v="6"/>
    <x v="2686"/>
    <n v="60.064516129032256"/>
    <x v="1"/>
    <x v="6"/>
    <x v="3713"/>
    <d v="2015-07-19T22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x v="81"/>
    <x v="1"/>
    <x v="6"/>
    <x v="2687"/>
    <n v="72.400000000000006"/>
    <x v="1"/>
    <x v="6"/>
    <x v="3714"/>
    <d v="2015-02-05T22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x v="29"/>
    <x v="1"/>
    <x v="6"/>
    <x v="709"/>
    <n v="100"/>
    <x v="1"/>
    <x v="6"/>
    <x v="3715"/>
    <d v="2015-07-18T10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x v="8"/>
    <x v="1"/>
    <x v="6"/>
    <x v="2688"/>
    <n v="51.666666666666664"/>
    <x v="1"/>
    <x v="6"/>
    <x v="3716"/>
    <d v="2014-12-10T12:04:0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x v="0"/>
    <x v="80"/>
    <x v="1"/>
    <x v="6"/>
    <x v="2689"/>
    <n v="32.75"/>
    <x v="1"/>
    <x v="6"/>
    <x v="3717"/>
    <d v="2014-11-25T10:15:33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x v="0"/>
    <x v="78"/>
    <x v="1"/>
    <x v="6"/>
    <x v="109"/>
    <e v="#DIV/0!"/>
    <x v="1"/>
    <x v="6"/>
    <x v="3718"/>
    <d v="2015-04-08T18:35:08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x v="63"/>
    <x v="1"/>
    <x v="6"/>
    <x v="2690"/>
    <n v="61"/>
    <x v="1"/>
    <x v="6"/>
    <x v="3719"/>
    <d v="2015-03-26T15:38:1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x v="0"/>
    <x v="84"/>
    <x v="1"/>
    <x v="6"/>
    <x v="2691"/>
    <n v="10"/>
    <x v="1"/>
    <x v="6"/>
    <x v="3720"/>
    <d v="2015-04-28T10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x v="29"/>
    <x v="1"/>
    <x v="6"/>
    <x v="886"/>
    <n v="10"/>
    <x v="1"/>
    <x v="6"/>
    <x v="3721"/>
    <d v="2015-02-13T11:04:53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x v="0"/>
    <x v="80"/>
    <x v="1"/>
    <x v="6"/>
    <x v="2692"/>
    <n v="37.5"/>
    <x v="1"/>
    <x v="6"/>
    <x v="3722"/>
    <d v="2015-10-20T10:35:03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x v="0"/>
    <x v="79"/>
    <x v="1"/>
    <x v="6"/>
    <x v="2693"/>
    <n v="45"/>
    <x v="1"/>
    <x v="6"/>
    <x v="3723"/>
    <d v="2014-06-23T16:31:45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x v="22"/>
    <x v="1"/>
    <x v="6"/>
    <x v="2694"/>
    <n v="100.625"/>
    <x v="1"/>
    <x v="6"/>
    <x v="3724"/>
    <d v="2016-06-27T04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x v="25"/>
    <x v="1"/>
    <x v="6"/>
    <x v="2695"/>
    <n v="25.571428571428573"/>
    <x v="1"/>
    <x v="6"/>
    <x v="3725"/>
    <d v="2014-07-12T20:09:15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x v="0"/>
    <x v="78"/>
    <x v="1"/>
    <x v="6"/>
    <x v="109"/>
    <e v="#DIV/0!"/>
    <x v="1"/>
    <x v="6"/>
    <x v="3726"/>
    <d v="2015-11-17T16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x v="80"/>
    <x v="1"/>
    <x v="6"/>
    <x v="172"/>
    <n v="25"/>
    <x v="1"/>
    <x v="6"/>
    <x v="3727"/>
    <d v="2014-08-06T23:09:04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x v="0"/>
    <x v="78"/>
    <x v="1"/>
    <x v="6"/>
    <x v="109"/>
    <e v="#DIV/0!"/>
    <x v="1"/>
    <x v="6"/>
    <x v="3728"/>
    <d v="2014-06-03T11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x v="78"/>
    <x v="1"/>
    <x v="6"/>
    <x v="109"/>
    <e v="#DIV/0!"/>
    <x v="1"/>
    <x v="6"/>
    <x v="3729"/>
    <d v="2014-06-03T13:32:32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x v="0"/>
    <x v="29"/>
    <x v="1"/>
    <x v="6"/>
    <x v="709"/>
    <n v="10"/>
    <x v="1"/>
    <x v="6"/>
    <x v="3730"/>
    <d v="2014-07-11T10:45:02"/>
  </r>
  <r>
    <n v="3746"/>
    <x v="3741"/>
    <s v="Generational curses CAN be broken...right?"/>
    <n v="8500"/>
    <n v="202"/>
    <x v="2"/>
    <x v="0"/>
    <x v="0"/>
    <n v="1475918439"/>
    <n v="1473326439"/>
    <x v="0"/>
    <x v="29"/>
    <x v="1"/>
    <x v="6"/>
    <x v="2696"/>
    <n v="202"/>
    <x v="1"/>
    <x v="6"/>
    <x v="3731"/>
    <d v="2016-09-08T03:20:3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x v="0"/>
    <x v="29"/>
    <x v="1"/>
    <x v="6"/>
    <x v="460"/>
    <n v="25"/>
    <x v="1"/>
    <x v="6"/>
    <x v="3732"/>
    <d v="2015-06-09T01:11:3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x v="47"/>
    <x v="0"/>
    <x v="40"/>
    <x v="2697"/>
    <n v="99.538461538461533"/>
    <x v="1"/>
    <x v="40"/>
    <x v="3733"/>
    <d v="2016-01-26T10:57:16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x v="0"/>
    <x v="63"/>
    <x v="0"/>
    <x v="40"/>
    <x v="2"/>
    <n v="75"/>
    <x v="1"/>
    <x v="40"/>
    <x v="3734"/>
    <d v="2016-03-28T21:03:08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x v="33"/>
    <x v="0"/>
    <x v="40"/>
    <x v="1004"/>
    <n v="215.25"/>
    <x v="1"/>
    <x v="40"/>
    <x v="3735"/>
    <d v="2015-01-12T17:33:28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x v="0"/>
    <x v="202"/>
    <x v="0"/>
    <x v="40"/>
    <x v="2698"/>
    <n v="120.54545454545455"/>
    <x v="1"/>
    <x v="40"/>
    <x v="3736"/>
    <d v="2016-02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x v="41"/>
    <x v="0"/>
    <x v="40"/>
    <x v="1246"/>
    <n v="37.666666666666664"/>
    <x v="1"/>
    <x v="40"/>
    <x v="3737"/>
    <d v="2016-09-06T13:15:35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x v="209"/>
    <x v="0"/>
    <x v="40"/>
    <x v="2699"/>
    <n v="172.23333333333332"/>
    <x v="1"/>
    <x v="40"/>
    <x v="3738"/>
    <d v="2015-05-04T13:46: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x v="74"/>
    <x v="0"/>
    <x v="40"/>
    <x v="43"/>
    <n v="111.11111111111111"/>
    <x v="1"/>
    <x v="40"/>
    <x v="3739"/>
    <d v="2014-06-18T15:08:57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x v="33"/>
    <x v="0"/>
    <x v="40"/>
    <x v="2700"/>
    <n v="25.464285714285715"/>
    <x v="1"/>
    <x v="40"/>
    <x v="3740"/>
    <d v="2016-03-16T14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x v="57"/>
    <x v="0"/>
    <x v="40"/>
    <x v="2701"/>
    <n v="267.64705882352939"/>
    <x v="1"/>
    <x v="40"/>
    <x v="3741"/>
    <d v="2014-05-12T13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x v="133"/>
    <x v="0"/>
    <x v="40"/>
    <x v="2702"/>
    <n v="75.959999999999994"/>
    <x v="1"/>
    <x v="40"/>
    <x v="3742"/>
    <d v="2014-11-11T14:25:15"/>
  </r>
  <r>
    <n v="3758"/>
    <x v="3753"/>
    <s v="LUIGI'S LADIES: an original one-woman musical comedy"/>
    <n v="1500"/>
    <n v="1535"/>
    <x v="0"/>
    <x v="0"/>
    <x v="0"/>
    <n v="1400475600"/>
    <n v="1397819938"/>
    <x v="0"/>
    <x v="55"/>
    <x v="0"/>
    <x v="40"/>
    <x v="2703"/>
    <n v="59.03846153846154"/>
    <x v="1"/>
    <x v="40"/>
    <x v="3743"/>
    <d v="2014-04-18T05:18:58"/>
  </r>
  <r>
    <n v="3759"/>
    <x v="3754"/>
    <s v="A production company specializing in small-scale musicals"/>
    <n v="4000"/>
    <n v="4409.7700000000004"/>
    <x v="0"/>
    <x v="0"/>
    <x v="0"/>
    <n v="1440556553"/>
    <n v="1435372553"/>
    <x v="0"/>
    <x v="106"/>
    <x v="0"/>
    <x v="40"/>
    <x v="2704"/>
    <n v="50.111022727272733"/>
    <x v="1"/>
    <x v="40"/>
    <x v="3744"/>
    <d v="2015-06-26T20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x v="110"/>
    <x v="0"/>
    <x v="40"/>
    <x v="2705"/>
    <n v="55.502967032967035"/>
    <x v="1"/>
    <x v="40"/>
    <x v="3745"/>
    <d v="2014-04-10T06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x v="83"/>
    <x v="0"/>
    <x v="40"/>
    <x v="31"/>
    <n v="166.66666666666666"/>
    <x v="1"/>
    <x v="40"/>
    <x v="3746"/>
    <d v="2015-06-18T05:12:17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x v="33"/>
    <x v="0"/>
    <x v="40"/>
    <x v="2706"/>
    <n v="47.428571428571431"/>
    <x v="1"/>
    <x v="40"/>
    <x v="3747"/>
    <d v="2015-07-08T13:31:29"/>
  </r>
  <r>
    <n v="3763"/>
    <x v="3758"/>
    <s v="A musical about two guys writing a musical about...two guys writing a musical."/>
    <n v="5000"/>
    <n v="5000"/>
    <x v="0"/>
    <x v="0"/>
    <x v="0"/>
    <n v="1427907626"/>
    <n v="1425319226"/>
    <x v="0"/>
    <x v="99"/>
    <x v="0"/>
    <x v="40"/>
    <x v="31"/>
    <n v="64.935064935064929"/>
    <x v="1"/>
    <x v="40"/>
    <x v="3748"/>
    <d v="2015-03-02T12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x v="0"/>
    <x v="74"/>
    <x v="0"/>
    <x v="40"/>
    <x v="31"/>
    <n v="55.555555555555557"/>
    <x v="1"/>
    <x v="40"/>
    <x v="3749"/>
    <d v="2016-05-09T14:13:52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x v="329"/>
    <x v="0"/>
    <x v="40"/>
    <x v="2707"/>
    <n v="74.224299065420567"/>
    <x v="1"/>
    <x v="40"/>
    <x v="3750"/>
    <d v="2014-06-30T12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x v="0"/>
    <x v="93"/>
    <x v="0"/>
    <x v="40"/>
    <x v="2708"/>
    <n v="106.9271875"/>
    <x v="1"/>
    <x v="40"/>
    <x v="3751"/>
    <d v="2014-05-28T22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x v="66"/>
    <x v="0"/>
    <x v="40"/>
    <x v="2709"/>
    <n v="41.696428571428569"/>
    <x v="1"/>
    <x v="40"/>
    <x v="3566"/>
    <d v="2015-02-14T18:28:1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x v="6"/>
    <x v="0"/>
    <x v="40"/>
    <x v="2710"/>
    <n v="74.243275862068955"/>
    <x v="1"/>
    <x v="40"/>
    <x v="3752"/>
    <d v="2014-05-13T11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x v="41"/>
    <x v="0"/>
    <x v="40"/>
    <x v="31"/>
    <n v="73.333333333333329"/>
    <x v="1"/>
    <x v="40"/>
    <x v="3753"/>
    <d v="2016-03-16T08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x v="9"/>
    <x v="0"/>
    <x v="40"/>
    <x v="31"/>
    <n v="100"/>
    <x v="1"/>
    <x v="40"/>
    <x v="3754"/>
    <d v="2015-05-14T16:20:10"/>
  </r>
  <r>
    <n v="3771"/>
    <x v="3766"/>
    <s v="I would like to make a demo recording of six songs from COME OUT SWINGIN'!"/>
    <n v="1000"/>
    <n v="1460"/>
    <x v="0"/>
    <x v="0"/>
    <x v="0"/>
    <n v="1463529600"/>
    <n v="1462307652"/>
    <x v="0"/>
    <x v="44"/>
    <x v="0"/>
    <x v="40"/>
    <x v="2711"/>
    <n v="38.421052631578945"/>
    <x v="1"/>
    <x v="40"/>
    <x v="3755"/>
    <d v="2016-05-03T14:34:12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x v="51"/>
    <x v="0"/>
    <x v="40"/>
    <x v="1097"/>
    <n v="166.96969696969697"/>
    <x v="1"/>
    <x v="40"/>
    <x v="3756"/>
    <d v="2016-11-08T08:48:26"/>
  </r>
  <r>
    <n v="3773"/>
    <x v="3768"/>
    <s v="A dramatic hip-hopera, inspired from monologues written by the performers."/>
    <n v="5000"/>
    <n v="5410"/>
    <x v="0"/>
    <x v="0"/>
    <x v="0"/>
    <n v="1479175680"/>
    <n v="1476317247"/>
    <x v="0"/>
    <x v="7"/>
    <x v="0"/>
    <x v="40"/>
    <x v="2123"/>
    <n v="94.912280701754383"/>
    <x v="1"/>
    <x v="40"/>
    <x v="3757"/>
    <d v="2016-10-12T18:07:27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x v="20"/>
    <x v="0"/>
    <x v="40"/>
    <x v="31"/>
    <n v="100"/>
    <x v="1"/>
    <x v="40"/>
    <x v="3758"/>
    <d v="2015-03-24T13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x v="25"/>
    <x v="0"/>
    <x v="40"/>
    <x v="598"/>
    <n v="143.21428571428572"/>
    <x v="1"/>
    <x v="40"/>
    <x v="3759"/>
    <d v="2015-03-12T16:37:23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x v="225"/>
    <x v="0"/>
    <x v="40"/>
    <x v="2712"/>
    <n v="90.819148936170208"/>
    <x v="1"/>
    <x v="40"/>
    <x v="3760"/>
    <d v="2014-06-24T02:49:38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x v="211"/>
    <x v="0"/>
    <x v="40"/>
    <x v="2713"/>
    <n v="48.542372881355931"/>
    <x v="1"/>
    <x v="40"/>
    <x v="3761"/>
    <d v="2014-09-04T20:40:21"/>
  </r>
  <r>
    <n v="3778"/>
    <x v="3773"/>
    <s v="Sponsor an AVENUE Q puppet for The Barn Players April 2015 production."/>
    <n v="2400"/>
    <n v="2521"/>
    <x v="0"/>
    <x v="0"/>
    <x v="0"/>
    <n v="1423942780"/>
    <n v="1418758780"/>
    <x v="0"/>
    <x v="17"/>
    <x v="0"/>
    <x v="40"/>
    <x v="2714"/>
    <n v="70.027777777777771"/>
    <x v="1"/>
    <x v="40"/>
    <x v="3762"/>
    <d v="2014-12-16T13:39:40"/>
  </r>
  <r>
    <n v="3779"/>
    <x v="3774"/>
    <s v="A fresh, re-telling of the Jesus story for a new generation."/>
    <n v="15000"/>
    <n v="15597"/>
    <x v="0"/>
    <x v="0"/>
    <x v="0"/>
    <n v="1459010340"/>
    <n v="1456421940"/>
    <x v="0"/>
    <x v="248"/>
    <x v="0"/>
    <x v="40"/>
    <x v="2715"/>
    <n v="135.62608695652173"/>
    <x v="1"/>
    <x v="40"/>
    <x v="3763"/>
    <d v="2016-02-25T11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x v="209"/>
    <x v="0"/>
    <x v="40"/>
    <x v="43"/>
    <n v="100"/>
    <x v="1"/>
    <x v="40"/>
    <x v="3764"/>
    <d v="2015-06-10T23:16:25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x v="47"/>
    <x v="0"/>
    <x v="40"/>
    <x v="2716"/>
    <n v="94.90384615384616"/>
    <x v="1"/>
    <x v="40"/>
    <x v="3765"/>
    <d v="2014-08-14T15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x v="74"/>
    <x v="0"/>
    <x v="40"/>
    <x v="1409"/>
    <n v="75.370370370370367"/>
    <x v="1"/>
    <x v="40"/>
    <x v="3766"/>
    <d v="2016-06-25T14:41:37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x v="0"/>
    <x v="54"/>
    <x v="0"/>
    <x v="40"/>
    <x v="2717"/>
    <n v="64.458333333333329"/>
    <x v="1"/>
    <x v="40"/>
    <x v="3767"/>
    <d v="2016-02-19T21:22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x v="73"/>
    <x v="0"/>
    <x v="40"/>
    <x v="935"/>
    <n v="115"/>
    <x v="1"/>
    <x v="40"/>
    <x v="3768"/>
    <d v="2016-06-10T17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x v="209"/>
    <x v="0"/>
    <x v="40"/>
    <x v="2718"/>
    <n v="100.5"/>
    <x v="1"/>
    <x v="40"/>
    <x v="3769"/>
    <d v="2016-06-27T09:19:29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x v="26"/>
    <x v="0"/>
    <x v="40"/>
    <x v="2719"/>
    <n v="93.774647887323937"/>
    <x v="1"/>
    <x v="40"/>
    <x v="3770"/>
    <d v="2016-04-26T18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x v="73"/>
    <x v="0"/>
    <x v="40"/>
    <x v="2720"/>
    <n v="35.1"/>
    <x v="1"/>
    <x v="40"/>
    <x v="3514"/>
    <d v="2015-06-12T06:50:06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x v="29"/>
    <x v="1"/>
    <x v="40"/>
    <x v="886"/>
    <n v="500"/>
    <x v="1"/>
    <x v="40"/>
    <x v="3771"/>
    <d v="2015-11-25T10:41:59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x v="80"/>
    <x v="1"/>
    <x v="40"/>
    <x v="2721"/>
    <n v="29"/>
    <x v="1"/>
    <x v="40"/>
    <x v="3772"/>
    <d v="2015-05-14T13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x v="78"/>
    <x v="1"/>
    <x v="40"/>
    <x v="109"/>
    <e v="#DIV/0!"/>
    <x v="1"/>
    <x v="40"/>
    <x v="3773"/>
    <d v="2016-10-23T10:00:23"/>
  </r>
  <r>
    <n v="3791"/>
    <x v="3786"/>
    <s v="Spin! is an original musical comedy-drama presented by Blue Palm Productions."/>
    <n v="1500"/>
    <n v="0"/>
    <x v="2"/>
    <x v="0"/>
    <x v="0"/>
    <n v="1404664592"/>
    <n v="1399480592"/>
    <x v="0"/>
    <x v="78"/>
    <x v="1"/>
    <x v="40"/>
    <x v="109"/>
    <e v="#DIV/0!"/>
    <x v="1"/>
    <x v="40"/>
    <x v="3774"/>
    <d v="2014-05-07T10:36:32"/>
  </r>
  <r>
    <n v="3792"/>
    <x v="3787"/>
    <s v="A cultural and historic journey through Puerto Rico's music and dance!"/>
    <n v="12500"/>
    <n v="35"/>
    <x v="2"/>
    <x v="0"/>
    <x v="0"/>
    <n v="1436957022"/>
    <n v="1434365022"/>
    <x v="0"/>
    <x v="84"/>
    <x v="1"/>
    <x v="40"/>
    <x v="1228"/>
    <n v="17.5"/>
    <x v="1"/>
    <x v="40"/>
    <x v="3775"/>
    <d v="2015-06-15T04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x v="54"/>
    <x v="1"/>
    <x v="40"/>
    <x v="2722"/>
    <n v="174"/>
    <x v="1"/>
    <x v="40"/>
    <x v="3776"/>
    <d v="2014-11-25T16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x v="29"/>
    <x v="1"/>
    <x v="40"/>
    <x v="460"/>
    <n v="50"/>
    <x v="1"/>
    <x v="40"/>
    <x v="3777"/>
    <d v="2015-05-08T07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x v="84"/>
    <x v="1"/>
    <x v="40"/>
    <x v="1312"/>
    <n v="5"/>
    <x v="1"/>
    <x v="40"/>
    <x v="3778"/>
    <d v="2015-07-16T04:28:1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x v="29"/>
    <x v="1"/>
    <x v="40"/>
    <x v="2723"/>
    <n v="1"/>
    <x v="1"/>
    <x v="40"/>
    <x v="3779"/>
    <d v="2016-11-14T18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x v="77"/>
    <x v="1"/>
    <x v="40"/>
    <x v="2724"/>
    <n v="145.40540540540542"/>
    <x v="1"/>
    <x v="40"/>
    <x v="3780"/>
    <d v="2015-03-21T15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x v="81"/>
    <x v="1"/>
    <x v="40"/>
    <x v="2725"/>
    <n v="205"/>
    <x v="1"/>
    <x v="40"/>
    <x v="3781"/>
    <d v="2014-07-11T11:20:4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x v="0"/>
    <x v="80"/>
    <x v="1"/>
    <x v="40"/>
    <x v="2726"/>
    <n v="100.5"/>
    <x v="1"/>
    <x v="40"/>
    <x v="3782"/>
    <d v="2016-02-10T16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x v="38"/>
    <x v="1"/>
    <x v="40"/>
    <x v="2727"/>
    <n v="55.0625"/>
    <x v="1"/>
    <x v="40"/>
    <x v="3783"/>
    <d v="2014-12-09T11:41:23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x v="82"/>
    <x v="1"/>
    <x v="40"/>
    <x v="2728"/>
    <n v="47.333333333333336"/>
    <x v="1"/>
    <x v="40"/>
    <x v="3784"/>
    <d v="2014-12-02T10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x v="78"/>
    <x v="1"/>
    <x v="40"/>
    <x v="109"/>
    <e v="#DIV/0!"/>
    <x v="1"/>
    <x v="40"/>
    <x v="3785"/>
    <d v="2015-09-21T21:01:46"/>
  </r>
  <r>
    <n v="3803"/>
    <x v="3798"/>
    <s v="A fully orchestrated concept album of Benjamin Button the Musical!"/>
    <n v="12000"/>
    <n v="2358"/>
    <x v="2"/>
    <x v="0"/>
    <x v="0"/>
    <n v="1457133568"/>
    <n v="1454541568"/>
    <x v="0"/>
    <x v="244"/>
    <x v="1"/>
    <x v="40"/>
    <x v="2729"/>
    <n v="58.95"/>
    <x v="1"/>
    <x v="40"/>
    <x v="3786"/>
    <d v="2016-02-03T17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x v="78"/>
    <x v="1"/>
    <x v="40"/>
    <x v="109"/>
    <e v="#DIV/0!"/>
    <x v="1"/>
    <x v="40"/>
    <x v="3787"/>
    <d v="2016-06-05T18:13:44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x v="0"/>
    <x v="84"/>
    <x v="1"/>
    <x v="40"/>
    <x v="133"/>
    <n v="1.5"/>
    <x v="1"/>
    <x v="40"/>
    <x v="3788"/>
    <d v="2014-07-29T15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x v="29"/>
    <x v="1"/>
    <x v="40"/>
    <x v="2730"/>
    <n v="5"/>
    <x v="1"/>
    <x v="40"/>
    <x v="3789"/>
    <d v="2014-06-09T00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x v="82"/>
    <x v="1"/>
    <x v="40"/>
    <x v="2731"/>
    <n v="50.555555555555557"/>
    <x v="1"/>
    <x v="40"/>
    <x v="3790"/>
    <d v="2015-03-27T15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x v="54"/>
    <x v="0"/>
    <x v="6"/>
    <x v="31"/>
    <n v="41.666666666666664"/>
    <x v="1"/>
    <x v="6"/>
    <x v="3791"/>
    <d v="2015-02-24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x v="44"/>
    <x v="0"/>
    <x v="6"/>
    <x v="982"/>
    <n v="53.289473684210527"/>
    <x v="1"/>
    <x v="6"/>
    <x v="3792"/>
    <d v="2014-06-10T06:38:27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x v="55"/>
    <x v="0"/>
    <x v="6"/>
    <x v="2732"/>
    <n v="70.230769230769226"/>
    <x v="1"/>
    <x v="6"/>
    <x v="3793"/>
    <d v="2015-02-19T14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x v="10"/>
    <x v="0"/>
    <x v="6"/>
    <x v="2733"/>
    <n v="43.421052631578945"/>
    <x v="1"/>
    <x v="6"/>
    <x v="3794"/>
    <d v="2016-04-27T09:02:53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x v="202"/>
    <x v="0"/>
    <x v="6"/>
    <x v="1708"/>
    <n v="199.18181818181819"/>
    <x v="1"/>
    <x v="6"/>
    <x v="2551"/>
    <d v="2015-04-15T12:01:4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x v="74"/>
    <x v="0"/>
    <x v="6"/>
    <x v="2734"/>
    <n v="78.518148148148143"/>
    <x v="1"/>
    <x v="6"/>
    <x v="3795"/>
    <d v="2016-05-07T00:37:01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x v="69"/>
    <x v="0"/>
    <x v="6"/>
    <x v="2735"/>
    <n v="61.823529411764703"/>
    <x v="1"/>
    <x v="6"/>
    <x v="3532"/>
    <d v="2015-02-23T15:41:52"/>
  </r>
  <r>
    <n v="3815"/>
    <x v="3810"/>
    <s v="Come and help us make the Canterbury Shakespeare Festival a reality"/>
    <n v="1000"/>
    <n v="1000.01"/>
    <x v="0"/>
    <x v="1"/>
    <x v="1"/>
    <n v="1440111600"/>
    <n v="1437545657"/>
    <x v="0"/>
    <x v="9"/>
    <x v="0"/>
    <x v="6"/>
    <x v="2736"/>
    <n v="50.000500000000002"/>
    <x v="1"/>
    <x v="6"/>
    <x v="3796"/>
    <d v="2015-07-22T00:14:17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x v="77"/>
    <x v="0"/>
    <x v="6"/>
    <x v="2737"/>
    <n v="48.339729729729726"/>
    <x v="1"/>
    <x v="6"/>
    <x v="3797"/>
    <d v="2014-06-17T10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x v="9"/>
    <x v="0"/>
    <x v="6"/>
    <x v="75"/>
    <n v="107.25"/>
    <x v="1"/>
    <x v="6"/>
    <x v="3798"/>
    <d v="2015-10-07T10:43:3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x v="0"/>
    <x v="73"/>
    <x v="0"/>
    <x v="6"/>
    <x v="2738"/>
    <n v="57"/>
    <x v="1"/>
    <x v="6"/>
    <x v="3799"/>
    <d v="2015-02-10T14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x v="0"/>
    <x v="55"/>
    <x v="0"/>
    <x v="6"/>
    <x v="201"/>
    <n v="40.92307692307692"/>
    <x v="1"/>
    <x v="6"/>
    <x v="3800"/>
    <d v="2015-06-28T23:01:44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x v="9"/>
    <x v="0"/>
    <x v="6"/>
    <x v="2255"/>
    <n v="21.5"/>
    <x v="1"/>
    <x v="6"/>
    <x v="3801"/>
    <d v="2015-06-05T09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x v="67"/>
    <x v="0"/>
    <x v="6"/>
    <x v="2739"/>
    <n v="79.543478260869563"/>
    <x v="1"/>
    <x v="6"/>
    <x v="3802"/>
    <d v="2015-12-02T22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x v="88"/>
    <x v="0"/>
    <x v="6"/>
    <x v="2740"/>
    <n v="72.381578947368425"/>
    <x v="1"/>
    <x v="6"/>
    <x v="3803"/>
    <d v="2015-11-21T14:06:57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x v="14"/>
    <x v="0"/>
    <x v="6"/>
    <x v="938"/>
    <n v="64.634146341463421"/>
    <x v="1"/>
    <x v="6"/>
    <x v="3804"/>
    <d v="2015-06-15T15:50:44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x v="63"/>
    <x v="0"/>
    <x v="6"/>
    <x v="1277"/>
    <n v="38.571428571428569"/>
    <x v="1"/>
    <x v="6"/>
    <x v="3805"/>
    <d v="2016-07-20T09:01:43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x v="72"/>
    <x v="0"/>
    <x v="6"/>
    <x v="2741"/>
    <n v="107.57142857142857"/>
    <x v="1"/>
    <x v="6"/>
    <x v="3806"/>
    <d v="2015-05-26T19:40:1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x v="0"/>
    <x v="55"/>
    <x v="0"/>
    <x v="6"/>
    <x v="650"/>
    <n v="27.5"/>
    <x v="1"/>
    <x v="6"/>
    <x v="3807"/>
    <d v="2015-04-07T04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x v="71"/>
    <x v="0"/>
    <x v="6"/>
    <x v="2742"/>
    <n v="70.461538461538467"/>
    <x v="1"/>
    <x v="6"/>
    <x v="3808"/>
    <d v="2015-01-30T16:16:41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x v="33"/>
    <x v="0"/>
    <x v="6"/>
    <x v="31"/>
    <n v="178.57142857142858"/>
    <x v="1"/>
    <x v="6"/>
    <x v="3809"/>
    <d v="2014-11-01T06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x v="22"/>
    <x v="0"/>
    <x v="6"/>
    <x v="20"/>
    <n v="62.625"/>
    <x v="1"/>
    <x v="6"/>
    <x v="3810"/>
    <d v="2016-08-11T14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x v="0"/>
    <x v="83"/>
    <x v="0"/>
    <x v="6"/>
    <x v="2743"/>
    <n v="75"/>
    <x v="1"/>
    <x v="6"/>
    <x v="3811"/>
    <d v="2016-05-13T11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x v="82"/>
    <x v="0"/>
    <x v="6"/>
    <x v="2744"/>
    <n v="58.901111111111113"/>
    <x v="1"/>
    <x v="6"/>
    <x v="3812"/>
    <d v="2014-10-15T14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x v="82"/>
    <x v="0"/>
    <x v="6"/>
    <x v="436"/>
    <n v="139.55555555555554"/>
    <x v="1"/>
    <x v="6"/>
    <x v="3813"/>
    <d v="2016-01-05T20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x v="9"/>
    <x v="0"/>
    <x v="6"/>
    <x v="988"/>
    <n v="70"/>
    <x v="1"/>
    <x v="6"/>
    <x v="3814"/>
    <d v="2014-11-20T14:56:12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x v="7"/>
    <x v="0"/>
    <x v="6"/>
    <x v="2745"/>
    <n v="57.385964912280699"/>
    <x v="1"/>
    <x v="6"/>
    <x v="3815"/>
    <d v="2015-05-19T04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x v="22"/>
    <x v="0"/>
    <x v="6"/>
    <x v="583"/>
    <n v="40"/>
    <x v="1"/>
    <x v="6"/>
    <x v="3816"/>
    <d v="2016-03-31T16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x v="0"/>
    <x v="25"/>
    <x v="0"/>
    <x v="6"/>
    <x v="2460"/>
    <n v="64.285714285714292"/>
    <x v="1"/>
    <x v="6"/>
    <x v="3817"/>
    <d v="2016-07-02T16:14:12"/>
  </r>
  <r>
    <n v="3837"/>
    <x v="3832"/>
    <s v="A high-flying French farce with the thrust of a well-tuned jet engine"/>
    <n v="2000"/>
    <n v="2042"/>
    <x v="0"/>
    <x v="1"/>
    <x v="1"/>
    <n v="1435947758"/>
    <n v="1432837358"/>
    <x v="0"/>
    <x v="57"/>
    <x v="0"/>
    <x v="6"/>
    <x v="426"/>
    <n v="120.11764705882354"/>
    <x v="1"/>
    <x v="6"/>
    <x v="3818"/>
    <d v="2015-05-28T12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x v="61"/>
    <x v="0"/>
    <x v="6"/>
    <x v="2746"/>
    <n v="1008.24"/>
    <x v="1"/>
    <x v="6"/>
    <x v="3819"/>
    <d v="2015-04-22T11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x v="58"/>
    <x v="0"/>
    <x v="6"/>
    <x v="982"/>
    <n v="63.28125"/>
    <x v="1"/>
    <x v="6"/>
    <x v="3820"/>
    <d v="2015-05-30T21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x v="0"/>
    <x v="83"/>
    <x v="0"/>
    <x v="6"/>
    <x v="2747"/>
    <n v="21.666666666666668"/>
    <x v="1"/>
    <x v="6"/>
    <x v="3821"/>
    <d v="2016-03-03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x v="69"/>
    <x v="1"/>
    <x v="6"/>
    <x v="2748"/>
    <n v="25.647058823529413"/>
    <x v="1"/>
    <x v="6"/>
    <x v="3822"/>
    <d v="2014-05-21T12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x v="23"/>
    <x v="1"/>
    <x v="6"/>
    <x v="2749"/>
    <n v="47.695652173913047"/>
    <x v="1"/>
    <x v="6"/>
    <x v="3823"/>
    <d v="2014-04-11T05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x v="10"/>
    <x v="1"/>
    <x v="6"/>
    <x v="2750"/>
    <n v="56.05263157894737"/>
    <x v="1"/>
    <x v="6"/>
    <x v="3824"/>
    <d v="2014-05-06T19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x v="133"/>
    <x v="1"/>
    <x v="6"/>
    <x v="2751"/>
    <n v="81.319999999999993"/>
    <x v="1"/>
    <x v="6"/>
    <x v="3825"/>
    <d v="2014-05-07T08:48:5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x v="8"/>
    <x v="1"/>
    <x v="6"/>
    <x v="2752"/>
    <n v="70.166666666666671"/>
    <x v="1"/>
    <x v="6"/>
    <x v="3826"/>
    <d v="2015-09-01T09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x v="1"/>
    <x v="22"/>
    <x v="1"/>
    <x v="6"/>
    <x v="837"/>
    <n v="23.625"/>
    <x v="1"/>
    <x v="6"/>
    <x v="3827"/>
    <d v="2014-09-02T23:19:02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x v="82"/>
    <x v="1"/>
    <x v="6"/>
    <x v="2753"/>
    <n v="188.55555555555554"/>
    <x v="1"/>
    <x v="6"/>
    <x v="3828"/>
    <d v="2015-06-03T23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x v="68"/>
    <x v="1"/>
    <x v="6"/>
    <x v="2754"/>
    <n v="49.511627906976742"/>
    <x v="1"/>
    <x v="6"/>
    <x v="3829"/>
    <d v="2015-09-18T13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x v="33"/>
    <x v="1"/>
    <x v="6"/>
    <x v="2755"/>
    <n v="75.464285714285708"/>
    <x v="1"/>
    <x v="6"/>
    <x v="3830"/>
    <d v="2015-05-12T12:24:44"/>
  </r>
  <r>
    <n v="3850"/>
    <x v="3845"/>
    <s v="V-Day is a global activist movement to end violence against women and girls."/>
    <n v="1000"/>
    <n v="38"/>
    <x v="2"/>
    <x v="0"/>
    <x v="0"/>
    <n v="1420081143"/>
    <n v="1417489143"/>
    <x v="1"/>
    <x v="80"/>
    <x v="1"/>
    <x v="6"/>
    <x v="2756"/>
    <n v="9.5"/>
    <x v="1"/>
    <x v="6"/>
    <x v="3831"/>
    <d v="2014-12-01T20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x v="54"/>
    <x v="1"/>
    <x v="6"/>
    <x v="2757"/>
    <n v="35.5"/>
    <x v="1"/>
    <x v="6"/>
    <x v="3832"/>
    <d v="2015-06-17T04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x v="84"/>
    <x v="1"/>
    <x v="6"/>
    <x v="418"/>
    <n v="10"/>
    <x v="1"/>
    <x v="6"/>
    <x v="3833"/>
    <d v="2015-03-01T22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x v="0"/>
    <x v="84"/>
    <x v="1"/>
    <x v="6"/>
    <x v="2758"/>
    <n v="13"/>
    <x v="1"/>
    <x v="6"/>
    <x v="3834"/>
    <d v="2014-07-28T14:09:38"/>
  </r>
  <r>
    <n v="3854"/>
    <x v="3849"/>
    <s v="A play dedicated to the 100th anniversary of the Armenian Genocide."/>
    <n v="11000"/>
    <n v="1788"/>
    <x v="2"/>
    <x v="0"/>
    <x v="0"/>
    <n v="1431206058"/>
    <n v="1428614058"/>
    <x v="0"/>
    <x v="9"/>
    <x v="1"/>
    <x v="6"/>
    <x v="2759"/>
    <n v="89.4"/>
    <x v="1"/>
    <x v="6"/>
    <x v="3835"/>
    <d v="2015-04-09T15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x v="29"/>
    <x v="1"/>
    <x v="6"/>
    <x v="453"/>
    <n v="25"/>
    <x v="1"/>
    <x v="6"/>
    <x v="3836"/>
    <d v="2015-02-24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x v="29"/>
    <x v="1"/>
    <x v="6"/>
    <x v="459"/>
    <n v="1"/>
    <x v="1"/>
    <x v="6"/>
    <x v="3837"/>
    <d v="2015-02-06T11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x v="80"/>
    <x v="1"/>
    <x v="6"/>
    <x v="2760"/>
    <n v="65"/>
    <x v="1"/>
    <x v="6"/>
    <x v="3838"/>
    <d v="2014-07-09T11:41:3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x v="29"/>
    <x v="1"/>
    <x v="6"/>
    <x v="172"/>
    <n v="10"/>
    <x v="1"/>
    <x v="6"/>
    <x v="3839"/>
    <d v="2015-05-04T04:20:44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x v="29"/>
    <x v="1"/>
    <x v="6"/>
    <x v="167"/>
    <n v="1"/>
    <x v="1"/>
    <x v="6"/>
    <x v="3840"/>
    <d v="2014-05-30T15:26:47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x v="62"/>
    <x v="1"/>
    <x v="6"/>
    <x v="2761"/>
    <n v="81.538461538461533"/>
    <x v="1"/>
    <x v="6"/>
    <x v="3841"/>
    <d v="2014-07-13T09:51:50"/>
  </r>
  <r>
    <n v="3861"/>
    <x v="3856"/>
    <s v="THE COMING OF THE LORD!"/>
    <n v="2000"/>
    <n v="100"/>
    <x v="2"/>
    <x v="0"/>
    <x v="0"/>
    <n v="1415828820"/>
    <n v="1412258977"/>
    <x v="0"/>
    <x v="29"/>
    <x v="1"/>
    <x v="6"/>
    <x v="152"/>
    <n v="100"/>
    <x v="1"/>
    <x v="6"/>
    <x v="3842"/>
    <d v="2014-10-02T08:09:37"/>
  </r>
  <r>
    <n v="3862"/>
    <x v="3857"/>
    <s v="The hit immersive theatre experience of England comes to Corpus Christi!"/>
    <n v="7500"/>
    <n v="1"/>
    <x v="2"/>
    <x v="0"/>
    <x v="0"/>
    <n v="1473699540"/>
    <n v="1472451356"/>
    <x v="0"/>
    <x v="29"/>
    <x v="1"/>
    <x v="6"/>
    <x v="473"/>
    <n v="1"/>
    <x v="1"/>
    <x v="6"/>
    <x v="3843"/>
    <d v="2016-08-29T00:15:5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x v="78"/>
    <x v="1"/>
    <x v="6"/>
    <x v="109"/>
    <e v="#DIV/0!"/>
    <x v="1"/>
    <x v="6"/>
    <x v="3844"/>
    <d v="2015-09-06T09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x v="83"/>
    <x v="1"/>
    <x v="6"/>
    <x v="444"/>
    <n v="20"/>
    <x v="1"/>
    <x v="6"/>
    <x v="3845"/>
    <d v="2015-10-18T15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x v="25"/>
    <x v="1"/>
    <x v="6"/>
    <x v="2762"/>
    <n v="46.428571428571431"/>
    <x v="1"/>
    <x v="6"/>
    <x v="3846"/>
    <d v="2014-07-21T09:38:18"/>
  </r>
  <r>
    <n v="3866"/>
    <x v="3861"/>
    <s v="A funny, moving, witty piece about a girl, her oboe, and her dreams."/>
    <n v="2000"/>
    <n v="11"/>
    <x v="2"/>
    <x v="0"/>
    <x v="0"/>
    <n v="1458703740"/>
    <n v="1454453021"/>
    <x v="0"/>
    <x v="84"/>
    <x v="1"/>
    <x v="6"/>
    <x v="1219"/>
    <n v="5.5"/>
    <x v="1"/>
    <x v="6"/>
    <x v="3847"/>
    <d v="2016-02-02T16:43:41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x v="81"/>
    <x v="1"/>
    <x v="6"/>
    <x v="2763"/>
    <n v="50.2"/>
    <x v="1"/>
    <x v="6"/>
    <x v="3848"/>
    <d v="2016-05-19T13:32:19"/>
  </r>
  <r>
    <n v="3868"/>
    <x v="3863"/>
    <s v="New collection of music by Scott Evan Davis!"/>
    <n v="5000"/>
    <n v="10"/>
    <x v="1"/>
    <x v="1"/>
    <x v="1"/>
    <n v="1410191405"/>
    <n v="1408031405"/>
    <x v="0"/>
    <x v="29"/>
    <x v="1"/>
    <x v="40"/>
    <x v="418"/>
    <n v="10"/>
    <x v="1"/>
    <x v="40"/>
    <x v="3849"/>
    <d v="2014-08-14T09:50:05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x v="0"/>
    <x v="41"/>
    <x v="1"/>
    <x v="40"/>
    <x v="2764"/>
    <n v="30.133333333333333"/>
    <x v="1"/>
    <x v="40"/>
    <x v="3850"/>
    <d v="2015-02-12T11:23:12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x v="73"/>
    <x v="1"/>
    <x v="40"/>
    <x v="2154"/>
    <n v="150"/>
    <x v="1"/>
    <x v="40"/>
    <x v="3851"/>
    <d v="2014-06-02T22:07:58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x v="0"/>
    <x v="83"/>
    <x v="1"/>
    <x v="40"/>
    <x v="129"/>
    <n v="13.333333333333334"/>
    <x v="1"/>
    <x v="40"/>
    <x v="3852"/>
    <d v="2017-01-28T12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x v="78"/>
    <x v="1"/>
    <x v="40"/>
    <x v="109"/>
    <e v="#DIV/0!"/>
    <x v="1"/>
    <x v="40"/>
    <x v="3853"/>
    <d v="2015-06-24T21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x v="78"/>
    <x v="1"/>
    <x v="40"/>
    <x v="109"/>
    <e v="#DIV/0!"/>
    <x v="1"/>
    <x v="40"/>
    <x v="3854"/>
    <d v="2015-09-08T10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x v="78"/>
    <x v="1"/>
    <x v="40"/>
    <x v="109"/>
    <e v="#DIV/0!"/>
    <x v="1"/>
    <x v="40"/>
    <x v="3855"/>
    <d v="2015-01-02T18:23:42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x v="78"/>
    <x v="1"/>
    <x v="40"/>
    <x v="109"/>
    <e v="#DIV/0!"/>
    <x v="1"/>
    <x v="40"/>
    <x v="3856"/>
    <d v="2016-09-02T02:19:25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x v="67"/>
    <x v="1"/>
    <x v="40"/>
    <x v="2765"/>
    <n v="44.760869565217391"/>
    <x v="1"/>
    <x v="40"/>
    <x v="3857"/>
    <d v="2016-01-03T08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x v="25"/>
    <x v="1"/>
    <x v="40"/>
    <x v="2766"/>
    <n v="88.642857142857139"/>
    <x v="1"/>
    <x v="40"/>
    <x v="3858"/>
    <d v="2016-11-08T10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x v="29"/>
    <x v="1"/>
    <x v="40"/>
    <x v="2767"/>
    <n v="10"/>
    <x v="1"/>
    <x v="40"/>
    <x v="3859"/>
    <d v="2015-05-30T13:39:06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x v="78"/>
    <x v="1"/>
    <x v="40"/>
    <x v="109"/>
    <e v="#DIV/0!"/>
    <x v="1"/>
    <x v="40"/>
    <x v="3860"/>
    <d v="2014-12-26T14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x v="57"/>
    <x v="1"/>
    <x v="40"/>
    <x v="2768"/>
    <n v="57.647058823529413"/>
    <x v="1"/>
    <x v="40"/>
    <x v="3792"/>
    <d v="2014-06-25T13:33:40"/>
  </r>
  <r>
    <n v="3881"/>
    <x v="3876"/>
    <s v="A musical journey coming to the Blue Venue at the 2017 Orlando Fringe Festival!"/>
    <n v="500"/>
    <n v="25"/>
    <x v="1"/>
    <x v="0"/>
    <x v="0"/>
    <n v="1487550399"/>
    <n v="1484958399"/>
    <x v="0"/>
    <x v="29"/>
    <x v="1"/>
    <x v="40"/>
    <x v="152"/>
    <n v="25"/>
    <x v="1"/>
    <x v="40"/>
    <x v="3861"/>
    <d v="2017-01-20T18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x v="78"/>
    <x v="1"/>
    <x v="40"/>
    <x v="109"/>
    <e v="#DIV/0!"/>
    <x v="1"/>
    <x v="40"/>
    <x v="3862"/>
    <d v="2016-01-04T17:36:1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x v="78"/>
    <x v="1"/>
    <x v="40"/>
    <x v="109"/>
    <e v="#DIV/0!"/>
    <x v="1"/>
    <x v="40"/>
    <x v="3863"/>
    <d v="2014-08-03T08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x v="0"/>
    <x v="78"/>
    <x v="1"/>
    <x v="40"/>
    <x v="109"/>
    <e v="#DIV/0!"/>
    <x v="1"/>
    <x v="40"/>
    <x v="3864"/>
    <d v="2015-03-02T12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x v="0"/>
    <x v="78"/>
    <x v="1"/>
    <x v="40"/>
    <x v="109"/>
    <e v="#DIV/0!"/>
    <x v="1"/>
    <x v="40"/>
    <x v="3865"/>
    <d v="2016-04-09T16:49:51"/>
  </r>
  <r>
    <n v="3886"/>
    <x v="3881"/>
    <n v="1"/>
    <n v="10000"/>
    <n v="0"/>
    <x v="1"/>
    <x v="2"/>
    <x v="2"/>
    <n v="1418275702"/>
    <n v="1415683702"/>
    <x v="0"/>
    <x v="78"/>
    <x v="1"/>
    <x v="40"/>
    <x v="109"/>
    <e v="#DIV/0!"/>
    <x v="1"/>
    <x v="40"/>
    <x v="3866"/>
    <d v="2014-11-10T23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x v="84"/>
    <x v="1"/>
    <x v="40"/>
    <x v="1922"/>
    <n v="17.5"/>
    <x v="1"/>
    <x v="40"/>
    <x v="3867"/>
    <d v="2015-03-16T14:35:29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x v="25"/>
    <x v="1"/>
    <x v="6"/>
    <x v="2769"/>
    <n v="38.714285714285715"/>
    <x v="1"/>
    <x v="6"/>
    <x v="3868"/>
    <d v="2017-01-27T07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x v="0"/>
    <x v="82"/>
    <x v="1"/>
    <x v="6"/>
    <x v="2770"/>
    <n v="13.111111111111111"/>
    <x v="1"/>
    <x v="6"/>
    <x v="3869"/>
    <d v="2014-12-03T18:07:1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x v="22"/>
    <x v="1"/>
    <x v="6"/>
    <x v="2771"/>
    <n v="315.5"/>
    <x v="1"/>
    <x v="6"/>
    <x v="3870"/>
    <d v="2015-06-16T12:12:24"/>
  </r>
  <r>
    <n v="3891"/>
    <x v="3886"/>
    <s v="A comedy about a mime who dreams of becoming a stand up comedian."/>
    <n v="800"/>
    <n v="260"/>
    <x v="2"/>
    <x v="0"/>
    <x v="0"/>
    <n v="1427086740"/>
    <n v="1424488244"/>
    <x v="0"/>
    <x v="63"/>
    <x v="1"/>
    <x v="6"/>
    <x v="2164"/>
    <n v="37.142857142857146"/>
    <x v="1"/>
    <x v="6"/>
    <x v="3871"/>
    <d v="2015-02-20T21:10:44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x v="78"/>
    <x v="1"/>
    <x v="6"/>
    <x v="109"/>
    <e v="#DIV/0!"/>
    <x v="1"/>
    <x v="6"/>
    <x v="3872"/>
    <d v="2014-08-16T09:39:17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x v="87"/>
    <x v="1"/>
    <x v="6"/>
    <x v="2772"/>
    <n v="128.27380952380952"/>
    <x v="1"/>
    <x v="6"/>
    <x v="3873"/>
    <d v="2014-05-20T09:47:2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x v="202"/>
    <x v="1"/>
    <x v="6"/>
    <x v="2773"/>
    <n v="47.272727272727273"/>
    <x v="1"/>
    <x v="6"/>
    <x v="3874"/>
    <d v="2016-11-05T17:00:12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x v="29"/>
    <x v="1"/>
    <x v="6"/>
    <x v="152"/>
    <n v="50"/>
    <x v="1"/>
    <x v="6"/>
    <x v="3875"/>
    <d v="2015-01-28T00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x v="80"/>
    <x v="1"/>
    <x v="6"/>
    <x v="2774"/>
    <n v="42.5"/>
    <x v="1"/>
    <x v="6"/>
    <x v="3876"/>
    <d v="2014-06-02T22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x v="73"/>
    <x v="1"/>
    <x v="6"/>
    <x v="2775"/>
    <n v="44"/>
    <x v="1"/>
    <x v="6"/>
    <x v="3877"/>
    <d v="2014-12-09T14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x v="38"/>
    <x v="1"/>
    <x v="6"/>
    <x v="397"/>
    <n v="50.875"/>
    <x v="1"/>
    <x v="6"/>
    <x v="3878"/>
    <d v="2015-07-08T05:34:3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x v="0"/>
    <x v="84"/>
    <x v="1"/>
    <x v="6"/>
    <x v="2372"/>
    <n v="62.5"/>
    <x v="1"/>
    <x v="6"/>
    <x v="3879"/>
    <d v="2014-07-23T12:36:01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x v="0"/>
    <x v="81"/>
    <x v="1"/>
    <x v="6"/>
    <x v="2331"/>
    <n v="27"/>
    <x v="1"/>
    <x v="6"/>
    <x v="3880"/>
    <d v="2015-05-11T20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x v="29"/>
    <x v="1"/>
    <x v="6"/>
    <x v="1863"/>
    <n v="25"/>
    <x v="1"/>
    <x v="6"/>
    <x v="3881"/>
    <d v="2015-11-09T13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x v="162"/>
    <x v="1"/>
    <x v="6"/>
    <x v="2776"/>
    <n v="47.258064516129032"/>
    <x v="1"/>
    <x v="6"/>
    <x v="3882"/>
    <d v="2016-10-20T05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x v="78"/>
    <x v="1"/>
    <x v="6"/>
    <x v="109"/>
    <e v="#DIV/0!"/>
    <x v="1"/>
    <x v="6"/>
    <x v="3883"/>
    <d v="2015-06-30T18:16:05"/>
  </r>
  <r>
    <n v="3904"/>
    <x v="3899"/>
    <s v="A play that will cover 4000 years of black history."/>
    <n v="10000"/>
    <n v="3"/>
    <x v="2"/>
    <x v="0"/>
    <x v="0"/>
    <n v="1429074240"/>
    <n v="1427866200"/>
    <x v="0"/>
    <x v="84"/>
    <x v="1"/>
    <x v="6"/>
    <x v="479"/>
    <n v="1.5"/>
    <x v="1"/>
    <x v="6"/>
    <x v="3884"/>
    <d v="2015-03-31T23:30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x v="63"/>
    <x v="1"/>
    <x v="6"/>
    <x v="2777"/>
    <n v="24.714285714285715"/>
    <x v="1"/>
    <x v="6"/>
    <x v="3885"/>
    <d v="2015-04-30T08:58:23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x v="38"/>
    <x v="1"/>
    <x v="6"/>
    <x v="2778"/>
    <n v="63.125"/>
    <x v="1"/>
    <x v="6"/>
    <x v="3886"/>
    <d v="2015-05-19T16:01:33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x v="0"/>
    <x v="80"/>
    <x v="1"/>
    <x v="6"/>
    <x v="2779"/>
    <n v="38.25"/>
    <x v="1"/>
    <x v="6"/>
    <x v="3887"/>
    <d v="2014-09-24T13:40:0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x v="80"/>
    <x v="1"/>
    <x v="6"/>
    <x v="2780"/>
    <n v="16.25"/>
    <x v="1"/>
    <x v="6"/>
    <x v="3888"/>
    <d v="2014-07-13T21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x v="80"/>
    <x v="1"/>
    <x v="6"/>
    <x v="2781"/>
    <n v="33.75"/>
    <x v="1"/>
    <x v="6"/>
    <x v="3889"/>
    <d v="2014-08-12T02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x v="83"/>
    <x v="1"/>
    <x v="6"/>
    <x v="2782"/>
    <n v="61.666666666666664"/>
    <x v="1"/>
    <x v="6"/>
    <x v="3890"/>
    <d v="2015-08-08T12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x v="17"/>
    <x v="1"/>
    <x v="6"/>
    <x v="2783"/>
    <n v="83.138888888888886"/>
    <x v="1"/>
    <x v="6"/>
    <x v="3891"/>
    <d v="2014-10-27T13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x v="29"/>
    <x v="1"/>
    <x v="6"/>
    <x v="440"/>
    <n v="1"/>
    <x v="1"/>
    <x v="6"/>
    <x v="3892"/>
    <d v="2015-02-24T00:28:5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x v="63"/>
    <x v="1"/>
    <x v="6"/>
    <x v="709"/>
    <n v="142.85714285714286"/>
    <x v="1"/>
    <x v="6"/>
    <x v="3893"/>
    <d v="2015-10-30T23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x v="74"/>
    <x v="1"/>
    <x v="6"/>
    <x v="2784"/>
    <n v="33.666666666666664"/>
    <x v="1"/>
    <x v="6"/>
    <x v="3894"/>
    <d v="2015-04-20T13:39:1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x v="29"/>
    <x v="1"/>
    <x v="6"/>
    <x v="119"/>
    <n v="5"/>
    <x v="1"/>
    <x v="6"/>
    <x v="3895"/>
    <d v="2016-05-02T17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x v="78"/>
    <x v="1"/>
    <x v="6"/>
    <x v="109"/>
    <e v="#DIV/0!"/>
    <x v="1"/>
    <x v="6"/>
    <x v="3896"/>
    <d v="2016-05-04T05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x v="29"/>
    <x v="1"/>
    <x v="6"/>
    <x v="2785"/>
    <n v="10"/>
    <x v="1"/>
    <x v="6"/>
    <x v="3897"/>
    <d v="2014-08-12T06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x v="83"/>
    <x v="1"/>
    <x v="6"/>
    <x v="418"/>
    <n v="40"/>
    <x v="1"/>
    <x v="6"/>
    <x v="3898"/>
    <d v="2014-07-23T09:57:03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x v="83"/>
    <x v="1"/>
    <x v="6"/>
    <x v="2786"/>
    <n v="30"/>
    <x v="1"/>
    <x v="6"/>
    <x v="3899"/>
    <d v="2015-12-20T10:26:13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x v="83"/>
    <x v="1"/>
    <x v="6"/>
    <x v="2331"/>
    <n v="45"/>
    <x v="1"/>
    <x v="6"/>
    <x v="3900"/>
    <d v="2016-10-14T03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x v="78"/>
    <x v="1"/>
    <x v="6"/>
    <x v="109"/>
    <e v="#DIV/0!"/>
    <x v="1"/>
    <x v="6"/>
    <x v="3901"/>
    <d v="2014-10-14T07:00:55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x v="79"/>
    <x v="1"/>
    <x v="6"/>
    <x v="2787"/>
    <n v="10.166666666666666"/>
    <x v="1"/>
    <x v="6"/>
    <x v="3902"/>
    <d v="2015-01-16T12:26:5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x v="57"/>
    <x v="1"/>
    <x v="6"/>
    <x v="2788"/>
    <n v="81.411764705882348"/>
    <x v="1"/>
    <x v="6"/>
    <x v="3903"/>
    <d v="2015-03-12T17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x v="244"/>
    <x v="1"/>
    <x v="6"/>
    <x v="2789"/>
    <n v="57.25"/>
    <x v="1"/>
    <x v="6"/>
    <x v="3904"/>
    <d v="2014-05-27T17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x v="83"/>
    <x v="1"/>
    <x v="6"/>
    <x v="709"/>
    <n v="5"/>
    <x v="1"/>
    <x v="6"/>
    <x v="3905"/>
    <d v="2014-06-30T14:53:59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x v="0"/>
    <x v="29"/>
    <x v="1"/>
    <x v="6"/>
    <x v="715"/>
    <n v="15"/>
    <x v="1"/>
    <x v="6"/>
    <x v="3906"/>
    <d v="2014-11-26T20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x v="84"/>
    <x v="1"/>
    <x v="6"/>
    <x v="460"/>
    <n v="12.5"/>
    <x v="1"/>
    <x v="6"/>
    <x v="3907"/>
    <d v="2014-07-10T00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x v="63"/>
    <x v="1"/>
    <x v="6"/>
    <x v="2790"/>
    <n v="93"/>
    <x v="1"/>
    <x v="6"/>
    <x v="3908"/>
    <d v="2015-09-18T10:23:47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x v="25"/>
    <x v="1"/>
    <x v="6"/>
    <x v="2791"/>
    <n v="32.357142857142854"/>
    <x v="1"/>
    <x v="6"/>
    <x v="3909"/>
    <d v="2016-08-19T13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x v="78"/>
    <x v="1"/>
    <x v="6"/>
    <x v="109"/>
    <e v="#DIV/0!"/>
    <x v="1"/>
    <x v="6"/>
    <x v="3910"/>
    <d v="2016-03-04T02:07:48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x v="78"/>
    <x v="1"/>
    <x v="6"/>
    <x v="109"/>
    <e v="#DIV/0!"/>
    <x v="1"/>
    <x v="6"/>
    <x v="3911"/>
    <d v="2015-08-11T21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x v="29"/>
    <x v="1"/>
    <x v="6"/>
    <x v="2792"/>
    <n v="1"/>
    <x v="1"/>
    <x v="6"/>
    <x v="3912"/>
    <d v="2016-02-14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x v="8"/>
    <x v="1"/>
    <x v="6"/>
    <x v="2793"/>
    <n v="91.833333333333329"/>
    <x v="1"/>
    <x v="6"/>
    <x v="3913"/>
    <d v="2016-06-17T17:14:22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x v="8"/>
    <x v="1"/>
    <x v="6"/>
    <x v="1324"/>
    <n v="45.833333333333336"/>
    <x v="1"/>
    <x v="6"/>
    <x v="3914"/>
    <d v="2015-08-17T10:07:19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x v="23"/>
    <x v="1"/>
    <x v="6"/>
    <x v="2794"/>
    <n v="57.173913043478258"/>
    <x v="1"/>
    <x v="6"/>
    <x v="3915"/>
    <d v="2015-08-05T09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x v="78"/>
    <x v="1"/>
    <x v="6"/>
    <x v="109"/>
    <e v="#DIV/0!"/>
    <x v="1"/>
    <x v="6"/>
    <x v="3916"/>
    <d v="2016-11-01T00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x v="73"/>
    <x v="1"/>
    <x v="6"/>
    <x v="2795"/>
    <n v="248.5"/>
    <x v="1"/>
    <x v="6"/>
    <x v="3917"/>
    <d v="2016-06-13T09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x v="81"/>
    <x v="1"/>
    <x v="6"/>
    <x v="2796"/>
    <n v="79.400000000000006"/>
    <x v="1"/>
    <x v="6"/>
    <x v="3918"/>
    <d v="2015-05-27T15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x v="29"/>
    <x v="1"/>
    <x v="6"/>
    <x v="370"/>
    <n v="5"/>
    <x v="1"/>
    <x v="6"/>
    <x v="3919"/>
    <d v="2014-10-03T03:36:19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x v="84"/>
    <x v="1"/>
    <x v="6"/>
    <x v="881"/>
    <n v="5.5"/>
    <x v="1"/>
    <x v="6"/>
    <x v="3920"/>
    <d v="2014-11-18T05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x v="84"/>
    <x v="1"/>
    <x v="6"/>
    <x v="957"/>
    <n v="25"/>
    <x v="1"/>
    <x v="6"/>
    <x v="3921"/>
    <d v="2014-10-28T08:05:37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x v="78"/>
    <x v="1"/>
    <x v="6"/>
    <x v="109"/>
    <e v="#DIV/0!"/>
    <x v="1"/>
    <x v="6"/>
    <x v="3922"/>
    <d v="2015-04-17T15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x v="62"/>
    <x v="1"/>
    <x v="6"/>
    <x v="2797"/>
    <n v="137.07692307692307"/>
    <x v="1"/>
    <x v="6"/>
    <x v="3923"/>
    <d v="2015-10-02T12:41:08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x v="78"/>
    <x v="1"/>
    <x v="6"/>
    <x v="109"/>
    <e v="#DIV/0!"/>
    <x v="1"/>
    <x v="6"/>
    <x v="3924"/>
    <d v="2015-07-28T09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x v="29"/>
    <x v="1"/>
    <x v="6"/>
    <x v="1161"/>
    <n v="5"/>
    <x v="1"/>
    <x v="6"/>
    <x v="3925"/>
    <d v="2015-04-15T13:14:28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x v="0"/>
    <x v="81"/>
    <x v="1"/>
    <x v="6"/>
    <x v="140"/>
    <n v="39"/>
    <x v="1"/>
    <x v="6"/>
    <x v="3926"/>
    <d v="2015-01-27T14:00:22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x v="84"/>
    <x v="1"/>
    <x v="6"/>
    <x v="2798"/>
    <n v="50.5"/>
    <x v="1"/>
    <x v="6"/>
    <x v="3927"/>
    <d v="2016-09-01T21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x v="78"/>
    <x v="1"/>
    <x v="6"/>
    <x v="109"/>
    <e v="#DIV/0!"/>
    <x v="1"/>
    <x v="6"/>
    <x v="3928"/>
    <d v="2014-07-09T01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x v="58"/>
    <x v="1"/>
    <x v="6"/>
    <x v="2799"/>
    <n v="49.28125"/>
    <x v="1"/>
    <x v="6"/>
    <x v="3929"/>
    <d v="2015-01-11T20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x v="29"/>
    <x v="1"/>
    <x v="6"/>
    <x v="895"/>
    <n v="25"/>
    <x v="1"/>
    <x v="6"/>
    <x v="3930"/>
    <d v="2016-03-10T10:51:2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x v="29"/>
    <x v="1"/>
    <x v="6"/>
    <x v="2800"/>
    <n v="1"/>
    <x v="1"/>
    <x v="6"/>
    <x v="3931"/>
    <d v="2016-03-04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x v="29"/>
    <x v="1"/>
    <x v="6"/>
    <x v="2801"/>
    <n v="25"/>
    <x v="1"/>
    <x v="6"/>
    <x v="3932"/>
    <d v="2015-08-27T12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x v="78"/>
    <x v="1"/>
    <x v="6"/>
    <x v="109"/>
    <e v="#DIV/0!"/>
    <x v="1"/>
    <x v="6"/>
    <x v="3933"/>
    <d v="2016-06-28T19:09:4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x v="78"/>
    <x v="1"/>
    <x v="6"/>
    <x v="109"/>
    <e v="#DIV/0!"/>
    <x v="1"/>
    <x v="6"/>
    <x v="3934"/>
    <d v="2014-05-15T09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x v="22"/>
    <x v="1"/>
    <x v="6"/>
    <x v="2802"/>
    <n v="53.125"/>
    <x v="1"/>
    <x v="6"/>
    <x v="3935"/>
    <d v="2015-10-29T14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x v="78"/>
    <x v="1"/>
    <x v="6"/>
    <x v="109"/>
    <e v="#DIV/0!"/>
    <x v="1"/>
    <x v="6"/>
    <x v="3936"/>
    <d v="2016-03-28T16:22:07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x v="0"/>
    <x v="29"/>
    <x v="1"/>
    <x v="6"/>
    <x v="1866"/>
    <n v="7"/>
    <x v="1"/>
    <x v="6"/>
    <x v="3937"/>
    <d v="2016-05-23T17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x v="38"/>
    <x v="1"/>
    <x v="6"/>
    <x v="2803"/>
    <n v="40.0625"/>
    <x v="1"/>
    <x v="6"/>
    <x v="3938"/>
    <d v="2014-06-26T16:48:32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x v="8"/>
    <x v="1"/>
    <x v="6"/>
    <x v="695"/>
    <n v="24.333333333333332"/>
    <x v="1"/>
    <x v="6"/>
    <x v="3939"/>
    <d v="2014-08-29T12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x v="80"/>
    <x v="1"/>
    <x v="6"/>
    <x v="1835"/>
    <n v="11.25"/>
    <x v="1"/>
    <x v="6"/>
    <x v="3940"/>
    <d v="2015-12-04T14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x v="84"/>
    <x v="1"/>
    <x v="6"/>
    <x v="714"/>
    <n v="10.5"/>
    <x v="1"/>
    <x v="6"/>
    <x v="3941"/>
    <d v="2014-04-16T15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x v="83"/>
    <x v="1"/>
    <x v="6"/>
    <x v="2804"/>
    <n v="15"/>
    <x v="1"/>
    <x v="6"/>
    <x v="3942"/>
    <d v="2015-11-03T08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x v="78"/>
    <x v="1"/>
    <x v="6"/>
    <x v="109"/>
    <e v="#DIV/0!"/>
    <x v="1"/>
    <x v="6"/>
    <x v="3943"/>
    <d v="2015-10-18T21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x v="83"/>
    <x v="1"/>
    <x v="6"/>
    <x v="2805"/>
    <n v="42"/>
    <x v="1"/>
    <x v="6"/>
    <x v="3944"/>
    <d v="2015-02-18T11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x v="80"/>
    <x v="1"/>
    <x v="6"/>
    <x v="2100"/>
    <n v="71.25"/>
    <x v="1"/>
    <x v="6"/>
    <x v="3945"/>
    <d v="2016-02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x v="84"/>
    <x v="1"/>
    <x v="6"/>
    <x v="722"/>
    <n v="22.5"/>
    <x v="1"/>
    <x v="6"/>
    <x v="3946"/>
    <d v="2014-06-11T11:04:38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x v="73"/>
    <x v="1"/>
    <x v="6"/>
    <x v="2806"/>
    <n v="41"/>
    <x v="1"/>
    <x v="6"/>
    <x v="3947"/>
    <d v="2017-02-04T00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x v="202"/>
    <x v="1"/>
    <x v="6"/>
    <x v="2807"/>
    <n v="47.909090909090907"/>
    <x v="1"/>
    <x v="6"/>
    <x v="3948"/>
    <d v="2016-03-23T13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x v="79"/>
    <x v="1"/>
    <x v="6"/>
    <x v="2808"/>
    <n v="35.166666666666664"/>
    <x v="1"/>
    <x v="6"/>
    <x v="3949"/>
    <d v="2016-08-19T14:30:4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x v="84"/>
    <x v="1"/>
    <x v="6"/>
    <x v="2809"/>
    <n v="5.5"/>
    <x v="1"/>
    <x v="6"/>
    <x v="3950"/>
    <d v="2016-03-18T14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x v="79"/>
    <x v="1"/>
    <x v="6"/>
    <x v="2810"/>
    <n v="22.666666666666668"/>
    <x v="1"/>
    <x v="6"/>
    <x v="3951"/>
    <d v="2014-06-21T06:52:0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x v="0"/>
    <x v="22"/>
    <x v="1"/>
    <x v="6"/>
    <x v="2811"/>
    <n v="26.375"/>
    <x v="1"/>
    <x v="6"/>
    <x v="3952"/>
    <d v="2014-12-07T19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x v="77"/>
    <x v="1"/>
    <x v="6"/>
    <x v="2812"/>
    <n v="105.54054054054055"/>
    <x v="1"/>
    <x v="6"/>
    <x v="3953"/>
    <d v="2016-04-09T10:25:1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x v="202"/>
    <x v="1"/>
    <x v="6"/>
    <x v="2149"/>
    <n v="29.09090909090909"/>
    <x v="1"/>
    <x v="6"/>
    <x v="3954"/>
    <d v="2016-05-03T07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x v="78"/>
    <x v="1"/>
    <x v="6"/>
    <x v="109"/>
    <e v="#DIV/0!"/>
    <x v="1"/>
    <x v="6"/>
    <x v="3955"/>
    <d v="2016-06-13T14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x v="73"/>
    <x v="1"/>
    <x v="6"/>
    <x v="2813"/>
    <n v="62"/>
    <x v="1"/>
    <x v="6"/>
    <x v="3956"/>
    <d v="2014-07-10T14:36:01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x v="79"/>
    <x v="1"/>
    <x v="6"/>
    <x v="2814"/>
    <n v="217.5"/>
    <x v="1"/>
    <x v="6"/>
    <x v="3957"/>
    <d v="2016-06-22T12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x v="22"/>
    <x v="1"/>
    <x v="6"/>
    <x v="2815"/>
    <n v="26.75"/>
    <x v="1"/>
    <x v="6"/>
    <x v="3958"/>
    <d v="2014-12-02T09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x v="79"/>
    <x v="1"/>
    <x v="6"/>
    <x v="2816"/>
    <n v="18.333333333333332"/>
    <x v="1"/>
    <x v="6"/>
    <x v="3959"/>
    <d v="2015-03-06T15:40:57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x v="63"/>
    <x v="1"/>
    <x v="6"/>
    <x v="2693"/>
    <n v="64.285714285714292"/>
    <x v="1"/>
    <x v="6"/>
    <x v="3960"/>
    <d v="2014-06-05T08:22:2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x v="0"/>
    <x v="63"/>
    <x v="1"/>
    <x v="6"/>
    <x v="2817"/>
    <n v="175"/>
    <x v="1"/>
    <x v="6"/>
    <x v="3961"/>
    <d v="2016-05-17T22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x v="81"/>
    <x v="1"/>
    <x v="6"/>
    <x v="143"/>
    <n v="34"/>
    <x v="1"/>
    <x v="6"/>
    <x v="3962"/>
    <d v="2015-05-08T13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x v="67"/>
    <x v="1"/>
    <x v="6"/>
    <x v="2818"/>
    <n v="84.282608695652172"/>
    <x v="1"/>
    <x v="6"/>
    <x v="3963"/>
    <d v="2014-04-18T14:52:3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x v="73"/>
    <x v="1"/>
    <x v="6"/>
    <x v="2819"/>
    <n v="9.5"/>
    <x v="1"/>
    <x v="6"/>
    <x v="3964"/>
    <d v="2014-10-08T17:07:2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x v="10"/>
    <x v="1"/>
    <x v="6"/>
    <x v="2803"/>
    <n v="33.736842105263158"/>
    <x v="1"/>
    <x v="6"/>
    <x v="3965"/>
    <d v="2016-01-30T10:58:4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x v="62"/>
    <x v="1"/>
    <x v="6"/>
    <x v="2820"/>
    <n v="37.53846153846154"/>
    <x v="1"/>
    <x v="6"/>
    <x v="3966"/>
    <d v="2016-04-07T07:09:54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x v="0"/>
    <x v="62"/>
    <x v="1"/>
    <x v="6"/>
    <x v="2821"/>
    <n v="11.615384615384615"/>
    <x v="1"/>
    <x v="6"/>
    <x v="3967"/>
    <d v="2014-05-06T16:11:30"/>
  </r>
  <r>
    <n v="3988"/>
    <x v="3982"/>
    <s v="An evening of of stories based both in myth and truth."/>
    <n v="1500"/>
    <n v="32"/>
    <x v="2"/>
    <x v="0"/>
    <x v="0"/>
    <n v="1440813413"/>
    <n v="1439517413"/>
    <x v="0"/>
    <x v="80"/>
    <x v="1"/>
    <x v="6"/>
    <x v="2822"/>
    <n v="8"/>
    <x v="1"/>
    <x v="6"/>
    <x v="3968"/>
    <d v="2015-08-13T19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x v="78"/>
    <x v="1"/>
    <x v="6"/>
    <x v="109"/>
    <e v="#DIV/0!"/>
    <x v="1"/>
    <x v="6"/>
    <x v="3969"/>
    <d v="2015-10-09T11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x v="83"/>
    <x v="1"/>
    <x v="6"/>
    <x v="2823"/>
    <n v="23"/>
    <x v="1"/>
    <x v="6"/>
    <x v="3970"/>
    <d v="2016-02-01T10:08:13"/>
  </r>
  <r>
    <n v="3991"/>
    <x v="3985"/>
    <s v="North Texas first actor-driven theatre company needs your help"/>
    <n v="500"/>
    <n v="100"/>
    <x v="2"/>
    <x v="0"/>
    <x v="0"/>
    <n v="1433086082"/>
    <n v="1430494082"/>
    <x v="0"/>
    <x v="29"/>
    <x v="1"/>
    <x v="6"/>
    <x v="143"/>
    <n v="100"/>
    <x v="1"/>
    <x v="6"/>
    <x v="3971"/>
    <d v="2015-05-01T09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x v="0"/>
    <x v="82"/>
    <x v="1"/>
    <x v="6"/>
    <x v="2824"/>
    <n v="60.111111111111114"/>
    <x v="1"/>
    <x v="6"/>
    <x v="3972"/>
    <d v="2015-10-12T16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x v="0"/>
    <x v="29"/>
    <x v="1"/>
    <x v="6"/>
    <x v="130"/>
    <n v="3"/>
    <x v="1"/>
    <x v="6"/>
    <x v="3973"/>
    <d v="2015-04-13T14:45:1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x v="0"/>
    <x v="29"/>
    <x v="1"/>
    <x v="6"/>
    <x v="1161"/>
    <n v="5"/>
    <x v="1"/>
    <x v="6"/>
    <x v="3974"/>
    <d v="2014-06-19T03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x v="80"/>
    <x v="1"/>
    <x v="6"/>
    <x v="2825"/>
    <n v="17.5"/>
    <x v="1"/>
    <x v="6"/>
    <x v="3975"/>
    <d v="2015-01-15T10:24:37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x v="57"/>
    <x v="1"/>
    <x v="6"/>
    <x v="2826"/>
    <n v="29.235294117647058"/>
    <x v="1"/>
    <x v="6"/>
    <x v="3976"/>
    <d v="2014-11-07T00:24:24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x v="78"/>
    <x v="1"/>
    <x v="6"/>
    <x v="109"/>
    <e v="#DIV/0!"/>
    <x v="1"/>
    <x v="6"/>
    <x v="3977"/>
    <d v="2015-03-06T03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x v="0"/>
    <x v="8"/>
    <x v="1"/>
    <x v="6"/>
    <x v="2827"/>
    <n v="59.583333333333336"/>
    <x v="1"/>
    <x v="6"/>
    <x v="3978"/>
    <d v="2015-02-26T17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x v="25"/>
    <x v="1"/>
    <x v="6"/>
    <x v="2828"/>
    <n v="82.571428571428569"/>
    <x v="1"/>
    <x v="6"/>
    <x v="3979"/>
    <d v="2014-07-22T13:53:18"/>
  </r>
  <r>
    <n v="4000"/>
    <x v="3994"/>
    <s v="An Enticing Trip into the World of Assisted Dying"/>
    <n v="8000"/>
    <n v="10"/>
    <x v="2"/>
    <x v="0"/>
    <x v="0"/>
    <n v="1462631358"/>
    <n v="1457450958"/>
    <x v="0"/>
    <x v="29"/>
    <x v="1"/>
    <x v="6"/>
    <x v="415"/>
    <n v="10"/>
    <x v="1"/>
    <x v="6"/>
    <x v="3980"/>
    <d v="2016-03-08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x v="25"/>
    <x v="1"/>
    <x v="6"/>
    <x v="2821"/>
    <n v="32.357142857142854"/>
    <x v="1"/>
    <x v="6"/>
    <x v="1748"/>
    <d v="2017-02-09T17:08:28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x v="80"/>
    <x v="1"/>
    <x v="6"/>
    <x v="1861"/>
    <n v="5.75"/>
    <x v="1"/>
    <x v="6"/>
    <x v="3981"/>
    <d v="2014-08-27T19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x v="84"/>
    <x v="1"/>
    <x v="6"/>
    <x v="2829"/>
    <n v="100.5"/>
    <x v="1"/>
    <x v="6"/>
    <x v="3982"/>
    <d v="2015-01-16T08:05:47"/>
  </r>
  <r>
    <n v="4004"/>
    <x v="3998"/>
    <s v="Help Launch The Queen Into South Florida!"/>
    <n v="500"/>
    <n v="1"/>
    <x v="2"/>
    <x v="0"/>
    <x v="0"/>
    <n v="1412740457"/>
    <n v="1410148457"/>
    <x v="0"/>
    <x v="29"/>
    <x v="1"/>
    <x v="6"/>
    <x v="418"/>
    <n v="1"/>
    <x v="1"/>
    <x v="6"/>
    <x v="3983"/>
    <d v="2014-09-07T21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x v="84"/>
    <x v="1"/>
    <x v="6"/>
    <x v="843"/>
    <n v="20"/>
    <x v="1"/>
    <x v="6"/>
    <x v="3984"/>
    <d v="2014-08-21T13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x v="29"/>
    <x v="1"/>
    <x v="6"/>
    <x v="440"/>
    <n v="2"/>
    <x v="1"/>
    <x v="6"/>
    <x v="3985"/>
    <d v="2016-01-22T12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x v="29"/>
    <x v="1"/>
    <x v="6"/>
    <x v="1161"/>
    <n v="5"/>
    <x v="1"/>
    <x v="6"/>
    <x v="3986"/>
    <d v="2014-07-28T12:33:01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x v="80"/>
    <x v="1"/>
    <x v="6"/>
    <x v="733"/>
    <n v="15"/>
    <x v="1"/>
    <x v="6"/>
    <x v="3987"/>
    <d v="2015-06-22T17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x v="83"/>
    <x v="1"/>
    <x v="6"/>
    <x v="2830"/>
    <n v="25"/>
    <x v="1"/>
    <x v="6"/>
    <x v="3988"/>
    <d v="2014-07-31T10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x v="44"/>
    <x v="1"/>
    <x v="6"/>
    <x v="2831"/>
    <n v="45.842105263157897"/>
    <x v="1"/>
    <x v="6"/>
    <x v="3989"/>
    <d v="2014-10-09T12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x v="80"/>
    <x v="1"/>
    <x v="6"/>
    <x v="2832"/>
    <n v="4.75"/>
    <x v="1"/>
    <x v="6"/>
    <x v="3990"/>
    <d v="2014-12-29T07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x v="78"/>
    <x v="1"/>
    <x v="6"/>
    <x v="109"/>
    <e v="#DIV/0!"/>
    <x v="1"/>
    <x v="6"/>
    <x v="3991"/>
    <d v="2015-04-02T07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x v="84"/>
    <x v="1"/>
    <x v="6"/>
    <x v="698"/>
    <n v="13"/>
    <x v="1"/>
    <x v="6"/>
    <x v="3992"/>
    <d v="2015-01-17T01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x v="78"/>
    <x v="1"/>
    <x v="6"/>
    <x v="109"/>
    <e v="#DIV/0!"/>
    <x v="1"/>
    <x v="6"/>
    <x v="3993"/>
    <d v="2016-02-18T23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x v="29"/>
    <x v="1"/>
    <x v="6"/>
    <x v="107"/>
    <n v="1"/>
    <x v="1"/>
    <x v="6"/>
    <x v="3994"/>
    <d v="2015-06-19T12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x v="63"/>
    <x v="1"/>
    <x v="6"/>
    <x v="111"/>
    <n v="10"/>
    <x v="1"/>
    <x v="6"/>
    <x v="3995"/>
    <d v="2014-08-18T14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x v="84"/>
    <x v="1"/>
    <x v="6"/>
    <x v="857"/>
    <n v="52.5"/>
    <x v="1"/>
    <x v="6"/>
    <x v="3996"/>
    <d v="2014-08-05T10:07:54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x v="0"/>
    <x v="80"/>
    <x v="1"/>
    <x v="6"/>
    <x v="2780"/>
    <n v="32.5"/>
    <x v="1"/>
    <x v="6"/>
    <x v="3997"/>
    <d v="2016-09-07T15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x v="80"/>
    <x v="1"/>
    <x v="6"/>
    <x v="2833"/>
    <n v="7.25"/>
    <x v="1"/>
    <x v="6"/>
    <x v="3998"/>
    <d v="2016-02-17T10:13:1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x v="83"/>
    <x v="1"/>
    <x v="6"/>
    <x v="2834"/>
    <n v="33.333333333333336"/>
    <x v="1"/>
    <x v="6"/>
    <x v="3999"/>
    <d v="2015-02-21T22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x v="0"/>
    <x v="84"/>
    <x v="1"/>
    <x v="6"/>
    <x v="1863"/>
    <n v="62.5"/>
    <x v="1"/>
    <x v="6"/>
    <x v="4000"/>
    <d v="2014-08-27T15:52:3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x v="0"/>
    <x v="438"/>
    <x v="1"/>
    <x v="6"/>
    <x v="2835"/>
    <n v="63.558375634517766"/>
    <x v="1"/>
    <x v="6"/>
    <x v="4001"/>
    <d v="2014-12-17T08:01:07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x v="0"/>
    <x v="78"/>
    <x v="1"/>
    <x v="6"/>
    <x v="109"/>
    <e v="#DIV/0!"/>
    <x v="1"/>
    <x v="6"/>
    <x v="4002"/>
    <d v="2016-02-08T17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x v="29"/>
    <x v="1"/>
    <x v="6"/>
    <x v="2372"/>
    <n v="10"/>
    <x v="1"/>
    <x v="6"/>
    <x v="4003"/>
    <d v="2015-08-01T10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x v="80"/>
    <x v="1"/>
    <x v="6"/>
    <x v="152"/>
    <n v="62.5"/>
    <x v="1"/>
    <x v="6"/>
    <x v="4004"/>
    <d v="2015-05-26T23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x v="0"/>
    <x v="78"/>
    <x v="1"/>
    <x v="6"/>
    <x v="109"/>
    <e v="#DIV/0!"/>
    <x v="1"/>
    <x v="6"/>
    <x v="4005"/>
    <d v="2015-10-05T09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x v="63"/>
    <x v="1"/>
    <x v="6"/>
    <x v="2836"/>
    <n v="30.714285714285715"/>
    <x v="1"/>
    <x v="6"/>
    <x v="4006"/>
    <d v="2017-02-02T17:18:01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x v="202"/>
    <x v="1"/>
    <x v="6"/>
    <x v="2837"/>
    <n v="51"/>
    <x v="1"/>
    <x v="6"/>
    <x v="4007"/>
    <d v="2014-05-06T16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x v="78"/>
    <x v="1"/>
    <x v="6"/>
    <x v="109"/>
    <e v="#DIV/0!"/>
    <x v="1"/>
    <x v="6"/>
    <x v="4008"/>
    <d v="2015-11-13T18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x v="79"/>
    <x v="1"/>
    <x v="6"/>
    <x v="149"/>
    <n v="66.666666666666671"/>
    <x v="1"/>
    <x v="6"/>
    <x v="4009"/>
    <d v="2016-01-05T09:43:19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x v="78"/>
    <x v="1"/>
    <x v="6"/>
    <x v="109"/>
    <e v="#DIV/0!"/>
    <x v="1"/>
    <x v="6"/>
    <x v="4010"/>
    <d v="2014-10-29T08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x v="63"/>
    <x v="1"/>
    <x v="6"/>
    <x v="2838"/>
    <n v="59"/>
    <x v="1"/>
    <x v="6"/>
    <x v="4011"/>
    <d v="2015-10-16T13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x v="225"/>
    <x v="1"/>
    <x v="6"/>
    <x v="2839"/>
    <n v="65.340319148936175"/>
    <x v="1"/>
    <x v="6"/>
    <x v="4012"/>
    <d v="2016-09-01T00:27:04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x v="84"/>
    <x v="1"/>
    <x v="6"/>
    <x v="2840"/>
    <n v="100"/>
    <x v="1"/>
    <x v="6"/>
    <x v="4013"/>
    <d v="2015-03-04T16:44:10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x v="0"/>
    <x v="20"/>
    <x v="1"/>
    <x v="6"/>
    <x v="2841"/>
    <n v="147.4"/>
    <x v="1"/>
    <x v="6"/>
    <x v="4014"/>
    <d v="2014-09-21T15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x v="57"/>
    <x v="1"/>
    <x v="6"/>
    <x v="2842"/>
    <n v="166.05882352941177"/>
    <x v="1"/>
    <x v="6"/>
    <x v="4015"/>
    <d v="2014-06-14T16:29:24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x v="84"/>
    <x v="1"/>
    <x v="6"/>
    <x v="2843"/>
    <n v="40"/>
    <x v="1"/>
    <x v="6"/>
    <x v="4016"/>
    <d v="2016-05-06T19:41:55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x v="80"/>
    <x v="1"/>
    <x v="6"/>
    <x v="2844"/>
    <n v="75.25"/>
    <x v="1"/>
    <x v="6"/>
    <x v="4017"/>
    <d v="2014-08-18T13:10:10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x v="0"/>
    <x v="81"/>
    <x v="1"/>
    <x v="6"/>
    <x v="137"/>
    <n v="60"/>
    <x v="1"/>
    <x v="6"/>
    <x v="4018"/>
    <d v="2015-10-28T10:06:07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x v="84"/>
    <x v="1"/>
    <x v="6"/>
    <x v="1296"/>
    <n v="1250"/>
    <x v="1"/>
    <x v="6"/>
    <x v="4019"/>
    <d v="2015-05-19T23:33:24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x v="0"/>
    <x v="84"/>
    <x v="1"/>
    <x v="6"/>
    <x v="714"/>
    <n v="10.5"/>
    <x v="1"/>
    <x v="6"/>
    <x v="4020"/>
    <d v="2016-07-08T05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x v="83"/>
    <x v="1"/>
    <x v="6"/>
    <x v="2845"/>
    <n v="7"/>
    <x v="1"/>
    <x v="6"/>
    <x v="4021"/>
    <d v="2014-12-21T20:01:04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x v="0"/>
    <x v="78"/>
    <x v="1"/>
    <x v="6"/>
    <x v="109"/>
    <e v="#DIV/0!"/>
    <x v="1"/>
    <x v="6"/>
    <x v="4022"/>
    <d v="2014-11-05T16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x v="80"/>
    <x v="1"/>
    <x v="6"/>
    <x v="2846"/>
    <n v="56.25"/>
    <x v="1"/>
    <x v="6"/>
    <x v="4023"/>
    <d v="2015-03-10T23:16:22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x v="29"/>
    <x v="1"/>
    <x v="6"/>
    <x v="459"/>
    <n v="1"/>
    <x v="1"/>
    <x v="6"/>
    <x v="4024"/>
    <d v="2014-07-21T22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x v="8"/>
    <x v="1"/>
    <x v="6"/>
    <x v="2847"/>
    <n v="38.333333333333336"/>
    <x v="1"/>
    <x v="6"/>
    <x v="4025"/>
    <d v="2014-09-22T09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x v="80"/>
    <x v="1"/>
    <x v="6"/>
    <x v="727"/>
    <n v="27.5"/>
    <x v="1"/>
    <x v="6"/>
    <x v="4026"/>
    <d v="2014-12-17T18:32:23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x v="110"/>
    <x v="1"/>
    <x v="6"/>
    <x v="2848"/>
    <n v="32.978021978021978"/>
    <x v="1"/>
    <x v="6"/>
    <x v="4027"/>
    <d v="2016-03-07T06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x v="29"/>
    <x v="1"/>
    <x v="6"/>
    <x v="123"/>
    <n v="16"/>
    <x v="1"/>
    <x v="6"/>
    <x v="4028"/>
    <d v="2015-06-14T17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x v="29"/>
    <x v="1"/>
    <x v="6"/>
    <x v="2730"/>
    <n v="1"/>
    <x v="1"/>
    <x v="6"/>
    <x v="4029"/>
    <d v="2014-09-23T09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x v="78"/>
    <x v="1"/>
    <x v="6"/>
    <x v="109"/>
    <e v="#DIV/0!"/>
    <x v="1"/>
    <x v="6"/>
    <x v="4030"/>
    <d v="2014-05-02T13:26:37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x v="62"/>
    <x v="1"/>
    <x v="6"/>
    <x v="2849"/>
    <n v="86.615384615384613"/>
    <x v="1"/>
    <x v="6"/>
    <x v="4031"/>
    <d v="2014-08-14T15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x v="84"/>
    <x v="1"/>
    <x v="6"/>
    <x v="2850"/>
    <n v="55"/>
    <x v="1"/>
    <x v="6"/>
    <x v="4032"/>
    <d v="2014-10-16T10:33:48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x v="78"/>
    <x v="1"/>
    <x v="6"/>
    <x v="109"/>
    <e v="#DIV/0!"/>
    <x v="1"/>
    <x v="6"/>
    <x v="4033"/>
    <d v="2016-08-31T14:11:25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x v="64"/>
    <x v="1"/>
    <x v="6"/>
    <x v="2851"/>
    <n v="41.952380952380949"/>
    <x v="1"/>
    <x v="6"/>
    <x v="4034"/>
    <d v="2014-05-20T09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x v="82"/>
    <x v="1"/>
    <x v="6"/>
    <x v="2852"/>
    <n v="88.333333333333329"/>
    <x v="1"/>
    <x v="6"/>
    <x v="4035"/>
    <d v="2016-06-13T16:23:59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x v="79"/>
    <x v="1"/>
    <x v="6"/>
    <x v="2853"/>
    <n v="129.16666666666666"/>
    <x v="1"/>
    <x v="6"/>
    <x v="4036"/>
    <d v="2015-11-02T17:14:4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x v="80"/>
    <x v="1"/>
    <x v="6"/>
    <x v="2854"/>
    <n v="23.75"/>
    <x v="1"/>
    <x v="6"/>
    <x v="3268"/>
    <d v="2016-03-16T19:27:24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x v="63"/>
    <x v="1"/>
    <x v="6"/>
    <x v="453"/>
    <n v="35.714285714285715"/>
    <x v="1"/>
    <x v="6"/>
    <x v="4037"/>
    <d v="2014-08-15T09:22:32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x v="81"/>
    <x v="1"/>
    <x v="6"/>
    <x v="2855"/>
    <n v="57"/>
    <x v="1"/>
    <x v="6"/>
    <x v="4038"/>
    <d v="2014-05-20T10:40:56"/>
  </r>
  <r>
    <n v="4061"/>
    <x v="4054"/>
    <s v="SKYLAR'S SYNDROME is a tremendous psychodrama by master playwright Gavin Kayner!"/>
    <n v="525"/>
    <n v="0"/>
    <x v="2"/>
    <x v="0"/>
    <x v="0"/>
    <n v="1461205423"/>
    <n v="1456025023"/>
    <x v="0"/>
    <x v="78"/>
    <x v="1"/>
    <x v="6"/>
    <x v="109"/>
    <e v="#DIV/0!"/>
    <x v="1"/>
    <x v="6"/>
    <x v="4039"/>
    <d v="2016-02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x v="83"/>
    <x v="1"/>
    <x v="6"/>
    <x v="2856"/>
    <n v="163.33333333333334"/>
    <x v="1"/>
    <x v="6"/>
    <x v="4040"/>
    <d v="2016-06-02T11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x v="82"/>
    <x v="1"/>
    <x v="6"/>
    <x v="2857"/>
    <n v="15"/>
    <x v="1"/>
    <x v="6"/>
    <x v="4041"/>
    <d v="2014-05-28T10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x v="79"/>
    <x v="1"/>
    <x v="6"/>
    <x v="2858"/>
    <n v="64.166666666666671"/>
    <x v="1"/>
    <x v="6"/>
    <x v="4042"/>
    <d v="2015-03-30T08:07:0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x v="0"/>
    <x v="80"/>
    <x v="1"/>
    <x v="6"/>
    <x v="2859"/>
    <n v="6.75"/>
    <x v="1"/>
    <x v="6"/>
    <x v="4043"/>
    <d v="2014-07-13T16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x v="29"/>
    <x v="1"/>
    <x v="6"/>
    <x v="874"/>
    <n v="25"/>
    <x v="1"/>
    <x v="6"/>
    <x v="4044"/>
    <d v="2016-04-18T18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x v="57"/>
    <x v="1"/>
    <x v="6"/>
    <x v="2860"/>
    <n v="179.11764705882354"/>
    <x v="1"/>
    <x v="6"/>
    <x v="4045"/>
    <d v="2015-08-18T20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x v="0"/>
    <x v="29"/>
    <x v="1"/>
    <x v="6"/>
    <x v="460"/>
    <n v="34.950000000000003"/>
    <x v="1"/>
    <x v="6"/>
    <x v="4046"/>
    <d v="2016-12-14T17:07:35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x v="0"/>
    <x v="62"/>
    <x v="1"/>
    <x v="6"/>
    <x v="2861"/>
    <n v="33.07692307692308"/>
    <x v="1"/>
    <x v="6"/>
    <x v="4047"/>
    <d v="2015-01-18T09:52:3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x v="0"/>
    <x v="79"/>
    <x v="1"/>
    <x v="6"/>
    <x v="2862"/>
    <n v="27.5"/>
    <x v="1"/>
    <x v="6"/>
    <x v="4048"/>
    <d v="2015-01-27T10:00:2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x v="78"/>
    <x v="1"/>
    <x v="6"/>
    <x v="109"/>
    <e v="#DIV/0!"/>
    <x v="1"/>
    <x v="6"/>
    <x v="4049"/>
    <d v="2016-11-26T13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x v="84"/>
    <x v="1"/>
    <x v="6"/>
    <x v="177"/>
    <n v="2"/>
    <x v="1"/>
    <x v="6"/>
    <x v="4050"/>
    <d v="2014-06-22T12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x v="84"/>
    <x v="1"/>
    <x v="6"/>
    <x v="2863"/>
    <n v="18.5"/>
    <x v="1"/>
    <x v="6"/>
    <x v="4051"/>
    <d v="2015-03-15T02:17:0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x v="64"/>
    <x v="1"/>
    <x v="6"/>
    <x v="2864"/>
    <n v="35"/>
    <x v="1"/>
    <x v="6"/>
    <x v="4052"/>
    <d v="2015-10-06T07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x v="62"/>
    <x v="1"/>
    <x v="6"/>
    <x v="2865"/>
    <n v="44.307692307692307"/>
    <x v="1"/>
    <x v="6"/>
    <x v="4053"/>
    <d v="2014-05-19T19:06:09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x v="0"/>
    <x v="78"/>
    <x v="1"/>
    <x v="6"/>
    <x v="109"/>
    <e v="#DIV/0!"/>
    <x v="1"/>
    <x v="6"/>
    <x v="4054"/>
    <d v="2014-09-23T13:05:49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x v="79"/>
    <x v="1"/>
    <x v="6"/>
    <x v="1159"/>
    <n v="222.5"/>
    <x v="1"/>
    <x v="6"/>
    <x v="4055"/>
    <d v="2016-11-21T11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x v="78"/>
    <x v="1"/>
    <x v="6"/>
    <x v="109"/>
    <e v="#DIV/0!"/>
    <x v="1"/>
    <x v="6"/>
    <x v="4056"/>
    <d v="2016-12-28T12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x v="29"/>
    <x v="1"/>
    <x v="6"/>
    <x v="874"/>
    <n v="5"/>
    <x v="1"/>
    <x v="6"/>
    <x v="4057"/>
    <d v="2016-05-20T16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x v="78"/>
    <x v="1"/>
    <x v="6"/>
    <x v="109"/>
    <e v="#DIV/0!"/>
    <x v="1"/>
    <x v="6"/>
    <x v="4058"/>
    <d v="2016-05-21T10:45:1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x v="0"/>
    <x v="8"/>
    <x v="1"/>
    <x v="6"/>
    <x v="2866"/>
    <n v="29.166666666666668"/>
    <x v="1"/>
    <x v="6"/>
    <x v="4059"/>
    <d v="2015-02-06T07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x v="84"/>
    <x v="1"/>
    <x v="6"/>
    <x v="172"/>
    <n v="1.5"/>
    <x v="1"/>
    <x v="6"/>
    <x v="4060"/>
    <d v="2015-10-29T22:32:33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x v="79"/>
    <x v="1"/>
    <x v="6"/>
    <x v="2867"/>
    <n v="126.5"/>
    <x v="1"/>
    <x v="6"/>
    <x v="4061"/>
    <d v="2015-12-15T12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x v="29"/>
    <x v="1"/>
    <x v="6"/>
    <x v="119"/>
    <n v="10"/>
    <x v="1"/>
    <x v="6"/>
    <x v="4062"/>
    <d v="2016-09-09T04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x v="29"/>
    <x v="1"/>
    <x v="6"/>
    <x v="2785"/>
    <n v="10"/>
    <x v="1"/>
    <x v="6"/>
    <x v="4063"/>
    <d v="2015-02-23T08:29:35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x v="81"/>
    <x v="1"/>
    <x v="6"/>
    <x v="609"/>
    <n v="9.4"/>
    <x v="1"/>
    <x v="6"/>
    <x v="4064"/>
    <d v="2015-10-27T16:34:59"/>
  </r>
  <r>
    <n v="4087"/>
    <x v="4080"/>
    <s v="Comedy Stage Play"/>
    <n v="9600"/>
    <n v="0"/>
    <x v="2"/>
    <x v="0"/>
    <x v="0"/>
    <n v="1468777786"/>
    <n v="1466185786"/>
    <x v="0"/>
    <x v="78"/>
    <x v="1"/>
    <x v="6"/>
    <x v="109"/>
    <e v="#DIV/0!"/>
    <x v="1"/>
    <x v="6"/>
    <x v="4065"/>
    <d v="2016-06-17T11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x v="0"/>
    <x v="83"/>
    <x v="1"/>
    <x v="6"/>
    <x v="2868"/>
    <n v="72"/>
    <x v="1"/>
    <x v="6"/>
    <x v="4066"/>
    <d v="2014-12-17T08:42:04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x v="22"/>
    <x v="1"/>
    <x v="6"/>
    <x v="2869"/>
    <n v="30"/>
    <x v="1"/>
    <x v="6"/>
    <x v="4067"/>
    <d v="2015-04-28T11:34:48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x v="0"/>
    <x v="83"/>
    <x v="1"/>
    <x v="6"/>
    <x v="416"/>
    <n v="10.666666666666666"/>
    <x v="1"/>
    <x v="6"/>
    <x v="4068"/>
    <d v="2015-07-24T10:08:5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x v="22"/>
    <x v="1"/>
    <x v="6"/>
    <x v="782"/>
    <n v="25.5"/>
    <x v="1"/>
    <x v="6"/>
    <x v="4069"/>
    <d v="2014-12-17T06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x v="29"/>
    <x v="1"/>
    <x v="6"/>
    <x v="2870"/>
    <n v="20"/>
    <x v="1"/>
    <x v="6"/>
    <x v="4070"/>
    <d v="2015-02-03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x v="80"/>
    <x v="1"/>
    <x v="6"/>
    <x v="365"/>
    <n v="15"/>
    <x v="1"/>
    <x v="6"/>
    <x v="4071"/>
    <d v="2015-06-23T13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x v="22"/>
    <x v="1"/>
    <x v="6"/>
    <x v="2176"/>
    <n v="91.25"/>
    <x v="1"/>
    <x v="6"/>
    <x v="4072"/>
    <d v="2014-09-07T20:05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x v="0"/>
    <x v="29"/>
    <x v="1"/>
    <x v="6"/>
    <x v="129"/>
    <n v="800"/>
    <x v="1"/>
    <x v="6"/>
    <x v="4073"/>
    <d v="2016-11-18T18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x v="81"/>
    <x v="1"/>
    <x v="6"/>
    <x v="2843"/>
    <n v="80"/>
    <x v="1"/>
    <x v="6"/>
    <x v="4074"/>
    <d v="2017-01-15T06:43:39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x v="78"/>
    <x v="1"/>
    <x v="6"/>
    <x v="109"/>
    <e v="#DIV/0!"/>
    <x v="1"/>
    <x v="6"/>
    <x v="4075"/>
    <d v="2015-12-06T13:47:17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x v="0"/>
    <x v="78"/>
    <x v="1"/>
    <x v="6"/>
    <x v="109"/>
    <e v="#DIV/0!"/>
    <x v="1"/>
    <x v="6"/>
    <x v="4076"/>
    <d v="2016-05-05T11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x v="29"/>
    <x v="1"/>
    <x v="6"/>
    <x v="2871"/>
    <n v="50"/>
    <x v="1"/>
    <x v="6"/>
    <x v="4077"/>
    <d v="2016-07-19T14:24:3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x v="0"/>
    <x v="78"/>
    <x v="1"/>
    <x v="6"/>
    <x v="109"/>
    <e v="#DIV/0!"/>
    <x v="1"/>
    <x v="6"/>
    <x v="4078"/>
    <d v="2014-10-14T20:59:5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x v="78"/>
    <x v="1"/>
    <x v="6"/>
    <x v="109"/>
    <e v="#DIV/0!"/>
    <x v="1"/>
    <x v="6"/>
    <x v="4079"/>
    <d v="2016-12-26T15:41:2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x v="0"/>
    <x v="79"/>
    <x v="1"/>
    <x v="6"/>
    <x v="2872"/>
    <n v="22.833333333333332"/>
    <x v="1"/>
    <x v="6"/>
    <x v="4080"/>
    <d v="2016-04-15T14:21:1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x v="79"/>
    <x v="1"/>
    <x v="6"/>
    <x v="709"/>
    <n v="16.666666666666668"/>
    <x v="1"/>
    <x v="6"/>
    <x v="4081"/>
    <d v="2015-07-03T13:59:2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x v="25"/>
    <x v="1"/>
    <x v="6"/>
    <x v="2873"/>
    <n v="45.785714285714285"/>
    <x v="1"/>
    <x v="6"/>
    <x v="4082"/>
    <d v="2016-09-27T00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x v="79"/>
    <x v="1"/>
    <x v="6"/>
    <x v="2874"/>
    <n v="383.33333333333331"/>
    <x v="1"/>
    <x v="6"/>
    <x v="4083"/>
    <d v="2016-11-22T18:15:09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x v="51"/>
    <x v="1"/>
    <x v="6"/>
    <x v="2875"/>
    <n v="106.96969696969697"/>
    <x v="1"/>
    <x v="6"/>
    <x v="4084"/>
    <d v="2015-02-17T19:11:0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x v="80"/>
    <x v="1"/>
    <x v="6"/>
    <x v="2876"/>
    <n v="10.25"/>
    <x v="1"/>
    <x v="6"/>
    <x v="4085"/>
    <d v="2014-09-01T16:00:01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x v="29"/>
    <x v="1"/>
    <x v="6"/>
    <x v="2877"/>
    <n v="59"/>
    <x v="1"/>
    <x v="6"/>
    <x v="4086"/>
    <d v="2017-01-31T18:45:37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x v="78"/>
    <x v="1"/>
    <x v="6"/>
    <x v="109"/>
    <e v="#DIV/0!"/>
    <x v="1"/>
    <x v="6"/>
    <x v="4087"/>
    <d v="2015-10-30T06:56:4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x v="79"/>
    <x v="1"/>
    <x v="6"/>
    <x v="2878"/>
    <n v="14.333333333333334"/>
    <x v="1"/>
    <x v="6"/>
    <x v="4088"/>
    <d v="2016-05-22T09:02:31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x v="79"/>
    <x v="1"/>
    <x v="6"/>
    <x v="2879"/>
    <n v="15.666666666666666"/>
    <x v="1"/>
    <x v="6"/>
    <x v="4089"/>
    <d v="2015-01-24T21:15:4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x v="29"/>
    <x v="1"/>
    <x v="6"/>
    <x v="167"/>
    <n v="1"/>
    <x v="1"/>
    <x v="6"/>
    <x v="4090"/>
    <d v="2016-01-31T16:43:0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x v="83"/>
    <x v="1"/>
    <x v="6"/>
    <x v="418"/>
    <n v="1"/>
    <x v="1"/>
    <x v="6"/>
    <x v="4091"/>
    <d v="2015-12-20T07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714FF-A2BF-4D3C-8A49-C456B5B48F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3DC02-0B58-4B7C-AE78-D6204FBAFF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sd="0"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E7BA2-E15C-4288-B32A-FAE69D41E7F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bestFit="1" customWidth="1"/>
    <col min="16" max="16" width="20.7109375" bestFit="1" customWidth="1"/>
    <col min="17" max="17" width="18.85546875" bestFit="1" customWidth="1"/>
    <col min="18" max="18" width="15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8401</v>
      </c>
      <c r="T1" s="1" t="s">
        <v>8402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tr">
        <f t="shared" ref="Q2:Q65" si="2">LEFT(N2, FIND("/", N2) - 1)</f>
        <v>film &amp; video</v>
      </c>
      <c r="R2" t="str">
        <f t="shared" ref="R2:R65" si="3">RIGHT(N2, LEN(N2) - LEN(Q2) - 1)</f>
        <v>television</v>
      </c>
      <c r="S2" s="9">
        <f t="shared" ref="S2:S65" si="4">(((I2/60)/60)/24)+DATE(1970,1,1)+(-6/24)</f>
        <v>42207.875</v>
      </c>
      <c r="T2" s="9">
        <f t="shared" ref="T2:T65" si="5">(((J2/60)/60)/24)+DATE(1970,1,1)+(-6/24)</f>
        <v>42176.757071759261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42796.350497685184</v>
      </c>
      <c r="T3" s="9">
        <f t="shared" si="5"/>
        <v>42766.350497685184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42415.452349537038</v>
      </c>
      <c r="T4" s="9">
        <f t="shared" si="5"/>
        <v>42405.452349537038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41858.265127314815</v>
      </c>
      <c r="T5" s="9">
        <f t="shared" si="5"/>
        <v>41828.265127314815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42357.584247685183</v>
      </c>
      <c r="T6" s="9">
        <f t="shared" si="5"/>
        <v>42327.584247685183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42579.982638888891</v>
      </c>
      <c r="T7" s="9">
        <f t="shared" si="5"/>
        <v>42563.682951388888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41803.822337962964</v>
      </c>
      <c r="T8" s="9">
        <f t="shared" si="5"/>
        <v>41793.822337962964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42555.797071759262</v>
      </c>
      <c r="T9" s="9">
        <f t="shared" si="5"/>
        <v>42515.797071759262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42475.625</v>
      </c>
      <c r="T10" s="9">
        <f t="shared" si="5"/>
        <v>42468.69458333333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42476.853518518517</v>
      </c>
      <c r="T11" s="9">
        <f t="shared" si="5"/>
        <v>42446.853518518517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41814.818043981482</v>
      </c>
      <c r="T12" s="9">
        <f t="shared" si="5"/>
        <v>41779.818043981482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42603.875</v>
      </c>
      <c r="T13" s="9">
        <f t="shared" si="5"/>
        <v>42572.528495370367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41835.875</v>
      </c>
      <c r="T14" s="9">
        <f t="shared" si="5"/>
        <v>41791.463252314818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42544.602083333331</v>
      </c>
      <c r="T15" s="9">
        <f t="shared" si="5"/>
        <v>42508.427187499998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41833.332638888889</v>
      </c>
      <c r="T16" s="9">
        <f t="shared" si="5"/>
        <v>41807.77648148148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42274.593055555553</v>
      </c>
      <c r="T17" s="9">
        <f t="shared" si="5"/>
        <v>42256.141875000001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41805.979166666664</v>
      </c>
      <c r="T18" s="9">
        <f t="shared" si="5"/>
        <v>41760.546423611115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41947.523402777777</v>
      </c>
      <c r="T19" s="9">
        <f t="shared" si="5"/>
        <v>41917.481736111113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41899.292314814818</v>
      </c>
      <c r="T20" s="9">
        <f t="shared" si="5"/>
        <v>41869.292314814818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42205.566365740742</v>
      </c>
      <c r="T21" s="9">
        <f t="shared" si="5"/>
        <v>42175.566365740742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42260.508240740746</v>
      </c>
      <c r="T22" s="9">
        <f t="shared" si="5"/>
        <v>42200.508240740746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41908.377187500002</v>
      </c>
      <c r="T23" s="9">
        <f t="shared" si="5"/>
        <v>41878.377187500002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42005.082638888889</v>
      </c>
      <c r="T24" s="9">
        <f t="shared" si="5"/>
        <v>41989.66134259259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42124.388888888891</v>
      </c>
      <c r="T25" s="9">
        <f t="shared" si="5"/>
        <v>42097.528946759259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42262.568750000006</v>
      </c>
      <c r="T26" s="9">
        <f t="shared" si="5"/>
        <v>42229.570173611108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42377.775011574078</v>
      </c>
      <c r="T27" s="9">
        <f t="shared" si="5"/>
        <v>42317.775011574078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41868.265555555554</v>
      </c>
      <c r="T28" s="9">
        <f t="shared" si="5"/>
        <v>41828.265555555554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41958.956400462965</v>
      </c>
      <c r="T29" s="9">
        <f t="shared" si="5"/>
        <v>41928.914733796293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42354.71393518518</v>
      </c>
      <c r="T30" s="9">
        <f t="shared" si="5"/>
        <v>42324.71393518518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41842.42324074074</v>
      </c>
      <c r="T31" s="9">
        <f t="shared" si="5"/>
        <v>41812.42324074074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41872.042997685188</v>
      </c>
      <c r="T32" s="9">
        <f t="shared" si="5"/>
        <v>41842.042997685188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42394.54206018518</v>
      </c>
      <c r="T33" s="9">
        <f t="shared" si="5"/>
        <v>42376.54206018518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42502.915972222225</v>
      </c>
      <c r="T34" s="9">
        <f t="shared" si="5"/>
        <v>42461.377511574072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42316.452557870376</v>
      </c>
      <c r="T35" s="9">
        <f t="shared" si="5"/>
        <v>42286.410891203705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41856.071770833332</v>
      </c>
      <c r="T36" s="9">
        <f t="shared" si="5"/>
        <v>41841.071770833332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42121.75</v>
      </c>
      <c r="T37" s="9">
        <f t="shared" si="5"/>
        <v>42098.041828703703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42098.015335648146</v>
      </c>
      <c r="T38" s="9">
        <f t="shared" si="5"/>
        <v>42068.057002314818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42062.443043981482</v>
      </c>
      <c r="T39" s="9">
        <f t="shared" si="5"/>
        <v>42032.443043981482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41404.807222222218</v>
      </c>
      <c r="T40" s="9">
        <f t="shared" si="5"/>
        <v>41374.807222222218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41784.707638888889</v>
      </c>
      <c r="T41" s="9">
        <f t="shared" si="5"/>
        <v>41753.797083333331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41808.916666666664</v>
      </c>
      <c r="T42" s="9">
        <f t="shared" si="5"/>
        <v>41788.96398148148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41917.318912037037</v>
      </c>
      <c r="T43" s="9">
        <f t="shared" si="5"/>
        <v>41887.318912037037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42001.389189814814</v>
      </c>
      <c r="T44" s="9">
        <f t="shared" si="5"/>
        <v>41971.389189814814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41832.75</v>
      </c>
      <c r="T45" s="9">
        <f t="shared" si="5"/>
        <v>41802.540347222224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41918.848807870374</v>
      </c>
      <c r="T46" s="9">
        <f t="shared" si="5"/>
        <v>41873.848807870374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42487.373923611114</v>
      </c>
      <c r="T47" s="9">
        <f t="shared" si="5"/>
        <v>42457.373923611114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42353.714976851858</v>
      </c>
      <c r="T48" s="9">
        <f t="shared" si="5"/>
        <v>42323.714976851858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41992.611192129625</v>
      </c>
      <c r="T49" s="9">
        <f t="shared" si="5"/>
        <v>41932.569525462961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42064.25</v>
      </c>
      <c r="T50" s="9">
        <f t="shared" si="5"/>
        <v>42033.266898148147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42300.926446759258</v>
      </c>
      <c r="T51" s="9">
        <f t="shared" si="5"/>
        <v>42270.926446759258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42034.458333333328</v>
      </c>
      <c r="T52" s="9">
        <f t="shared" si="5"/>
        <v>41995.502986111111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42226.678668981483</v>
      </c>
      <c r="T53" s="9">
        <f t="shared" si="5"/>
        <v>42196.678668981483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41837.451921296299</v>
      </c>
      <c r="T54" s="9">
        <f t="shared" si="5"/>
        <v>41807.451921296299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41733.666666666664</v>
      </c>
      <c r="T55" s="9">
        <f t="shared" si="5"/>
        <v>41719.299131944441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42363.463206018518</v>
      </c>
      <c r="T56" s="9">
        <f t="shared" si="5"/>
        <v>42333.463206018518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42517.718935185185</v>
      </c>
      <c r="T57" s="9">
        <f t="shared" si="5"/>
        <v>42496.718935185185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42163.416666666672</v>
      </c>
      <c r="T58" s="9">
        <f t="shared" si="5"/>
        <v>42149.298888888887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42119.58289351852</v>
      </c>
      <c r="T59" s="9">
        <f t="shared" si="5"/>
        <v>42089.58289351852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41962.536712962959</v>
      </c>
      <c r="T60" s="9">
        <f t="shared" si="5"/>
        <v>41932.495046296295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42261.625</v>
      </c>
      <c r="T61" s="9">
        <f t="shared" si="5"/>
        <v>42229.98583333334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41720.75</v>
      </c>
      <c r="T62" s="9">
        <f t="shared" si="5"/>
        <v>41701.651817129627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41431.564317129632</v>
      </c>
      <c r="T63" s="9">
        <f t="shared" si="5"/>
        <v>41409.564317129632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41336.549513888887</v>
      </c>
      <c r="T64" s="9">
        <f t="shared" si="5"/>
        <v>41311.549513888887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41635.957638888889</v>
      </c>
      <c r="T65" s="9">
        <f t="shared" si="5"/>
        <v>41612.662187499998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E66/L66</f>
        <v>86.666666666666671</v>
      </c>
      <c r="Q66" t="str">
        <f t="shared" ref="Q66:Q129" si="8">LEFT(N66, FIND("/", N66) - 1)</f>
        <v>film &amp; video</v>
      </c>
      <c r="R66" t="str">
        <f t="shared" ref="R66:R129" si="9">RIGHT(N66, LEN(N66) - LEN(Q66) - 1)</f>
        <v>shorts</v>
      </c>
      <c r="S66" s="9">
        <f t="shared" ref="S66:S129" si="10">(((I66/60)/60)/24)+DATE(1970,1,1)+(-6/24)</f>
        <v>41462.76829861111</v>
      </c>
      <c r="T66" s="9">
        <f t="shared" ref="T66:T129" si="11">(((J66/60)/60)/24)+DATE(1970,1,1)+(-6/24)</f>
        <v>41432.76829861111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41861.999305555553</v>
      </c>
      <c r="T67" s="9">
        <f t="shared" si="11"/>
        <v>41835.571226851855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42569.599768518514</v>
      </c>
      <c r="T68" s="9">
        <f t="shared" si="11"/>
        <v>42539.599768518514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41105.333379629628</v>
      </c>
      <c r="T69" s="9">
        <f t="shared" si="11"/>
        <v>41075.333379629628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41693.319340277776</v>
      </c>
      <c r="T70" s="9">
        <f t="shared" si="11"/>
        <v>41663.319340277776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40818.040972222225</v>
      </c>
      <c r="T71" s="9">
        <f t="shared" si="11"/>
        <v>40785.937789351854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40790.646354166667</v>
      </c>
      <c r="T72" s="9">
        <f t="shared" si="11"/>
        <v>40730.646354166667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41057.021493055552</v>
      </c>
      <c r="T73" s="9">
        <f t="shared" si="11"/>
        <v>40997.021493055552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41227.75</v>
      </c>
      <c r="T74" s="9">
        <f t="shared" si="11"/>
        <v>41207.760196759256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40665.915972222225</v>
      </c>
      <c r="T75" s="9">
        <f t="shared" si="11"/>
        <v>40587.50675925926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42390.237210648149</v>
      </c>
      <c r="T76" s="9">
        <f t="shared" si="11"/>
        <v>42360.237210648149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41386.959166666667</v>
      </c>
      <c r="T77" s="9">
        <f t="shared" si="11"/>
        <v>41356.959166666667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40904.483310185184</v>
      </c>
      <c r="T78" s="9">
        <f t="shared" si="11"/>
        <v>40844.441643518519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41049.874305555553</v>
      </c>
      <c r="T79" s="9">
        <f t="shared" si="11"/>
        <v>40996.894872685189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42614.480567129634</v>
      </c>
      <c r="T80" s="9">
        <f t="shared" si="11"/>
        <v>42604.480567129634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41754.526539351849</v>
      </c>
      <c r="T81" s="9">
        <f t="shared" si="11"/>
        <v>41724.526539351849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41617.833981481483</v>
      </c>
      <c r="T82" s="9">
        <f t="shared" si="11"/>
        <v>41582.833981481483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41103.876388888886</v>
      </c>
      <c r="T83" s="9">
        <f t="shared" si="11"/>
        <v>41099.908877314818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40825.570150462961</v>
      </c>
      <c r="T84" s="9">
        <f t="shared" si="11"/>
        <v>40795.570150462961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42057.229166666672</v>
      </c>
      <c r="T85" s="9">
        <f t="shared" si="11"/>
        <v>42042.365613425922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40678.507939814815</v>
      </c>
      <c r="T86" s="9">
        <f t="shared" si="11"/>
        <v>40648.507939814815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40808.875428240739</v>
      </c>
      <c r="T87" s="9">
        <f t="shared" si="11"/>
        <v>40778.875428240739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42365.34774305555</v>
      </c>
      <c r="T88" s="9">
        <f t="shared" si="11"/>
        <v>42291.306076388893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40331.820138888892</v>
      </c>
      <c r="T89" s="9">
        <f t="shared" si="11"/>
        <v>40322.28938657407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41812.40892361111</v>
      </c>
      <c r="T90" s="9">
        <f t="shared" si="11"/>
        <v>41786.40892361111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41427.502222222225</v>
      </c>
      <c r="T91" s="9">
        <f t="shared" si="11"/>
        <v>41402.502222222225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40736.047442129631</v>
      </c>
      <c r="T92" s="9">
        <f t="shared" si="11"/>
        <v>40706.047442129631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40680.152361111112</v>
      </c>
      <c r="T93" s="9">
        <f t="shared" si="11"/>
        <v>40619.152361111112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42767.083333333328</v>
      </c>
      <c r="T94" s="9">
        <f t="shared" si="11"/>
        <v>42720.948877314819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41093.625</v>
      </c>
      <c r="T95" s="9">
        <f t="shared" si="11"/>
        <v>41065.608067129629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41736.467847222222</v>
      </c>
      <c r="T96" s="9">
        <f t="shared" si="11"/>
        <v>41716.467847222222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40964.755104166667</v>
      </c>
      <c r="T97" s="9">
        <f t="shared" si="11"/>
        <v>40934.755104166667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40390.875</v>
      </c>
      <c r="T98" s="9">
        <f t="shared" si="11"/>
        <v>40324.412511574075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40735.885208333333</v>
      </c>
      <c r="T99" s="9">
        <f t="shared" si="11"/>
        <v>40705.885208333333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41250.729166666664</v>
      </c>
      <c r="T100" s="9">
        <f t="shared" si="11"/>
        <v>41214.54483796296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41661.652766203704</v>
      </c>
      <c r="T101" s="9">
        <f t="shared" si="11"/>
        <v>41631.652766203704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41217.544976851852</v>
      </c>
      <c r="T102" s="9">
        <f t="shared" si="11"/>
        <v>41197.503310185188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41298.526736111111</v>
      </c>
      <c r="T103" s="9">
        <f t="shared" si="11"/>
        <v>41274.526736111111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40534.881168981483</v>
      </c>
      <c r="T104" s="9">
        <f t="shared" si="11"/>
        <v>40504.881168981483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41705.555902777778</v>
      </c>
      <c r="T105" s="9">
        <f t="shared" si="11"/>
        <v>41682.555902777778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40635.791666666664</v>
      </c>
      <c r="T106" s="9">
        <f t="shared" si="11"/>
        <v>40612.445208333331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42503.75</v>
      </c>
      <c r="T107" s="9">
        <f t="shared" si="11"/>
        <v>42485.474768518514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41001.526631944449</v>
      </c>
      <c r="T108" s="9">
        <f t="shared" si="11"/>
        <v>40987.526631944449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40657.732488425929</v>
      </c>
      <c r="T109" s="9">
        <f t="shared" si="11"/>
        <v>40635.732488425929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41425.363078703704</v>
      </c>
      <c r="T110" s="9">
        <f t="shared" si="11"/>
        <v>41365.363078703704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40599.775810185187</v>
      </c>
      <c r="T111" s="9">
        <f t="shared" si="11"/>
        <v>40569.775810185187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41591.999305555553</v>
      </c>
      <c r="T112" s="9">
        <f t="shared" si="11"/>
        <v>41557.699687500004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42155.083182870367</v>
      </c>
      <c r="T113" s="9">
        <f t="shared" si="11"/>
        <v>42125.083182870367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41741.833333333336</v>
      </c>
      <c r="T114" s="9">
        <f t="shared" si="11"/>
        <v>41717.793032407404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40761.375</v>
      </c>
      <c r="T115" s="9">
        <f t="shared" si="11"/>
        <v>40753.508425925924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40921.02416666667</v>
      </c>
      <c r="T116" s="9">
        <f t="shared" si="11"/>
        <v>40861.02416666667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40943.488935185182</v>
      </c>
      <c r="T117" s="9">
        <f t="shared" si="11"/>
        <v>40918.488935185182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40641.205497685187</v>
      </c>
      <c r="T118" s="9">
        <f t="shared" si="11"/>
        <v>40595.247164351851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40338.541666666664</v>
      </c>
      <c r="T119" s="9">
        <f t="shared" si="11"/>
        <v>40248.584999999999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40752.803657407407</v>
      </c>
      <c r="T120" s="9">
        <f t="shared" si="11"/>
        <v>40722.803657407407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40768.708333333336</v>
      </c>
      <c r="T121" s="9">
        <f t="shared" si="11"/>
        <v>40738.819282407407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42645.799849537041</v>
      </c>
      <c r="T122" s="9">
        <f t="shared" si="11"/>
        <v>42615.799849537041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42112.177777777775</v>
      </c>
      <c r="T123" s="9">
        <f t="shared" si="11"/>
        <v>42096.454976851848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42653.181793981479</v>
      </c>
      <c r="T124" s="9">
        <f t="shared" si="11"/>
        <v>42593.181793981479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41940.666666666664</v>
      </c>
      <c r="T125" s="9">
        <f t="shared" si="11"/>
        <v>41904.531990740739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42139.678726851853</v>
      </c>
      <c r="T126" s="9">
        <f t="shared" si="11"/>
        <v>42114.678726851853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42769.743981481486</v>
      </c>
      <c r="T127" s="9">
        <f t="shared" si="11"/>
        <v>42709.743981481486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42165.833333333328</v>
      </c>
      <c r="T128" s="9">
        <f t="shared" si="11"/>
        <v>42135.339548611111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42097.332650462966</v>
      </c>
      <c r="T129" s="9">
        <f t="shared" si="11"/>
        <v>42067.37431712963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ref="Q130:Q193" si="14">LEFT(N130, FIND("/", N130) - 1)</f>
        <v>film &amp; video</v>
      </c>
      <c r="R130" t="str">
        <f t="shared" ref="R130:R193" si="15">RIGHT(N130, LEN(N130) - LEN(Q130) - 1)</f>
        <v>science fiction</v>
      </c>
      <c r="S130" s="9">
        <f t="shared" ref="S130:S193" si="16">(((I130/60)/60)/24)+DATE(1970,1,1)+(-6/24)</f>
        <v>42662.97792824074</v>
      </c>
      <c r="T130" s="9">
        <f t="shared" ref="T130:T193" si="17">(((J130/60)/60)/24)+DATE(1970,1,1)+(-6/24)</f>
        <v>42627.97792824074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41942.687303240738</v>
      </c>
      <c r="T131" s="9">
        <f t="shared" si="17"/>
        <v>41882.687303240738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41806.594444444447</v>
      </c>
      <c r="T132" s="9">
        <f t="shared" si="17"/>
        <v>41778.665416666663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42556.75</v>
      </c>
      <c r="T133" s="9">
        <f t="shared" si="17"/>
        <v>42541.587511574078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41950.604247685187</v>
      </c>
      <c r="T134" s="9">
        <f t="shared" si="17"/>
        <v>41905.562581018516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42521.479861111111</v>
      </c>
      <c r="T135" s="9">
        <f t="shared" si="17"/>
        <v>42491.55768518518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42251.458333333328</v>
      </c>
      <c r="T136" s="9">
        <f t="shared" si="17"/>
        <v>42221.659930555557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41821.541666666664</v>
      </c>
      <c r="T137" s="9">
        <f t="shared" si="17"/>
        <v>41788.131909722222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42140.177777777775</v>
      </c>
      <c r="T138" s="9">
        <f t="shared" si="17"/>
        <v>42096.160115740742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42289.323993055557</v>
      </c>
      <c r="T139" s="9">
        <f t="shared" si="17"/>
        <v>42239.323993055557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42216.957638888889</v>
      </c>
      <c r="T140" s="9">
        <f t="shared" si="17"/>
        <v>42186.007418981477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42197.670972222222</v>
      </c>
      <c r="T141" s="9">
        <f t="shared" si="17"/>
        <v>42187.670972222222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42082.90662037037</v>
      </c>
      <c r="T142" s="9">
        <f t="shared" si="17"/>
        <v>42052.948287037041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42154.903043981481</v>
      </c>
      <c r="T143" s="9">
        <f t="shared" si="17"/>
        <v>42109.903043981481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41959.684930555552</v>
      </c>
      <c r="T144" s="9">
        <f t="shared" si="17"/>
        <v>41938.643263888887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42615.996527777781</v>
      </c>
      <c r="T145" s="9">
        <f t="shared" si="17"/>
        <v>42558.814143518524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42107.47074074074</v>
      </c>
      <c r="T146" s="9">
        <f t="shared" si="17"/>
        <v>42047.512407407412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42227.292268518519</v>
      </c>
      <c r="T147" s="9">
        <f t="shared" si="17"/>
        <v>42200.292268518519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42752.766180555554</v>
      </c>
      <c r="T148" s="9">
        <f t="shared" si="17"/>
        <v>42692.766180555554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42012.512499999997</v>
      </c>
      <c r="T149" s="9">
        <f t="shared" si="17"/>
        <v>41969.517824074079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42427.031666666662</v>
      </c>
      <c r="T150" s="9">
        <f t="shared" si="17"/>
        <v>42397.031666666662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41998.083333333328</v>
      </c>
      <c r="T151" s="9">
        <f t="shared" si="17"/>
        <v>41967.922106481477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42149.911828703705</v>
      </c>
      <c r="T152" s="9">
        <f t="shared" si="17"/>
        <v>42089.911828703705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42173.300821759258</v>
      </c>
      <c r="T153" s="9">
        <f t="shared" si="17"/>
        <v>42113.300821759258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41904.827546296299</v>
      </c>
      <c r="T154" s="9">
        <f t="shared" si="17"/>
        <v>41874.827546296299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41975.377824074079</v>
      </c>
      <c r="T155" s="9">
        <f t="shared" si="17"/>
        <v>41933.336157407408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42158.297395833331</v>
      </c>
      <c r="T156" s="9">
        <f t="shared" si="17"/>
        <v>42115.297395833331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42208.309432870374</v>
      </c>
      <c r="T157" s="9">
        <f t="shared" si="17"/>
        <v>42168.309432870374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41853.874953703707</v>
      </c>
      <c r="T158" s="9">
        <f t="shared" si="17"/>
        <v>41793.874953703707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42426.661712962959</v>
      </c>
      <c r="T159" s="9">
        <f t="shared" si="17"/>
        <v>42396.661712962959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41933.82671296296</v>
      </c>
      <c r="T160" s="9">
        <f t="shared" si="17"/>
        <v>41903.82671296296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42554.184548611112</v>
      </c>
      <c r="T161" s="9">
        <f t="shared" si="17"/>
        <v>42514.184548611112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42231.663090277783</v>
      </c>
      <c r="T162" s="9">
        <f t="shared" si="17"/>
        <v>42171.663090277783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41822.437442129631</v>
      </c>
      <c r="T163" s="9">
        <f t="shared" si="17"/>
        <v>41792.437442129631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41867.737500000003</v>
      </c>
      <c r="T164" s="9">
        <f t="shared" si="17"/>
        <v>41834.876805555556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42277.75</v>
      </c>
      <c r="T165" s="9">
        <f t="shared" si="17"/>
        <v>42243.711273148147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41901.512743055559</v>
      </c>
      <c r="T166" s="9">
        <f t="shared" si="17"/>
        <v>41841.512743055559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42381.408842592587</v>
      </c>
      <c r="T167" s="9">
        <f t="shared" si="17"/>
        <v>42351.408842592587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42750.825949074075</v>
      </c>
      <c r="T168" s="9">
        <f t="shared" si="17"/>
        <v>42720.825949074075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42220.677488425921</v>
      </c>
      <c r="T169" s="9">
        <f t="shared" si="17"/>
        <v>42160.677488425921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42082.543634259258</v>
      </c>
      <c r="T170" s="9">
        <f t="shared" si="17"/>
        <v>42052.58530092593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41930.255312499998</v>
      </c>
      <c r="T171" s="9">
        <f t="shared" si="17"/>
        <v>41900.255312499998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42245.977777777778</v>
      </c>
      <c r="T172" s="9">
        <f t="shared" si="17"/>
        <v>42216.727812500001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42593.930717592593</v>
      </c>
      <c r="T173" s="9">
        <f t="shared" si="17"/>
        <v>42533.930717592593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42082.103275462956</v>
      </c>
      <c r="T174" s="9">
        <f t="shared" si="17"/>
        <v>42047.144942129627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42063.323009259257</v>
      </c>
      <c r="T175" s="9">
        <f t="shared" si="17"/>
        <v>42033.323009259257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42132.508981481486</v>
      </c>
      <c r="T176" s="9">
        <f t="shared" si="17"/>
        <v>42072.508981481486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41880.527905092589</v>
      </c>
      <c r="T177" s="9">
        <f t="shared" si="17"/>
        <v>41855.527905092589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42221.574062500003</v>
      </c>
      <c r="T178" s="9">
        <f t="shared" si="17"/>
        <v>42191.574062500003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42086.75608796296</v>
      </c>
      <c r="T179" s="9">
        <f t="shared" si="17"/>
        <v>42069.797754629632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42334.747048611112</v>
      </c>
      <c r="T180" s="9">
        <f t="shared" si="17"/>
        <v>42304.705381944441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42432.830497685187</v>
      </c>
      <c r="T181" s="9">
        <f t="shared" si="17"/>
        <v>42402.830497685187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42107.541666666672</v>
      </c>
      <c r="T182" s="9">
        <f t="shared" si="17"/>
        <v>42067.741238425922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42177.491840277777</v>
      </c>
      <c r="T183" s="9">
        <f t="shared" si="17"/>
        <v>42147.491840277777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42741.761944444443</v>
      </c>
      <c r="T184" s="9">
        <f t="shared" si="17"/>
        <v>42711.761944444443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41969.601967592593</v>
      </c>
      <c r="T185" s="9">
        <f t="shared" si="17"/>
        <v>41939.560300925928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41882.915972222225</v>
      </c>
      <c r="T186" s="9">
        <f t="shared" si="17"/>
        <v>41825.541226851856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42600.66133101852</v>
      </c>
      <c r="T187" s="9">
        <f t="shared" si="17"/>
        <v>42570.66133101852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42797.583333333328</v>
      </c>
      <c r="T188" s="9">
        <f t="shared" si="17"/>
        <v>42767.562893518523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42206.040972222225</v>
      </c>
      <c r="T189" s="9">
        <f t="shared" si="17"/>
        <v>42181.984456018516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41886.93304398148</v>
      </c>
      <c r="T190" s="9">
        <f t="shared" si="17"/>
        <v>41856.93304398148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42616.440706018519</v>
      </c>
      <c r="T191" s="9">
        <f t="shared" si="17"/>
        <v>42556.440706018519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42537.400995370372</v>
      </c>
      <c r="T192" s="9">
        <f t="shared" si="17"/>
        <v>42527.400995370372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42279.191412037035</v>
      </c>
      <c r="T193" s="9">
        <f t="shared" si="17"/>
        <v>42239.191412037035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E194/L194</f>
        <v>5.666666666666667</v>
      </c>
      <c r="Q194" t="str">
        <f t="shared" ref="Q194:Q257" si="20">LEFT(N194, FIND("/", N194) - 1)</f>
        <v>film &amp; video</v>
      </c>
      <c r="R194" t="str">
        <f t="shared" ref="R194:R257" si="21">RIGHT(N194, LEN(N194) - LEN(Q194) - 1)</f>
        <v>drama</v>
      </c>
      <c r="S194" s="9">
        <f t="shared" ref="S194:S257" si="22">(((I194/60)/60)/24)+DATE(1970,1,1)+(-6/24)</f>
        <v>41929.542037037041</v>
      </c>
      <c r="T194" s="9">
        <f t="shared" ref="T194:T257" si="23">(((J194/60)/60)/24)+DATE(1970,1,1)+(-6/24)</f>
        <v>41899.542037037041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41971.726458333331</v>
      </c>
      <c r="T195" s="9">
        <f t="shared" si="23"/>
        <v>41911.684791666667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42435.746886574074</v>
      </c>
      <c r="T196" s="9">
        <f t="shared" si="23"/>
        <v>42375.746886574074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42195.42050925926</v>
      </c>
      <c r="T197" s="9">
        <f t="shared" si="23"/>
        <v>42135.42050925926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42287.625</v>
      </c>
      <c r="T198" s="9">
        <f t="shared" si="23"/>
        <v>42259.292800925927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42783.625</v>
      </c>
      <c r="T199" s="9">
        <f t="shared" si="23"/>
        <v>42741.598379629635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41917.133356481485</v>
      </c>
      <c r="T200" s="9">
        <f t="shared" si="23"/>
        <v>41887.133356481485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42613.873865740738</v>
      </c>
      <c r="T201" s="9">
        <f t="shared" si="23"/>
        <v>42583.873865740738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41896.833368055559</v>
      </c>
      <c r="T202" s="9">
        <f t="shared" si="23"/>
        <v>41866.833368055559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42043.568622685183</v>
      </c>
      <c r="T203" s="9">
        <f t="shared" si="23"/>
        <v>42023.568622685183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42285.624305555553</v>
      </c>
      <c r="T204" s="9">
        <f t="shared" si="23"/>
        <v>42255.677824074075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42033.597962962958</v>
      </c>
      <c r="T205" s="9">
        <f t="shared" si="23"/>
        <v>41973.597962962958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42586.333368055552</v>
      </c>
      <c r="T206" s="9">
        <f t="shared" si="23"/>
        <v>42556.333368055552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42283.382199074069</v>
      </c>
      <c r="T207" s="9">
        <f t="shared" si="23"/>
        <v>42248.382199074069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42587.754432870366</v>
      </c>
      <c r="T208" s="9">
        <f t="shared" si="23"/>
        <v>42566.754432870366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42007.947199074071</v>
      </c>
      <c r="T209" s="9">
        <f t="shared" si="23"/>
        <v>41977.947199074071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41989.119988425926</v>
      </c>
      <c r="T210" s="9">
        <f t="shared" si="23"/>
        <v>41959.119988425926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42195.672858796301</v>
      </c>
      <c r="T211" s="9">
        <f t="shared" si="23"/>
        <v>42165.672858796301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42277.958333333328</v>
      </c>
      <c r="T212" s="9">
        <f t="shared" si="23"/>
        <v>42248.814722222218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42265.909918981488</v>
      </c>
      <c r="T213" s="9">
        <f t="shared" si="23"/>
        <v>42235.909918981488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42476.589351851857</v>
      </c>
      <c r="T214" s="9">
        <f t="shared" si="23"/>
        <v>42416.631018518514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42232.337974537033</v>
      </c>
      <c r="T215" s="9">
        <f t="shared" si="23"/>
        <v>42202.344293981485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42069.39061342593</v>
      </c>
      <c r="T216" s="9">
        <f t="shared" si="23"/>
        <v>42009.39061342593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42417.749305555553</v>
      </c>
      <c r="T217" s="9">
        <f t="shared" si="23"/>
        <v>42374.980115740742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42116.667094907403</v>
      </c>
      <c r="T218" s="9">
        <f t="shared" si="23"/>
        <v>42066.708761574075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42001.39061342593</v>
      </c>
      <c r="T219" s="9">
        <f t="shared" si="23"/>
        <v>41970.39061342593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42139.378344907411</v>
      </c>
      <c r="T220" s="9">
        <f t="shared" si="23"/>
        <v>42079.378344907411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42461.040972222225</v>
      </c>
      <c r="T221" s="9">
        <f t="shared" si="23"/>
        <v>42429.076678240745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42236.587499999994</v>
      </c>
      <c r="T222" s="9">
        <f t="shared" si="23"/>
        <v>42195.393865740742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42091.54587962963</v>
      </c>
      <c r="T223" s="9">
        <f t="shared" si="23"/>
        <v>42031.587546296301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42089.860416666663</v>
      </c>
      <c r="T224" s="9">
        <f t="shared" si="23"/>
        <v>42031.519884259258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42511.795138888891</v>
      </c>
      <c r="T225" s="9">
        <f t="shared" si="23"/>
        <v>42481.798032407409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42194.985254629632</v>
      </c>
      <c r="T226" s="9">
        <f t="shared" si="23"/>
        <v>42134.985254629632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42468.669606481482</v>
      </c>
      <c r="T227" s="9">
        <f t="shared" si="23"/>
        <v>42438.711273148147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42155.145138888889</v>
      </c>
      <c r="T228" s="9">
        <f t="shared" si="23"/>
        <v>42106.416018518517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42194.643993055557</v>
      </c>
      <c r="T229" s="9">
        <f t="shared" si="23"/>
        <v>42164.643993055557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42156.436400462961</v>
      </c>
      <c r="T230" s="9">
        <f t="shared" si="23"/>
        <v>42096.436400462961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42413.683993055558</v>
      </c>
      <c r="T231" s="9">
        <f t="shared" si="23"/>
        <v>42383.683993055558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42159.527210648142</v>
      </c>
      <c r="T232" s="9">
        <f t="shared" si="23"/>
        <v>42129.527210648142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42371.708923611113</v>
      </c>
      <c r="T233" s="9">
        <f t="shared" si="23"/>
        <v>42341.708923611113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42062.57576388889</v>
      </c>
      <c r="T234" s="9">
        <f t="shared" si="23"/>
        <v>42032.57576388889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42642.661712962959</v>
      </c>
      <c r="T235" s="9">
        <f t="shared" si="23"/>
        <v>42612.661712962959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42175.785405092596</v>
      </c>
      <c r="T236" s="9">
        <f t="shared" si="23"/>
        <v>42135.785405092596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42194.658530092594</v>
      </c>
      <c r="T237" s="9">
        <f t="shared" si="23"/>
        <v>42164.658530092594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42373.75</v>
      </c>
      <c r="T238" s="9">
        <f t="shared" si="23"/>
        <v>42320.83447916666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42437.327187499999</v>
      </c>
      <c r="T239" s="9">
        <f t="shared" si="23"/>
        <v>42377.327187499999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42734.125</v>
      </c>
      <c r="T240" s="9">
        <f t="shared" si="23"/>
        <v>42713.712499999994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42316.25</v>
      </c>
      <c r="T241" s="9">
        <f t="shared" si="23"/>
        <v>42296.860300925924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41399.458460648151</v>
      </c>
      <c r="T242" s="9">
        <f t="shared" si="23"/>
        <v>41354.458460648151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41994.447962962964</v>
      </c>
      <c r="T243" s="9">
        <f t="shared" si="23"/>
        <v>41949.447962962964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40897.242939814816</v>
      </c>
      <c r="T244" s="9">
        <f t="shared" si="23"/>
        <v>40862.242939814816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41691.797500000001</v>
      </c>
      <c r="T245" s="9">
        <f t="shared" si="23"/>
        <v>41661.797500000001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40253.04583333333</v>
      </c>
      <c r="T246" s="9">
        <f t="shared" si="23"/>
        <v>40213.073599537034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41136.803067129629</v>
      </c>
      <c r="T247" s="9">
        <f t="shared" si="23"/>
        <v>41106.803067129629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40530.155150462961</v>
      </c>
      <c r="T248" s="9">
        <f t="shared" si="23"/>
        <v>40480.113483796296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40466.902083333334</v>
      </c>
      <c r="T249" s="9">
        <f t="shared" si="23"/>
        <v>40430.354328703703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40915.524409722224</v>
      </c>
      <c r="T250" s="9">
        <f t="shared" si="23"/>
        <v>40870.524409722224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40412.486111111109</v>
      </c>
      <c r="T251" s="9">
        <f t="shared" si="23"/>
        <v>40332.673842592594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41431.315868055557</v>
      </c>
      <c r="T252" s="9">
        <f t="shared" si="23"/>
        <v>41401.315868055557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41045.541666666664</v>
      </c>
      <c r="T253" s="9">
        <f t="shared" si="23"/>
        <v>41013.537569444445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40329.915972222225</v>
      </c>
      <c r="T254" s="9">
        <f t="shared" si="23"/>
        <v>40266.412708333337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40954.400868055556</v>
      </c>
      <c r="T255" s="9">
        <f t="shared" si="23"/>
        <v>40924.400868055556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42293.833333333328</v>
      </c>
      <c r="T256" s="9">
        <f t="shared" si="23"/>
        <v>42263.702662037031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40618.23474537037</v>
      </c>
      <c r="T257" s="9">
        <f t="shared" si="23"/>
        <v>40588.276412037041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E258/L258</f>
        <v>65.756363636363631</v>
      </c>
      <c r="Q258" t="str">
        <f t="shared" ref="Q258:Q321" si="26">LEFT(N258, FIND("/", N258) - 1)</f>
        <v>film &amp; video</v>
      </c>
      <c r="R258" t="str">
        <f t="shared" ref="R258:R321" si="27">RIGHT(N258, LEN(N258) - LEN(Q258) - 1)</f>
        <v>documentary</v>
      </c>
      <c r="S258" s="9">
        <f t="shared" ref="S258:S321" si="28">(((I258/60)/60)/24)+DATE(1970,1,1)+(-6/24)</f>
        <v>41349.519293981481</v>
      </c>
      <c r="T258" s="9">
        <f t="shared" ref="T258:T321" si="29">(((J258/60)/60)/24)+DATE(1970,1,1)+(-6/24)</f>
        <v>41319.519293981481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42509.376875000002</v>
      </c>
      <c r="T259" s="9">
        <f t="shared" si="29"/>
        <v>42479.376875000002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40711.801689814813</v>
      </c>
      <c r="T260" s="9">
        <f t="shared" si="29"/>
        <v>40681.801689814813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42102.488067129627</v>
      </c>
      <c r="T261" s="9">
        <f t="shared" si="29"/>
        <v>42072.488067129627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40376.165972222225</v>
      </c>
      <c r="T262" s="9">
        <f t="shared" si="29"/>
        <v>40330.505543981482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41067.371527777781</v>
      </c>
      <c r="T263" s="9">
        <f t="shared" si="29"/>
        <v>41017.635462962964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40599.99800925926</v>
      </c>
      <c r="T264" s="9">
        <f t="shared" si="29"/>
        <v>40554.99800925926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41179.704791666663</v>
      </c>
      <c r="T265" s="9">
        <f t="shared" si="29"/>
        <v>41149.704791666663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41040.370312500003</v>
      </c>
      <c r="T266" s="9">
        <f t="shared" si="29"/>
        <v>41010.370312500003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40308.594444444447</v>
      </c>
      <c r="T267" s="9">
        <f t="shared" si="29"/>
        <v>40266.995717592588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40290.910416666666</v>
      </c>
      <c r="T268" s="9">
        <f t="shared" si="29"/>
        <v>40204.924849537041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41815.202534722222</v>
      </c>
      <c r="T269" s="9">
        <f t="shared" si="29"/>
        <v>41785.202534722222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40853.944189814814</v>
      </c>
      <c r="T270" s="9">
        <f t="shared" si="29"/>
        <v>40808.90252314815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42787.947013888886</v>
      </c>
      <c r="T271" s="9">
        <f t="shared" si="29"/>
        <v>42757.947013888886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40687.916666666664</v>
      </c>
      <c r="T272" s="9">
        <f t="shared" si="29"/>
        <v>40637.616550925923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41641.083333333336</v>
      </c>
      <c r="T273" s="9">
        <f t="shared" si="29"/>
        <v>41611.85024305556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40296.53402777778</v>
      </c>
      <c r="T274" s="9">
        <f t="shared" si="29"/>
        <v>40235.650358796294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40727.248449074075</v>
      </c>
      <c r="T275" s="9">
        <f t="shared" si="29"/>
        <v>40697.248449074075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41004.040972222225</v>
      </c>
      <c r="T276" s="9">
        <f t="shared" si="29"/>
        <v>40969.662372685183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41222.823680555557</v>
      </c>
      <c r="T277" s="9">
        <f t="shared" si="29"/>
        <v>41192.782013888893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41026.790208333332</v>
      </c>
      <c r="T278" s="9">
        <f t="shared" si="29"/>
        <v>40966.831874999996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42147.641423611116</v>
      </c>
      <c r="T279" s="9">
        <f t="shared" si="29"/>
        <v>42117.641423611116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41193.790960648148</v>
      </c>
      <c r="T280" s="9">
        <f t="shared" si="29"/>
        <v>41163.790960648148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42792.834027777775</v>
      </c>
      <c r="T281" s="9">
        <f t="shared" si="29"/>
        <v>42758.994166666671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41789.340682870366</v>
      </c>
      <c r="T282" s="9">
        <f t="shared" si="29"/>
        <v>41744.340682870366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40035.55972222222</v>
      </c>
      <c r="T283" s="9">
        <f t="shared" si="29"/>
        <v>39949.913344907407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40231.666666666664</v>
      </c>
      <c r="T284" s="9">
        <f t="shared" si="29"/>
        <v>40194.670046296298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40694.957638888889</v>
      </c>
      <c r="T285" s="9">
        <f t="shared" si="29"/>
        <v>40675.46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40929.488194444442</v>
      </c>
      <c r="T286" s="9">
        <f t="shared" si="29"/>
        <v>40904.488194444442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41536.506111111114</v>
      </c>
      <c r="T287" s="9">
        <f t="shared" si="29"/>
        <v>41506.506111111114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41358.524583333332</v>
      </c>
      <c r="T288" s="9">
        <f t="shared" si="29"/>
        <v>41313.566249999996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41214.916666666664</v>
      </c>
      <c r="T289" s="9">
        <f t="shared" si="29"/>
        <v>41184.027986111112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41085.918900462959</v>
      </c>
      <c r="T290" s="9">
        <f t="shared" si="29"/>
        <v>41050.918900462959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41580.206412037034</v>
      </c>
      <c r="T291" s="9">
        <f t="shared" si="29"/>
        <v>41550.206412037034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40576.082638888889</v>
      </c>
      <c r="T292" s="9">
        <f t="shared" si="29"/>
        <v>40526.11917824074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41394.750694444447</v>
      </c>
      <c r="T293" s="9">
        <f t="shared" si="29"/>
        <v>41376.519050925926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40844.915972222225</v>
      </c>
      <c r="T294" s="9">
        <f t="shared" si="29"/>
        <v>40812.553229166668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41749.417986111112</v>
      </c>
      <c r="T295" s="9">
        <f t="shared" si="29"/>
        <v>41719.417986111112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40378.416666666664</v>
      </c>
      <c r="T296" s="9">
        <f t="shared" si="29"/>
        <v>40342.834421296298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41578.75</v>
      </c>
      <c r="T297" s="9">
        <f t="shared" si="29"/>
        <v>41518.754733796297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41159.225497685184</v>
      </c>
      <c r="T298" s="9">
        <f t="shared" si="29"/>
        <v>41134.225497685184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42124.915972222225</v>
      </c>
      <c r="T299" s="9">
        <f t="shared" si="29"/>
        <v>42089.47802083334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41768.625</v>
      </c>
      <c r="T300" s="9">
        <f t="shared" si="29"/>
        <v>41709.213518518518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40499.016898148147</v>
      </c>
      <c r="T301" s="9">
        <f t="shared" si="29"/>
        <v>40468.975231481483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40657.709930555553</v>
      </c>
      <c r="T302" s="9">
        <f t="shared" si="29"/>
        <v>40626.709930555553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41352.446006944447</v>
      </c>
      <c r="T303" s="9">
        <f t="shared" si="29"/>
        <v>41312.487673611111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40963.606921296298</v>
      </c>
      <c r="T304" s="9">
        <f t="shared" si="29"/>
        <v>40933.606921296298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41061.821134259262</v>
      </c>
      <c r="T305" s="9">
        <f t="shared" si="29"/>
        <v>41031.821134259262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41152.833333333336</v>
      </c>
      <c r="T306" s="9">
        <f t="shared" si="29"/>
        <v>41113.844872685186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40978.380196759259</v>
      </c>
      <c r="T307" s="9">
        <f t="shared" si="29"/>
        <v>40948.380196759259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41353.545520833337</v>
      </c>
      <c r="T308" s="9">
        <f t="shared" si="29"/>
        <v>41333.587187500001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41312.694456018515</v>
      </c>
      <c r="T309" s="9">
        <f t="shared" si="29"/>
        <v>41282.694456018515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40612.444560185184</v>
      </c>
      <c r="T310" s="9">
        <f t="shared" si="29"/>
        <v>40567.444560185184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41155.501550925925</v>
      </c>
      <c r="T311" s="9">
        <f t="shared" si="29"/>
        <v>41134.501550925925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40835.833333333336</v>
      </c>
      <c r="T312" s="9">
        <f t="shared" si="29"/>
        <v>40820.933136574073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40909.082638888889</v>
      </c>
      <c r="T313" s="9">
        <f t="shared" si="29"/>
        <v>40867.969814814816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41378.627685185187</v>
      </c>
      <c r="T314" s="9">
        <f t="shared" si="29"/>
        <v>41348.627685185187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40401.415972222225</v>
      </c>
      <c r="T315" s="9">
        <f t="shared" si="29"/>
        <v>40356.977939814817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41334.583194444444</v>
      </c>
      <c r="T316" s="9">
        <f t="shared" si="29"/>
        <v>41304.583194444444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41143.52238425926</v>
      </c>
      <c r="T317" s="9">
        <f t="shared" si="29"/>
        <v>41113.52238425926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41983.957638888889</v>
      </c>
      <c r="T318" s="9">
        <f t="shared" si="29"/>
        <v>41950.673576388886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41619.426886574074</v>
      </c>
      <c r="T319" s="9">
        <f t="shared" si="29"/>
        <v>41589.426886574074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41359.747118055559</v>
      </c>
      <c r="T320" s="9">
        <f t="shared" si="29"/>
        <v>41329.788784722223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40211.082638888889</v>
      </c>
      <c r="T321" s="9">
        <f t="shared" si="29"/>
        <v>40123.58829861111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ref="Q322:Q385" si="32">LEFT(N322, FIND("/", N322) - 1)</f>
        <v>film &amp; video</v>
      </c>
      <c r="R322" t="str">
        <f t="shared" ref="R322:R385" si="33">RIGHT(N322, LEN(N322) - LEN(Q322) - 1)</f>
        <v>documentary</v>
      </c>
      <c r="S322" s="9">
        <f t="shared" ref="S322:S385" si="34">(((I322/60)/60)/24)+DATE(1970,1,1)+(-6/24)</f>
        <v>42360.708333333328</v>
      </c>
      <c r="T322" s="9">
        <f t="shared" ref="T322:T385" si="35">(((J322/60)/60)/24)+DATE(1970,1,1)+(-6/24)</f>
        <v>42331.301307870366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42682.238263888896</v>
      </c>
      <c r="T323" s="9">
        <f t="shared" si="35"/>
        <v>42647.196597222224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42503.32</v>
      </c>
      <c r="T324" s="9">
        <f t="shared" si="35"/>
        <v>42473.32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42725.082638888889</v>
      </c>
      <c r="T325" s="9">
        <f t="shared" si="35"/>
        <v>42697.07136574074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42217.376250000001</v>
      </c>
      <c r="T326" s="9">
        <f t="shared" si="35"/>
        <v>42184.376250000001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42723.937881944439</v>
      </c>
      <c r="T327" s="9">
        <f t="shared" si="35"/>
        <v>42688.937881944439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42808.706250000003</v>
      </c>
      <c r="T328" s="9">
        <f t="shared" si="35"/>
        <v>42775.064884259264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42085.083333333328</v>
      </c>
      <c r="T329" s="9">
        <f t="shared" si="35"/>
        <v>42057.985289351855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42308.916666666672</v>
      </c>
      <c r="T330" s="9">
        <f t="shared" si="35"/>
        <v>42278.696620370371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42314.916666666672</v>
      </c>
      <c r="T331" s="9">
        <f t="shared" si="35"/>
        <v>42291.21674768519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41410.915972222225</v>
      </c>
      <c r="T332" s="9">
        <f t="shared" si="35"/>
        <v>41379.265775462962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42538.331412037034</v>
      </c>
      <c r="T333" s="9">
        <f t="shared" si="35"/>
        <v>42507.331412037034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42305.083333333328</v>
      </c>
      <c r="T334" s="9">
        <f t="shared" si="35"/>
        <v>42263.430289351847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42467.34480324074</v>
      </c>
      <c r="T335" s="9">
        <f t="shared" si="35"/>
        <v>42437.386469907404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42139.541666666672</v>
      </c>
      <c r="T336" s="9">
        <f t="shared" si="35"/>
        <v>42101.432372685187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42132.666666666672</v>
      </c>
      <c r="T337" s="9">
        <f t="shared" si="35"/>
        <v>42101.487442129626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42321.387939814813</v>
      </c>
      <c r="T338" s="9">
        <f t="shared" si="35"/>
        <v>42291.346273148149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42076.836898148147</v>
      </c>
      <c r="T339" s="9">
        <f t="shared" si="35"/>
        <v>42046.878564814819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42615.791666666672</v>
      </c>
      <c r="T340" s="9">
        <f t="shared" si="35"/>
        <v>42559.505671296298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42123.510046296295</v>
      </c>
      <c r="T341" s="9">
        <f t="shared" si="35"/>
        <v>42093.510046296295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42802.625</v>
      </c>
      <c r="T342" s="9">
        <f t="shared" si="35"/>
        <v>42772.419062500005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41912.915972222225</v>
      </c>
      <c r="T343" s="9">
        <f t="shared" si="35"/>
        <v>41894.629606481481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42489.530844907407</v>
      </c>
      <c r="T344" s="9">
        <f t="shared" si="35"/>
        <v>42459.530844907407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41956.875</v>
      </c>
      <c r="T345" s="9">
        <f t="shared" si="35"/>
        <v>41926.48778935185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42155.847222222219</v>
      </c>
      <c r="T346" s="9">
        <f t="shared" si="35"/>
        <v>42111.720995370371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42144.694328703699</v>
      </c>
      <c r="T347" s="9">
        <f t="shared" si="35"/>
        <v>42114.694328703699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42291.250243055561</v>
      </c>
      <c r="T348" s="9">
        <f t="shared" si="35"/>
        <v>42261.250243055561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42322.287141203706</v>
      </c>
      <c r="T349" s="9">
        <f t="shared" si="35"/>
        <v>42292.245474537034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42237.33699074074</v>
      </c>
      <c r="T350" s="9">
        <f t="shared" si="35"/>
        <v>42207.33699074074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42790.248935185184</v>
      </c>
      <c r="T351" s="9">
        <f t="shared" si="35"/>
        <v>42760.248935185184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42623.915972222225</v>
      </c>
      <c r="T352" s="9">
        <f t="shared" si="35"/>
        <v>42585.816076388888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42467.673078703709</v>
      </c>
      <c r="T353" s="9">
        <f t="shared" si="35"/>
        <v>42427.714745370366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41919.917453703703</v>
      </c>
      <c r="T354" s="9">
        <f t="shared" si="35"/>
        <v>41889.917453703703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42327.583553240736</v>
      </c>
      <c r="T355" s="9">
        <f t="shared" si="35"/>
        <v>42297.541886574079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42468.536122685182</v>
      </c>
      <c r="T356" s="9">
        <f t="shared" si="35"/>
        <v>42438.577789351853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41974.0855787037</v>
      </c>
      <c r="T357" s="9">
        <f t="shared" si="35"/>
        <v>41943.043912037036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42445.511493055557</v>
      </c>
      <c r="T358" s="9">
        <f t="shared" si="35"/>
        <v>42415.553159722222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42117.972187499996</v>
      </c>
      <c r="T359" s="9">
        <f t="shared" si="35"/>
        <v>42077.972187499996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42536.375</v>
      </c>
      <c r="T360" s="9">
        <f t="shared" si="35"/>
        <v>42507.610196759255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41956.966666666667</v>
      </c>
      <c r="T361" s="9">
        <f t="shared" si="35"/>
        <v>41934.820486111108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42207.882638888885</v>
      </c>
      <c r="T362" s="9">
        <f t="shared" si="35"/>
        <v>42163.647916666669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41965.792893518519</v>
      </c>
      <c r="T363" s="9">
        <f t="shared" si="35"/>
        <v>41935.751226851848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41858.75</v>
      </c>
      <c r="T364" s="9">
        <f t="shared" si="35"/>
        <v>41836.960543981484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40300.556944444441</v>
      </c>
      <c r="T365" s="9">
        <f t="shared" si="35"/>
        <v>40255.494629629626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41810.915972222225</v>
      </c>
      <c r="T366" s="9">
        <f t="shared" si="35"/>
        <v>41780.609629629631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41698.356469907405</v>
      </c>
      <c r="T367" s="9">
        <f t="shared" si="35"/>
        <v>41668.356469907405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41049.543032407404</v>
      </c>
      <c r="T368" s="9">
        <f t="shared" si="35"/>
        <v>41019.543032407404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41394.957638888889</v>
      </c>
      <c r="T369" s="9">
        <f t="shared" si="35"/>
        <v>41355.327291666668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42078.313912037032</v>
      </c>
      <c r="T370" s="9">
        <f t="shared" si="35"/>
        <v>42043.355578703704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40923.301724537036</v>
      </c>
      <c r="T371" s="9">
        <f t="shared" si="35"/>
        <v>40893.301724537036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42741.545138888891</v>
      </c>
      <c r="T372" s="9">
        <f t="shared" si="35"/>
        <v>42711.545138888891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41306.517812500002</v>
      </c>
      <c r="T373" s="9">
        <f t="shared" si="35"/>
        <v>41261.517812500002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42465.416666666672</v>
      </c>
      <c r="T374" s="9">
        <f t="shared" si="35"/>
        <v>42425.326898148152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41108.66201388889</v>
      </c>
      <c r="T375" s="9">
        <f t="shared" si="35"/>
        <v>41078.66201388889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40802.639247685183</v>
      </c>
      <c r="T376" s="9">
        <f t="shared" si="35"/>
        <v>40757.639247685183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41699.470833333333</v>
      </c>
      <c r="T377" s="9">
        <f t="shared" si="35"/>
        <v>41657.735081018516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42607.202731481477</v>
      </c>
      <c r="T378" s="9">
        <f t="shared" si="35"/>
        <v>42576.202731481477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42322.042361111111</v>
      </c>
      <c r="T379" s="9">
        <f t="shared" si="35"/>
        <v>42292.000787037032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42394.744444444441</v>
      </c>
      <c r="T380" s="9">
        <f t="shared" si="35"/>
        <v>42370.321851851855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41032.438333333332</v>
      </c>
      <c r="T381" s="9">
        <f t="shared" si="35"/>
        <v>40987.438333333332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42392.469814814816</v>
      </c>
      <c r="T382" s="9">
        <f t="shared" si="35"/>
        <v>42367.469814814816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41119.958333333336</v>
      </c>
      <c r="T383" s="9">
        <f t="shared" si="35"/>
        <v>41085.448113425926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41158.459490740745</v>
      </c>
      <c r="T384" s="9">
        <f t="shared" si="35"/>
        <v>41144.459490740745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41777.867581018516</v>
      </c>
      <c r="T385" s="9">
        <f t="shared" si="35"/>
        <v>41754.867581018516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ref="Q386:Q449" si="38">LEFT(N386, FIND("/", N386) - 1)</f>
        <v>film &amp; video</v>
      </c>
      <c r="R386" t="str">
        <f t="shared" ref="R386:R449" si="39">RIGHT(N386, LEN(N386) - LEN(Q386) - 1)</f>
        <v>documentary</v>
      </c>
      <c r="S386" s="9">
        <f t="shared" ref="S386:S449" si="40">(((I386/60)/60)/24)+DATE(1970,1,1)+(-6/24)</f>
        <v>42010.531793981485</v>
      </c>
      <c r="T386" s="9">
        <f t="shared" ref="T386:T449" si="41">(((J386/60)/60)/24)+DATE(1970,1,1)+(-6/24)</f>
        <v>41980.531793981485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41964.376168981486</v>
      </c>
      <c r="T387" s="9">
        <f t="shared" si="41"/>
        <v>41934.334502314814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42226.701284722221</v>
      </c>
      <c r="T388" s="9">
        <f t="shared" si="41"/>
        <v>42211.701284722221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</v>
      </c>
      <c r="T389" s="9">
        <f t="shared" si="41"/>
        <v>42200.42659722222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42578.826157407413</v>
      </c>
      <c r="T390" s="9">
        <f t="shared" si="41"/>
        <v>42548.826157407413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41705.707638888889</v>
      </c>
      <c r="T391" s="9">
        <f t="shared" si="41"/>
        <v>41673.813078703701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42131.786712962959</v>
      </c>
      <c r="T392" s="9">
        <f t="shared" si="41"/>
        <v>42111.786712962959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40894.790972222225</v>
      </c>
      <c r="T393" s="9">
        <f t="shared" si="41"/>
        <v>40864.792256944449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40793.875</v>
      </c>
      <c r="T394" s="9">
        <f t="shared" si="41"/>
        <v>40763.467256944445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41557.458935185183</v>
      </c>
      <c r="T395" s="9">
        <f t="shared" si="41"/>
        <v>41526.458935185183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42477.526412037041</v>
      </c>
      <c r="T396" s="9">
        <f t="shared" si="41"/>
        <v>42417.568078703705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41026.647222222222</v>
      </c>
      <c r="T397" s="9">
        <f t="shared" si="41"/>
        <v>40990.659259259257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41097.314884259256</v>
      </c>
      <c r="T398" s="9">
        <f t="shared" si="41"/>
        <v>41082.314884259256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40421.905555555553</v>
      </c>
      <c r="T399" s="9">
        <f t="shared" si="41"/>
        <v>40379.526435185187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42123.543124999997</v>
      </c>
      <c r="T400" s="9">
        <f t="shared" si="41"/>
        <v>42078.543124999997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42718.25</v>
      </c>
      <c r="T401" s="9">
        <f t="shared" si="41"/>
        <v>42687.625775462962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41775.895833333336</v>
      </c>
      <c r="T402" s="9">
        <f t="shared" si="41"/>
        <v>41745.385960648149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40762.592245370368</v>
      </c>
      <c r="T403" s="9">
        <f t="shared" si="41"/>
        <v>40732.592245370368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42313.33121527778</v>
      </c>
      <c r="T404" s="9">
        <f t="shared" si="41"/>
        <v>42292.289548611108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40765.047222222223</v>
      </c>
      <c r="T405" s="9">
        <f t="shared" si="41"/>
        <v>40718.060659722221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41675.711111111108</v>
      </c>
      <c r="T406" s="9">
        <f t="shared" si="41"/>
        <v>41646.378032407411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41703.83494212963</v>
      </c>
      <c r="T407" s="9">
        <f t="shared" si="41"/>
        <v>41673.83494212963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40671.999305555553</v>
      </c>
      <c r="T408" s="9">
        <f t="shared" si="41"/>
        <v>40637.912465277775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40866.662615740745</v>
      </c>
      <c r="T409" s="9">
        <f t="shared" si="41"/>
        <v>40806.620949074073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41583.527662037035</v>
      </c>
      <c r="T410" s="9">
        <f t="shared" si="41"/>
        <v>41543.485995370371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42573.612777777773</v>
      </c>
      <c r="T411" s="9">
        <f t="shared" si="41"/>
        <v>42543.612777777773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42173.731446759266</v>
      </c>
      <c r="T412" s="9">
        <f t="shared" si="41"/>
        <v>42113.731446759266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41629.958333333336</v>
      </c>
      <c r="T413" s="9">
        <f t="shared" si="41"/>
        <v>41597.92597222222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41115.492800925924</v>
      </c>
      <c r="T414" s="9">
        <f t="shared" si="41"/>
        <v>41099.492800925924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41109.627442129626</v>
      </c>
      <c r="T415" s="9">
        <f t="shared" si="41"/>
        <v>41079.627442129626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41558.813252314816</v>
      </c>
      <c r="T416" s="9">
        <f t="shared" si="41"/>
        <v>41528.813252314816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41929.25</v>
      </c>
      <c r="T417" s="9">
        <f t="shared" si="41"/>
        <v>41904.601875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41678.146192129629</v>
      </c>
      <c r="T418" s="9">
        <f t="shared" si="41"/>
        <v>41648.146192129629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41371.939583333333</v>
      </c>
      <c r="T419" s="9">
        <f t="shared" si="41"/>
        <v>41360.720601851855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42208.032372685186</v>
      </c>
      <c r="T420" s="9">
        <f t="shared" si="41"/>
        <v>42178.032372685186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41454.592442129629</v>
      </c>
      <c r="T421" s="9">
        <f t="shared" si="41"/>
        <v>41394.592442129629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41711.944803240738</v>
      </c>
      <c r="T422" s="9">
        <f t="shared" si="41"/>
        <v>41681.98646990741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42237.241388888884</v>
      </c>
      <c r="T423" s="9">
        <f t="shared" si="41"/>
        <v>42177.241388888884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41893.010381944441</v>
      </c>
      <c r="T424" s="9">
        <f t="shared" si="41"/>
        <v>41863.010381944441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41430.67627314815</v>
      </c>
      <c r="T425" s="9">
        <f t="shared" si="41"/>
        <v>41400.67627314815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40994.084479166668</v>
      </c>
      <c r="T426" s="9">
        <f t="shared" si="41"/>
        <v>40934.126145833332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42335.652824074074</v>
      </c>
      <c r="T427" s="9">
        <f t="shared" si="41"/>
        <v>42275.611157407402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42430.461967592593</v>
      </c>
      <c r="T428" s="9">
        <f t="shared" si="41"/>
        <v>42400.461967592593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42299.540972222225</v>
      </c>
      <c r="T429" s="9">
        <f t="shared" si="41"/>
        <v>42285.659027777772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41806.666666666664</v>
      </c>
      <c r="T430" s="9">
        <f t="shared" si="41"/>
        <v>41778.516724537039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40143.957638888889</v>
      </c>
      <c r="T431" s="9">
        <f t="shared" si="41"/>
        <v>40070.651412037041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41527.857256944444</v>
      </c>
      <c r="T432" s="9">
        <f t="shared" si="41"/>
        <v>41512.857256944444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42556.621331018512</v>
      </c>
      <c r="T433" s="9">
        <f t="shared" si="41"/>
        <v>42526.621331018512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42298.476631944446</v>
      </c>
      <c r="T434" s="9">
        <f t="shared" si="41"/>
        <v>42238.476631944446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42288.379884259266</v>
      </c>
      <c r="T435" s="9">
        <f t="shared" si="41"/>
        <v>42228.379884259266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41609.626180555555</v>
      </c>
      <c r="T436" s="9">
        <f t="shared" si="41"/>
        <v>41576.584513888891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41530.497453703705</v>
      </c>
      <c r="T437" s="9">
        <f t="shared" si="41"/>
        <v>41500.497453703705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41486.11241898148</v>
      </c>
      <c r="T438" s="9">
        <f t="shared" si="41"/>
        <v>41456.11241898148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42651.06858796296</v>
      </c>
      <c r="T439" s="9">
        <f t="shared" si="41"/>
        <v>42591.06858796296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42326.052754629629</v>
      </c>
      <c r="T440" s="9">
        <f t="shared" si="41"/>
        <v>42296.011087962965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41929.511782407404</v>
      </c>
      <c r="T441" s="9">
        <f t="shared" si="41"/>
        <v>41919.511782407404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42453.693900462968</v>
      </c>
      <c r="T442" s="9">
        <f t="shared" si="41"/>
        <v>42423.735567129625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41580.543935185182</v>
      </c>
      <c r="T443" s="9">
        <f t="shared" si="41"/>
        <v>41550.543935185182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42054.638692129629</v>
      </c>
      <c r="T444" s="9">
        <f t="shared" si="41"/>
        <v>42024.638692129629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41679.765057870369</v>
      </c>
      <c r="T445" s="9">
        <f t="shared" si="41"/>
        <v>41649.765057870369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40954.656956018516</v>
      </c>
      <c r="T446" s="9">
        <f t="shared" si="41"/>
        <v>40894.656956018516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42145.085358796292</v>
      </c>
      <c r="T447" s="9">
        <f t="shared" si="41"/>
        <v>42130.085358796292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42066.833564814813</v>
      </c>
      <c r="T448" s="9">
        <f t="shared" si="41"/>
        <v>42036.833564814813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41356.263460648144</v>
      </c>
      <c r="T449" s="9">
        <f t="shared" si="41"/>
        <v>41331.305127314816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E450/L450</f>
        <v>20.502500000000001</v>
      </c>
      <c r="Q450" t="str">
        <f t="shared" ref="Q450:Q513" si="44">LEFT(N450, FIND("/", N450) - 1)</f>
        <v>film &amp; video</v>
      </c>
      <c r="R450" t="str">
        <f t="shared" ref="R450:R513" si="45">RIGHT(N450, LEN(N450) - LEN(Q450) - 1)</f>
        <v>animation</v>
      </c>
      <c r="S450" s="9">
        <f t="shared" ref="S450:S513" si="46">(((I450/60)/60)/24)+DATE(1970,1,1)+(-6/24)</f>
        <v>41773.508043981477</v>
      </c>
      <c r="T450" s="9">
        <f t="shared" ref="T450:T513" si="47">(((J450/60)/60)/24)+DATE(1970,1,1)+(-6/24)</f>
        <v>41753.508043981477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41564.318113425928</v>
      </c>
      <c r="T451" s="9">
        <f t="shared" si="47"/>
        <v>41534.318113425928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41684.696759259255</v>
      </c>
      <c r="T452" s="9">
        <f t="shared" si="47"/>
        <v>41654.696759259255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41664.465173611112</v>
      </c>
      <c r="T453" s="9">
        <f t="shared" si="47"/>
        <v>41634.465173611112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42137.453877314809</v>
      </c>
      <c r="T454" s="9">
        <f t="shared" si="47"/>
        <v>42107.453877314809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42054.574988425928</v>
      </c>
      <c r="T455" s="9">
        <f t="shared" si="47"/>
        <v>42038.574988425928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41969.301388888889</v>
      </c>
      <c r="T456" s="9">
        <f t="shared" si="47"/>
        <v>41938.467256944445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41015.771527777775</v>
      </c>
      <c r="T457" s="9">
        <f t="shared" si="47"/>
        <v>40970.752569444441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41568.915972222225</v>
      </c>
      <c r="T458" s="9">
        <f t="shared" si="47"/>
        <v>41547.444456018515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41867.517500000002</v>
      </c>
      <c r="T459" s="9">
        <f t="shared" si="47"/>
        <v>41837.517500000002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41408.44976851852</v>
      </c>
      <c r="T460" s="9">
        <f t="shared" si="47"/>
        <v>41378.44976851852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40860.432025462964</v>
      </c>
      <c r="T461" s="9">
        <f t="shared" si="47"/>
        <v>40800.3903587963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41790.916666666664</v>
      </c>
      <c r="T462" s="9">
        <f t="shared" si="47"/>
        <v>41759.292534722219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41427.59684027778</v>
      </c>
      <c r="T463" s="9">
        <f t="shared" si="47"/>
        <v>41407.59684027778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40764.876631944448</v>
      </c>
      <c r="T464" s="9">
        <f t="shared" si="47"/>
        <v>40704.876631944448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40810.460104166668</v>
      </c>
      <c r="T465" s="9">
        <f t="shared" si="47"/>
        <v>40750.460104166668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42508.598784722228</v>
      </c>
      <c r="T466" s="9">
        <f t="shared" si="47"/>
        <v>42488.598784722228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41816.870069444441</v>
      </c>
      <c r="T467" s="9">
        <f t="shared" si="47"/>
        <v>41800.870069444441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41159.692870370374</v>
      </c>
      <c r="T468" s="9">
        <f t="shared" si="47"/>
        <v>41129.692870370374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41180.429791666669</v>
      </c>
      <c r="T469" s="9">
        <f t="shared" si="47"/>
        <v>41135.429791666669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41100.910474537035</v>
      </c>
      <c r="T470" s="9">
        <f t="shared" si="47"/>
        <v>41040.917627314811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41887.739861111113</v>
      </c>
      <c r="T471" s="9">
        <f t="shared" si="47"/>
        <v>41827.739861111113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41654.916666666664</v>
      </c>
      <c r="T472" s="9">
        <f t="shared" si="47"/>
        <v>41604.917696759258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41748.430312500001</v>
      </c>
      <c r="T473" s="9">
        <f t="shared" si="47"/>
        <v>41703.471979166665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41874.672662037039</v>
      </c>
      <c r="T474" s="9">
        <f t="shared" si="47"/>
        <v>41844.672662037039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41899.448136574072</v>
      </c>
      <c r="T475" s="9">
        <f t="shared" si="47"/>
        <v>41869.448136574072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42783.079039351855</v>
      </c>
      <c r="T476" s="9">
        <f t="shared" si="47"/>
        <v>42753.079039351855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42129.836145833338</v>
      </c>
      <c r="T477" s="9">
        <f t="shared" si="47"/>
        <v>42099.836145833338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41792.915972222225</v>
      </c>
      <c r="T478" s="9">
        <f t="shared" si="47"/>
        <v>41757.725011574075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41047.58488425926</v>
      </c>
      <c r="T479" s="9">
        <f t="shared" si="47"/>
        <v>40987.58488425926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42095.619317129633</v>
      </c>
      <c r="T480" s="9">
        <f t="shared" si="47"/>
        <v>42065.660983796297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41964.199479166666</v>
      </c>
      <c r="T481" s="9">
        <f t="shared" si="47"/>
        <v>41904.157812500001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41495.250173611108</v>
      </c>
      <c r="T482" s="9">
        <f t="shared" si="47"/>
        <v>41465.250173611108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41192.422326388885</v>
      </c>
      <c r="T483" s="9">
        <f t="shared" si="47"/>
        <v>41162.422326388885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42474.356944444444</v>
      </c>
      <c r="T484" s="9">
        <f t="shared" si="47"/>
        <v>42447.646875000006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41302.947592592594</v>
      </c>
      <c r="T485" s="9">
        <f t="shared" si="47"/>
        <v>41242.947592592594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42313.731157407412</v>
      </c>
      <c r="T486" s="9">
        <f t="shared" si="47"/>
        <v>42272.68949074074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41411.25577546296</v>
      </c>
      <c r="T487" s="9">
        <f t="shared" si="47"/>
        <v>41381.25577546296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41791.69258101852</v>
      </c>
      <c r="T488" s="9">
        <f t="shared" si="47"/>
        <v>41761.69258101852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42729.386504629627</v>
      </c>
      <c r="T489" s="9">
        <f t="shared" si="47"/>
        <v>42669.344837962963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42743.804398148146</v>
      </c>
      <c r="T490" s="9">
        <f t="shared" si="47"/>
        <v>42713.804398148146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40913.231249999997</v>
      </c>
      <c r="T491" s="9">
        <f t="shared" si="47"/>
        <v>40882.231666666667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41143.718576388892</v>
      </c>
      <c r="T492" s="9">
        <f t="shared" si="47"/>
        <v>41113.718576388892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42396.732627314821</v>
      </c>
      <c r="T493" s="9">
        <f t="shared" si="47"/>
        <v>42366.732627314821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42655.78506944445</v>
      </c>
      <c r="T494" s="9">
        <f t="shared" si="47"/>
        <v>42595.78506944445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42144.476134259254</v>
      </c>
      <c r="T495" s="9">
        <f t="shared" si="47"/>
        <v>42114.476134259254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41822.875</v>
      </c>
      <c r="T496" s="9">
        <f t="shared" si="47"/>
        <v>41799.580613425926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42201.577604166669</v>
      </c>
      <c r="T497" s="9">
        <f t="shared" si="47"/>
        <v>42171.577604166669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41680.68141203704</v>
      </c>
      <c r="T498" s="9">
        <f t="shared" si="47"/>
        <v>41620.68141203704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41997.958333333328</v>
      </c>
      <c r="T499" s="9">
        <f t="shared" si="47"/>
        <v>41944.787789351853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40900.512141203704</v>
      </c>
      <c r="T500" s="9">
        <f t="shared" si="47"/>
        <v>40858.512141203704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40098.624305555553</v>
      </c>
      <c r="T501" s="9">
        <f t="shared" si="47"/>
        <v>40043.645462962959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40306.677777777775</v>
      </c>
      <c r="T502" s="9">
        <f t="shared" si="47"/>
        <v>40247.636006944449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40732.984386574077</v>
      </c>
      <c r="T503" s="9">
        <f t="shared" si="47"/>
        <v>40702.984386574077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40986.261863425927</v>
      </c>
      <c r="T504" s="9">
        <f t="shared" si="47"/>
        <v>40956.303530092591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42021.276655092588</v>
      </c>
      <c r="T505" s="9">
        <f t="shared" si="47"/>
        <v>41991.276655092588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41009.691979166666</v>
      </c>
      <c r="T506" s="9">
        <f t="shared" si="47"/>
        <v>40949.73364583333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42362.848217592589</v>
      </c>
      <c r="T507" s="9">
        <f t="shared" si="47"/>
        <v>42317.848217592589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41496.302314814813</v>
      </c>
      <c r="T508" s="9">
        <f t="shared" si="47"/>
        <v>41466.302314814813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41201.708993055552</v>
      </c>
      <c r="T509" s="9">
        <f t="shared" si="47"/>
        <v>41156.708993055552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41054.343055555553</v>
      </c>
      <c r="T510" s="9">
        <f t="shared" si="47"/>
        <v>40994.774317129632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42183.381597222222</v>
      </c>
      <c r="T511" s="9">
        <f t="shared" si="47"/>
        <v>42153.381597222222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42429.926377314812</v>
      </c>
      <c r="T512" s="9">
        <f t="shared" si="47"/>
        <v>42399.926377314812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41370.011365740742</v>
      </c>
      <c r="T513" s="9">
        <f t="shared" si="47"/>
        <v>41340.053032407406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E514/L514</f>
        <v>5.5</v>
      </c>
      <c r="Q514" t="str">
        <f t="shared" ref="Q514:Q577" si="50">LEFT(N514, FIND("/", N514) - 1)</f>
        <v>film &amp; video</v>
      </c>
      <c r="R514" t="str">
        <f t="shared" ref="R514:R577" si="51">RIGHT(N514, LEN(N514) - LEN(Q514) - 1)</f>
        <v>animation</v>
      </c>
      <c r="S514" s="9">
        <f t="shared" ref="S514:S577" si="52">(((I514/60)/60)/24)+DATE(1970,1,1)+(-6/24)</f>
        <v>42694.533877314811</v>
      </c>
      <c r="T514" s="9">
        <f t="shared" ref="T514:T577" si="53">(((J514/60)/60)/24)+DATE(1970,1,1)+(-6/24)</f>
        <v>42649.492210648154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42597.041666666672</v>
      </c>
      <c r="T515" s="9">
        <f t="shared" si="53"/>
        <v>42552.403993055559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41860.363969907405</v>
      </c>
      <c r="T516" s="9">
        <f t="shared" si="53"/>
        <v>41830.363969907405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42367.240752314814</v>
      </c>
      <c r="T517" s="9">
        <f t="shared" si="53"/>
        <v>42327.240752314814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42151.528703703705</v>
      </c>
      <c r="T518" s="9">
        <f t="shared" si="53"/>
        <v>42091.528703703705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42768.365289351852</v>
      </c>
      <c r="T519" s="9">
        <f t="shared" si="53"/>
        <v>42738.365289351852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42253.365277777775</v>
      </c>
      <c r="T520" s="9">
        <f t="shared" si="53"/>
        <v>42223.366018518514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41248.141446759262</v>
      </c>
      <c r="T521" s="9">
        <f t="shared" si="53"/>
        <v>41218.141446759262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42348.452094907407</v>
      </c>
      <c r="T522" s="9">
        <f t="shared" si="53"/>
        <v>42318.452094907407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42674.957638888889</v>
      </c>
      <c r="T523" s="9">
        <f t="shared" si="53"/>
        <v>42645.842812499999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42449.749131944445</v>
      </c>
      <c r="T524" s="9">
        <f t="shared" si="53"/>
        <v>42429.790798611109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42267.88282407407</v>
      </c>
      <c r="T525" s="9">
        <f t="shared" si="53"/>
        <v>42237.88282407407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42522.467233796298</v>
      </c>
      <c r="T526" s="9">
        <f t="shared" si="53"/>
        <v>42492.467233796298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41895.150937500002</v>
      </c>
      <c r="T527" s="9">
        <f t="shared" si="53"/>
        <v>41850.150937500002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42223.458333333328</v>
      </c>
      <c r="T528" s="9">
        <f t="shared" si="53"/>
        <v>42192.341944444444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42783.420138888891</v>
      </c>
      <c r="T529" s="9">
        <f t="shared" si="53"/>
        <v>42752.955625000002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42176.638888888891</v>
      </c>
      <c r="T530" s="9">
        <f t="shared" si="53"/>
        <v>42155.670219907406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42745.958333333328</v>
      </c>
      <c r="T531" s="9">
        <f t="shared" si="53"/>
        <v>42724.781180555554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42178.833333333328</v>
      </c>
      <c r="T532" s="9">
        <f t="shared" si="53"/>
        <v>42157.341064814813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42721.040972222225</v>
      </c>
      <c r="T533" s="9">
        <f t="shared" si="53"/>
        <v>42675.815150462964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42502.757037037038</v>
      </c>
      <c r="T534" s="9">
        <f t="shared" si="53"/>
        <v>42472.757037037038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42506.18478009259</v>
      </c>
      <c r="T535" s="9">
        <f t="shared" si="53"/>
        <v>42482.18478009259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42309.708333333328</v>
      </c>
      <c r="T536" s="9">
        <f t="shared" si="53"/>
        <v>42270.560995370368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42741.295196759253</v>
      </c>
      <c r="T537" s="9">
        <f t="shared" si="53"/>
        <v>42711.295196759253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42219.5</v>
      </c>
      <c r="T538" s="9">
        <f t="shared" si="53"/>
        <v>42179.094988425932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42312.560081018513</v>
      </c>
      <c r="T539" s="9">
        <f t="shared" si="53"/>
        <v>42282.518414351856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42503.544710648144</v>
      </c>
      <c r="T540" s="9">
        <f t="shared" si="53"/>
        <v>42473.544710648144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42555.799849537041</v>
      </c>
      <c r="T541" s="9">
        <f t="shared" si="53"/>
        <v>42534.799849537041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42039.567199074074</v>
      </c>
      <c r="T542" s="9">
        <f t="shared" si="53"/>
        <v>42009.567199074074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42305.796689814815</v>
      </c>
      <c r="T543" s="9">
        <f t="shared" si="53"/>
        <v>42275.796689814815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42493.445787037039</v>
      </c>
      <c r="T544" s="9">
        <f t="shared" si="53"/>
        <v>42433.487453703703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41943.842152777775</v>
      </c>
      <c r="T545" s="9">
        <f t="shared" si="53"/>
        <v>41913.842152777775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42555.406944444447</v>
      </c>
      <c r="T546" s="9">
        <f t="shared" si="53"/>
        <v>42525.406944444447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42323.384131944447</v>
      </c>
      <c r="T547" s="9">
        <f t="shared" si="53"/>
        <v>42283.342465277776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42294.417997685188</v>
      </c>
      <c r="T548" s="9">
        <f t="shared" si="53"/>
        <v>42249.417997685188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42410.446342592593</v>
      </c>
      <c r="T549" s="9">
        <f t="shared" si="53"/>
        <v>42380.446342592593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42306.653333333335</v>
      </c>
      <c r="T550" s="9">
        <f t="shared" si="53"/>
        <v>42276.653333333335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42193.386828703704</v>
      </c>
      <c r="T551" s="9">
        <f t="shared" si="53"/>
        <v>42163.386828703704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42765.958333333328</v>
      </c>
      <c r="T552" s="9">
        <f t="shared" si="53"/>
        <v>42753.428761574076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42217.495138888888</v>
      </c>
      <c r="T553" s="9">
        <f t="shared" si="53"/>
        <v>42173.025740740741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42378.366851851853</v>
      </c>
      <c r="T554" s="9">
        <f t="shared" si="53"/>
        <v>42318.366851851853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41957.511469907404</v>
      </c>
      <c r="T555" s="9">
        <f t="shared" si="53"/>
        <v>41927.46980324074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41931.434861111113</v>
      </c>
      <c r="T556" s="9">
        <f t="shared" si="53"/>
        <v>41901.434861111113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42533.103506944448</v>
      </c>
      <c r="T557" s="9">
        <f t="shared" si="53"/>
        <v>42503.103506944448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42375.610150462962</v>
      </c>
      <c r="T558" s="9">
        <f t="shared" si="53"/>
        <v>42345.610150462962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42706.733831018515</v>
      </c>
      <c r="T559" s="9">
        <f t="shared" si="53"/>
        <v>42676.692164351851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42087.591493055559</v>
      </c>
      <c r="T560" s="9">
        <f t="shared" si="53"/>
        <v>42057.633159722223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42351.033101851848</v>
      </c>
      <c r="T561" s="9">
        <f t="shared" si="53"/>
        <v>42321.033101851848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41990.521354166667</v>
      </c>
      <c r="T562" s="9">
        <f t="shared" si="53"/>
        <v>41960.521354166667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42303.408715277779</v>
      </c>
      <c r="T563" s="9">
        <f t="shared" si="53"/>
        <v>42268.408715277779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42722.139062500006</v>
      </c>
      <c r="T564" s="9">
        <f t="shared" si="53"/>
        <v>42692.139062500006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42051.819988425923</v>
      </c>
      <c r="T565" s="9">
        <f t="shared" si="53"/>
        <v>42021.819988425923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42441.692997685182</v>
      </c>
      <c r="T566" s="9">
        <f t="shared" si="53"/>
        <v>42411.692997685182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42195.535289351858</v>
      </c>
      <c r="T567" s="9">
        <f t="shared" si="53"/>
        <v>42165.535289351858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42565.43440972222</v>
      </c>
      <c r="T568" s="9">
        <f t="shared" si="53"/>
        <v>42535.43440972222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42005.592523148152</v>
      </c>
      <c r="T569" s="9">
        <f t="shared" si="53"/>
        <v>41975.592523148152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42385.208333333328</v>
      </c>
      <c r="T570" s="9">
        <f t="shared" si="53"/>
        <v>42348.6715625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42370.597361111111</v>
      </c>
      <c r="T571" s="9">
        <f t="shared" si="53"/>
        <v>42340.597361111111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42418.548252314817</v>
      </c>
      <c r="T572" s="9">
        <f t="shared" si="53"/>
        <v>42388.548252314817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42211.915972222225</v>
      </c>
      <c r="T573" s="9">
        <f t="shared" si="53"/>
        <v>42192.566238425927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42312.507962962962</v>
      </c>
      <c r="T574" s="9">
        <f t="shared" si="53"/>
        <v>42282.46629629629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42021.8</v>
      </c>
      <c r="T575" s="9">
        <f t="shared" si="53"/>
        <v>41962.800127314811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42662.193368055552</v>
      </c>
      <c r="T576" s="9">
        <f t="shared" si="53"/>
        <v>42632.193368055552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42168.442627314813</v>
      </c>
      <c r="T577" s="9">
        <f t="shared" si="53"/>
        <v>42138.442627314813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E578/L578</f>
        <v>1</v>
      </c>
      <c r="Q578" t="str">
        <f t="shared" ref="Q578:Q641" si="56">LEFT(N578, FIND("/", N578) - 1)</f>
        <v>technology</v>
      </c>
      <c r="R578" t="str">
        <f t="shared" ref="R578:R641" si="57">RIGHT(N578, LEN(N578) - LEN(Q578) - 1)</f>
        <v>web</v>
      </c>
      <c r="S578" s="9">
        <f t="shared" ref="S578:S641" si="58">(((I578/60)/60)/24)+DATE(1970,1,1)+(-6/24)</f>
        <v>42091.18</v>
      </c>
      <c r="T578" s="9">
        <f t="shared" ref="T578:T641" si="59">(((J578/60)/60)/24)+DATE(1970,1,1)+(-6/24)</f>
        <v>42031.221666666665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42510.339143518519</v>
      </c>
      <c r="T579" s="9">
        <f t="shared" si="59"/>
        <v>42450.339143518519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42254.328622685185</v>
      </c>
      <c r="T580" s="9">
        <f t="shared" si="59"/>
        <v>42230.328622685185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41998.602118055554</v>
      </c>
      <c r="T581" s="9">
        <f t="shared" si="59"/>
        <v>41968.602118055554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42635.658182870371</v>
      </c>
      <c r="T582" s="9">
        <f t="shared" si="59"/>
        <v>42605.658182870371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42217.762777777782</v>
      </c>
      <c r="T583" s="9">
        <f t="shared" si="59"/>
        <v>42187.762777777782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42078.5</v>
      </c>
      <c r="T584" s="9">
        <f t="shared" si="59"/>
        <v>42055.489803240736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42082.646840277783</v>
      </c>
      <c r="T585" s="9">
        <f t="shared" si="59"/>
        <v>42052.68850694444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42079.424953703703</v>
      </c>
      <c r="T586" s="9">
        <f t="shared" si="59"/>
        <v>42049.466620370367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42338.75</v>
      </c>
      <c r="T587" s="9">
        <f t="shared" si="59"/>
        <v>42283.1409375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42050.604247685187</v>
      </c>
      <c r="T588" s="9">
        <f t="shared" si="59"/>
        <v>42020.604247685187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42110.507326388892</v>
      </c>
      <c r="T589" s="9">
        <f t="shared" si="59"/>
        <v>42080.507326388892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42691.561180555553</v>
      </c>
      <c r="T590" s="9">
        <f t="shared" si="59"/>
        <v>42631.519513888896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42193.364571759259</v>
      </c>
      <c r="T591" s="9">
        <f t="shared" si="59"/>
        <v>42178.364571759259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42408.292361111111</v>
      </c>
      <c r="T592" s="9">
        <f t="shared" si="59"/>
        <v>42377.304756944446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42207.293171296296</v>
      </c>
      <c r="T593" s="9">
        <f t="shared" si="59"/>
        <v>42177.293171296296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41975.982175925921</v>
      </c>
      <c r="T594" s="9">
        <f t="shared" si="59"/>
        <v>41945.982175925928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42100.385937500003</v>
      </c>
      <c r="T595" s="9">
        <f t="shared" si="59"/>
        <v>42070.427604166667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42476.530162037037</v>
      </c>
      <c r="T596" s="9">
        <f t="shared" si="59"/>
        <v>42446.530162037037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42127.819884259254</v>
      </c>
      <c r="T597" s="9">
        <f t="shared" si="59"/>
        <v>42082.819884259254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42676.646898148145</v>
      </c>
      <c r="T598" s="9">
        <f t="shared" si="59"/>
        <v>42646.646898148145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42582.416666666672</v>
      </c>
      <c r="T599" s="9">
        <f t="shared" si="59"/>
        <v>42545.455266203702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41977.75209490741</v>
      </c>
      <c r="T600" s="9">
        <f t="shared" si="59"/>
        <v>41947.75209490741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42071.386111111111</v>
      </c>
      <c r="T601" s="9">
        <f t="shared" si="59"/>
        <v>42047.562523148154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42133.548171296294</v>
      </c>
      <c r="T602" s="9">
        <f t="shared" si="59"/>
        <v>42073.548171296294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41999.608090277776</v>
      </c>
      <c r="T603" s="9">
        <f t="shared" si="59"/>
        <v>41969.608090277776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42173.54415509259</v>
      </c>
      <c r="T604" s="9">
        <f t="shared" si="59"/>
        <v>42143.54415509259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41865.389155092591</v>
      </c>
      <c r="T605" s="9">
        <f t="shared" si="59"/>
        <v>41835.389155092591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41878.785370370373</v>
      </c>
      <c r="T606" s="9">
        <f t="shared" si="59"/>
        <v>41848.785370370373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42239.107731481476</v>
      </c>
      <c r="T607" s="9">
        <f t="shared" si="59"/>
        <v>42194.107731481476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42148.375</v>
      </c>
      <c r="T608" s="9">
        <f t="shared" si="59"/>
        <v>42102.400567129633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42330.617314814815</v>
      </c>
      <c r="T609" s="9">
        <f t="shared" si="59"/>
        <v>42300.575648148151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42170.671064814815</v>
      </c>
      <c r="T610" s="9">
        <f t="shared" si="59"/>
        <v>42140.671064814815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42336.825740740736</v>
      </c>
      <c r="T611" s="9">
        <f t="shared" si="59"/>
        <v>42306.784074074079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42116.58085648148</v>
      </c>
      <c r="T612" s="9">
        <f t="shared" si="59"/>
        <v>42086.58085648148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42388.310613425929</v>
      </c>
      <c r="T613" s="9">
        <f t="shared" si="59"/>
        <v>42328.310613425929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42614.781782407401</v>
      </c>
      <c r="T614" s="9">
        <f t="shared" si="59"/>
        <v>42584.781782407401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42277.957638888889</v>
      </c>
      <c r="T615" s="9">
        <f t="shared" si="59"/>
        <v>42247.246759259258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42544.811805555553</v>
      </c>
      <c r="T616" s="9">
        <f t="shared" si="59"/>
        <v>42514.811805555553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42271.872210648144</v>
      </c>
      <c r="T617" s="9">
        <f t="shared" si="59"/>
        <v>42241.872210648144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42791.126238425932</v>
      </c>
      <c r="T618" s="9">
        <f t="shared" si="59"/>
        <v>42761.126238425932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42132.093090277776</v>
      </c>
      <c r="T619" s="9">
        <f t="shared" si="59"/>
        <v>42087.093090277776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42347.560219907406</v>
      </c>
      <c r="T620" s="9">
        <f t="shared" si="59"/>
        <v>42317.560219907406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41968.442013888889</v>
      </c>
      <c r="T621" s="9">
        <f t="shared" si="59"/>
        <v>41908.400347222225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41876.466874999998</v>
      </c>
      <c r="T622" s="9">
        <f t="shared" si="59"/>
        <v>41831.466874999998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42558.737696759257</v>
      </c>
      <c r="T623" s="9">
        <f t="shared" si="59"/>
        <v>42528.737696759257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42552.524745370371</v>
      </c>
      <c r="T624" s="9">
        <f t="shared" si="59"/>
        <v>42532.524745370371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42151.759224537032</v>
      </c>
      <c r="T625" s="9">
        <f t="shared" si="59"/>
        <v>42121.759224537032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42138.738900462966</v>
      </c>
      <c r="T626" s="9">
        <f t="shared" si="59"/>
        <v>42108.738900462966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42820.603900462964</v>
      </c>
      <c r="T627" s="9">
        <f t="shared" si="59"/>
        <v>42790.645567129628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42231.306944444441</v>
      </c>
      <c r="T628" s="9">
        <f t="shared" si="59"/>
        <v>42198.309479166666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42443.708333333328</v>
      </c>
      <c r="T629" s="9">
        <f t="shared" si="59"/>
        <v>42384.056840277779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41833.442789351851</v>
      </c>
      <c r="T630" s="9">
        <f t="shared" si="59"/>
        <v>41803.442789351851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42504.387824074074</v>
      </c>
      <c r="T631" s="9">
        <f t="shared" si="59"/>
        <v>42474.387824074074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42252.965277777781</v>
      </c>
      <c r="T632" s="9">
        <f t="shared" si="59"/>
        <v>42223.369456018518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42518.522326388891</v>
      </c>
      <c r="T633" s="9">
        <f t="shared" si="59"/>
        <v>42489.522326388891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42333.450983796298</v>
      </c>
      <c r="T634" s="9">
        <f t="shared" si="59"/>
        <v>42303.409317129626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42538.708333333328</v>
      </c>
      <c r="T635" s="9">
        <f t="shared" si="59"/>
        <v>42507.04932870371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42061.678576388891</v>
      </c>
      <c r="T636" s="9">
        <f t="shared" si="59"/>
        <v>42031.678576388891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42105.842152777783</v>
      </c>
      <c r="T637" s="9">
        <f t="shared" si="59"/>
        <v>42075.842152777783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42161.19930555555</v>
      </c>
      <c r="T638" s="9">
        <f t="shared" si="59"/>
        <v>42131.205439814818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42791.711111111115</v>
      </c>
      <c r="T639" s="9">
        <f t="shared" si="59"/>
        <v>42762.712013888886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42819.30164351852</v>
      </c>
      <c r="T640" s="9">
        <f t="shared" si="59"/>
        <v>42759.343310185184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41925.333275462966</v>
      </c>
      <c r="T641" s="9">
        <f t="shared" si="59"/>
        <v>41865.333275462966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E642/L642</f>
        <v>50.5</v>
      </c>
      <c r="Q642" t="str">
        <f t="shared" ref="Q642:Q705" si="62">LEFT(N642, FIND("/", N642) - 1)</f>
        <v>technology</v>
      </c>
      <c r="R642" t="str">
        <f t="shared" ref="R642:R705" si="63">RIGHT(N642, LEN(N642) - LEN(Q642) - 1)</f>
        <v>wearables</v>
      </c>
      <c r="S642" s="9">
        <f t="shared" ref="S642:S705" si="64">(((I642/60)/60)/24)+DATE(1970,1,1)+(-6/24)</f>
        <v>42698.708333333328</v>
      </c>
      <c r="T642" s="9">
        <f t="shared" ref="T642:T705" si="65">(((J642/60)/60)/24)+DATE(1970,1,1)+(-6/24)</f>
        <v>42683.170312500006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42229.32</v>
      </c>
      <c r="T643" s="9">
        <f t="shared" si="65"/>
        <v>42199.32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42235.401319444441</v>
      </c>
      <c r="T644" s="9">
        <f t="shared" si="65"/>
        <v>42199.401319444441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42155.392071759255</v>
      </c>
      <c r="T645" s="9">
        <f t="shared" si="65"/>
        <v>42100.392071759255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41940.791666666664</v>
      </c>
      <c r="T646" s="9">
        <f t="shared" si="65"/>
        <v>41898.415960648148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42593.776319444441</v>
      </c>
      <c r="T647" s="9">
        <f t="shared" si="65"/>
        <v>42563.776319444441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41862.602627314816</v>
      </c>
      <c r="T648" s="9">
        <f t="shared" si="65"/>
        <v>41832.602627314816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42446.476261574076</v>
      </c>
      <c r="T649" s="9">
        <f t="shared" si="65"/>
        <v>42416.517928240741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41926.443379629629</v>
      </c>
      <c r="T650" s="9">
        <f t="shared" si="65"/>
        <v>41891.443379629629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41898.662187499998</v>
      </c>
      <c r="T651" s="9">
        <f t="shared" si="65"/>
        <v>41877.662187499998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41991.828518518523</v>
      </c>
      <c r="T652" s="9">
        <f t="shared" si="65"/>
        <v>41931.786851851852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41985.767488425925</v>
      </c>
      <c r="T653" s="9">
        <f t="shared" si="65"/>
        <v>41955.767488425925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42705.482060185182</v>
      </c>
      <c r="T654" s="9">
        <f t="shared" si="65"/>
        <v>42675.440393518518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42236.368518518517</v>
      </c>
      <c r="T655" s="9">
        <f t="shared" si="65"/>
        <v>42199.368518518517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42193.707326388889</v>
      </c>
      <c r="T656" s="9">
        <f t="shared" si="65"/>
        <v>42163.707326388889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42075.665648148148</v>
      </c>
      <c r="T657" s="9">
        <f t="shared" si="65"/>
        <v>42045.707314814819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42477.512951388882</v>
      </c>
      <c r="T658" s="9">
        <f t="shared" si="65"/>
        <v>42417.554618055554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42361.59574074074</v>
      </c>
      <c r="T659" s="9">
        <f t="shared" si="65"/>
        <v>42331.59574074074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42211.5</v>
      </c>
      <c r="T660" s="9">
        <f t="shared" si="65"/>
        <v>42178.910752314812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42239.343692129631</v>
      </c>
      <c r="T661" s="9">
        <f t="shared" si="65"/>
        <v>42209.343692129631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41952.533321759263</v>
      </c>
      <c r="T662" s="9">
        <f t="shared" si="65"/>
        <v>41922.491655092592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42666.395358796297</v>
      </c>
      <c r="T663" s="9">
        <f t="shared" si="65"/>
        <v>42636.395358796297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42020.188043981485</v>
      </c>
      <c r="T664" s="9">
        <f t="shared" si="65"/>
        <v>41990.188043981485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42203.593240740738</v>
      </c>
      <c r="T665" s="9">
        <f t="shared" si="65"/>
        <v>42173.593240740738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42107.416377314818</v>
      </c>
      <c r="T666" s="9">
        <f t="shared" si="65"/>
        <v>42077.416377314818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42748.461354166662</v>
      </c>
      <c r="T667" s="9">
        <f t="shared" si="65"/>
        <v>42688.461354166662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41868.582152777781</v>
      </c>
      <c r="T668" s="9">
        <f t="shared" si="65"/>
        <v>41838.582152777781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42672.123414351852</v>
      </c>
      <c r="T669" s="9">
        <f t="shared" si="65"/>
        <v>42632.123414351852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42135.581273148149</v>
      </c>
      <c r="T670" s="9">
        <f t="shared" si="65"/>
        <v>42090.581273148149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42557.375671296293</v>
      </c>
      <c r="T671" s="9">
        <f t="shared" si="65"/>
        <v>42527.375671296293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42540.090277777781</v>
      </c>
      <c r="T672" s="9">
        <f t="shared" si="65"/>
        <v>42506.459722222222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42017.916666666672</v>
      </c>
      <c r="T673" s="9">
        <f t="shared" si="65"/>
        <v>41984.442731481482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42004.957638888889</v>
      </c>
      <c r="T674" s="9">
        <f t="shared" si="65"/>
        <v>41973.969490740739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41883.590474537035</v>
      </c>
      <c r="T675" s="9">
        <f t="shared" si="65"/>
        <v>41838.590474537035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41862.866053240738</v>
      </c>
      <c r="T676" s="9">
        <f t="shared" si="65"/>
        <v>41802.866053240738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42005.040972222225</v>
      </c>
      <c r="T677" s="9">
        <f t="shared" si="65"/>
        <v>41975.680601851855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42042.518298611118</v>
      </c>
      <c r="T678" s="9">
        <f t="shared" si="65"/>
        <v>42012.518298611118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42549.153877314813</v>
      </c>
      <c r="T679" s="9">
        <f t="shared" si="65"/>
        <v>42504.153877314813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42511.126597222217</v>
      </c>
      <c r="T680" s="9">
        <f t="shared" si="65"/>
        <v>42481.126597222217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42616.445706018523</v>
      </c>
      <c r="T681" s="9">
        <f t="shared" si="65"/>
        <v>42556.445706018523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41899.251516203702</v>
      </c>
      <c r="T682" s="9">
        <f t="shared" si="65"/>
        <v>41864.251516203702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42669.555601851855</v>
      </c>
      <c r="T683" s="9">
        <f t="shared" si="65"/>
        <v>42639.555601851855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42808.473634259266</v>
      </c>
      <c r="T684" s="9">
        <f t="shared" si="65"/>
        <v>42778.515300925923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42674.650046296301</v>
      </c>
      <c r="T685" s="9">
        <f t="shared" si="65"/>
        <v>42634.650046296301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41844.875</v>
      </c>
      <c r="T686" s="9">
        <f t="shared" si="65"/>
        <v>41809.223275462966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42016.616574074069</v>
      </c>
      <c r="T687" s="9">
        <f t="shared" si="65"/>
        <v>41971.616574074069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42219.423263888893</v>
      </c>
      <c r="T688" s="9">
        <f t="shared" si="65"/>
        <v>42189.423263888893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42771.500613425931</v>
      </c>
      <c r="T689" s="9">
        <f t="shared" si="65"/>
        <v>42711.500613425931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42291.854780092588</v>
      </c>
      <c r="T690" s="9">
        <f t="shared" si="65"/>
        <v>42261.854780092588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42711.957638888889</v>
      </c>
      <c r="T691" s="9">
        <f t="shared" si="65"/>
        <v>42675.41778935185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</v>
      </c>
      <c r="T692" s="9">
        <f t="shared" si="65"/>
        <v>42579.384733796294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42185.778310185182</v>
      </c>
      <c r="T693" s="9">
        <f t="shared" si="65"/>
        <v>42157.778310185182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42726.12572916667</v>
      </c>
      <c r="T694" s="9">
        <f t="shared" si="65"/>
        <v>42696.12572916667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42124.558182870373</v>
      </c>
      <c r="T695" s="9">
        <f t="shared" si="65"/>
        <v>42094.558182870373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42767.413877314815</v>
      </c>
      <c r="T696" s="9">
        <f t="shared" si="65"/>
        <v>42737.413877314815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41943.271064814813</v>
      </c>
      <c r="T697" s="9">
        <f t="shared" si="65"/>
        <v>41913.271064814813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41845.677106481482</v>
      </c>
      <c r="T698" s="9">
        <f t="shared" si="65"/>
        <v>41815.677106481482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42403.273020833338</v>
      </c>
      <c r="T699" s="9">
        <f t="shared" si="65"/>
        <v>42388.273020833338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41899.833333333336</v>
      </c>
      <c r="T700" s="9">
        <f t="shared" si="65"/>
        <v>41866.681076388886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41600.416666666664</v>
      </c>
      <c r="T701" s="9">
        <f t="shared" si="65"/>
        <v>41563.235509259262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42745.438437500001</v>
      </c>
      <c r="T702" s="9">
        <f t="shared" si="65"/>
        <v>42715.438437500001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41843.412962962961</v>
      </c>
      <c r="T703" s="9">
        <f t="shared" si="65"/>
        <v>41813.412962962961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42698.518368055549</v>
      </c>
      <c r="T704" s="9">
        <f t="shared" si="65"/>
        <v>42668.476701388892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42766.73055555555</v>
      </c>
      <c r="T705" s="9">
        <f t="shared" si="65"/>
        <v>42711.700798611113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E706/L706</f>
        <v>120.25</v>
      </c>
      <c r="Q706" t="str">
        <f t="shared" ref="Q706:Q769" si="68">LEFT(N706, FIND("/", N706) - 1)</f>
        <v>technology</v>
      </c>
      <c r="R706" t="str">
        <f t="shared" ref="R706:R769" si="69">RIGHT(N706, LEN(N706) - LEN(Q706) - 1)</f>
        <v>wearables</v>
      </c>
      <c r="S706" s="9">
        <f t="shared" ref="S706:S769" si="70">(((I706/60)/60)/24)+DATE(1970,1,1)+(-6/24)</f>
        <v>42785.942916666667</v>
      </c>
      <c r="T706" s="9">
        <f t="shared" ref="T706:T769" si="71">(((J706/60)/60)/24)+DATE(1970,1,1)+(-6/24)</f>
        <v>42725.942916666667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42756.241643518515</v>
      </c>
      <c r="T707" s="9">
        <f t="shared" si="71"/>
        <v>42726.241643518515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42718.527083333334</v>
      </c>
      <c r="T708" s="9">
        <f t="shared" si="71"/>
        <v>42676.745173611111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42736.413506944446</v>
      </c>
      <c r="T709" s="9">
        <f t="shared" si="71"/>
        <v>42696.413506944446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41895.331018518518</v>
      </c>
      <c r="T710" s="9">
        <f t="shared" si="71"/>
        <v>41835.331018518518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41977.791192129633</v>
      </c>
      <c r="T711" s="9">
        <f t="shared" si="71"/>
        <v>41947.791192129633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41870.780555555553</v>
      </c>
      <c r="T712" s="9">
        <f t="shared" si="71"/>
        <v>41837.734976851854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42718.250787037032</v>
      </c>
      <c r="T713" s="9">
        <f t="shared" si="71"/>
        <v>42678.209120370375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42414.430925925932</v>
      </c>
      <c r="T714" s="9">
        <f t="shared" si="71"/>
        <v>42384.430925925932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42526.279305555552</v>
      </c>
      <c r="T715" s="9">
        <f t="shared" si="71"/>
        <v>42496.279305555552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42794.537986111114</v>
      </c>
      <c r="T716" s="9">
        <f t="shared" si="71"/>
        <v>42734.537986111114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42312.882407407407</v>
      </c>
      <c r="T717" s="9">
        <f t="shared" si="71"/>
        <v>42272.840740740736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41973.75</v>
      </c>
      <c r="T718" s="9">
        <f t="shared" si="71"/>
        <v>41940.408645833333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41887.604189814818</v>
      </c>
      <c r="T719" s="9">
        <f t="shared" si="71"/>
        <v>41857.604189814818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42783.999305555553</v>
      </c>
      <c r="T720" s="9">
        <f t="shared" si="71"/>
        <v>42752.595451388886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42422.790231481486</v>
      </c>
      <c r="T721" s="9">
        <f t="shared" si="71"/>
        <v>42408.790231481486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40937.399201388893</v>
      </c>
      <c r="T722" s="9">
        <f t="shared" si="71"/>
        <v>40909.399201388893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41852.321840277778</v>
      </c>
      <c r="T723" s="9">
        <f t="shared" si="71"/>
        <v>41807.321840277778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41007.51363425926</v>
      </c>
      <c r="T724" s="9">
        <f t="shared" si="71"/>
        <v>40977.555300925924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42214.915972222225</v>
      </c>
      <c r="T725" s="9">
        <f t="shared" si="71"/>
        <v>42184.566539351858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40724.388460648144</v>
      </c>
      <c r="T726" s="9">
        <f t="shared" si="71"/>
        <v>40694.388460648144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42351.376296296294</v>
      </c>
      <c r="T727" s="9">
        <f t="shared" si="71"/>
        <v>42321.376296296294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41375.792673611111</v>
      </c>
      <c r="T728" s="9">
        <f t="shared" si="71"/>
        <v>41345.792673611111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41288.638888888891</v>
      </c>
      <c r="T729" s="9">
        <f t="shared" si="71"/>
        <v>41246.770243055551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40776.587465277778</v>
      </c>
      <c r="T730" s="9">
        <f t="shared" si="71"/>
        <v>40731.587465277778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41170.935891203706</v>
      </c>
      <c r="T731" s="9">
        <f t="shared" si="71"/>
        <v>41110.935891203706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40884.495266203703</v>
      </c>
      <c r="T732" s="9">
        <f t="shared" si="71"/>
        <v>40854.495266203703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</v>
      </c>
      <c r="T733" s="9">
        <f t="shared" si="71"/>
        <v>40879.545682870368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41546.174317129626</v>
      </c>
      <c r="T734" s="9">
        <f t="shared" si="71"/>
        <v>41486.174317129626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41628.170046296298</v>
      </c>
      <c r="T735" s="9">
        <f t="shared" si="71"/>
        <v>41598.170046296298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42132.958333333328</v>
      </c>
      <c r="T736" s="9">
        <f t="shared" si="71"/>
        <v>42101.914583333331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41976.777083333334</v>
      </c>
      <c r="T737" s="9">
        <f t="shared" si="71"/>
        <v>41945.779467592591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41598.957638888889</v>
      </c>
      <c r="T738" s="9">
        <f t="shared" si="71"/>
        <v>41579.484259259261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41684.583333333336</v>
      </c>
      <c r="T739" s="9">
        <f t="shared" si="71"/>
        <v>41667.025312500002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41973.957638888889</v>
      </c>
      <c r="T740" s="9">
        <f t="shared" si="71"/>
        <v>41943.354097222218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41862.252650462964</v>
      </c>
      <c r="T741" s="9">
        <f t="shared" si="71"/>
        <v>41829.252650462964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42175.896782407406</v>
      </c>
      <c r="T742" s="9">
        <f t="shared" si="71"/>
        <v>42161.896782407406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41436.398217592592</v>
      </c>
      <c r="T743" s="9">
        <f t="shared" si="71"/>
        <v>41401.398217592592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41719.626296296294</v>
      </c>
      <c r="T744" s="9">
        <f t="shared" si="71"/>
        <v>41689.667962962965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41015.625</v>
      </c>
      <c r="T745" s="9">
        <f t="shared" si="71"/>
        <v>40990.459317129629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41256.70721064815</v>
      </c>
      <c r="T746" s="9">
        <f t="shared" si="71"/>
        <v>41226.70721064815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41397.322280092594</v>
      </c>
      <c r="T747" s="9">
        <f t="shared" si="71"/>
        <v>41367.322280092594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41174.915972222225</v>
      </c>
      <c r="T748" s="9">
        <f t="shared" si="71"/>
        <v>41156.792928240742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42019.204166666663</v>
      </c>
      <c r="T749" s="9">
        <f t="shared" si="71"/>
        <v>41988.298831018517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41861.596828703703</v>
      </c>
      <c r="T750" s="9">
        <f t="shared" si="71"/>
        <v>41831.596828703703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42763.69131944445</v>
      </c>
      <c r="T751" s="9">
        <f t="shared" si="71"/>
        <v>42733.69131944445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41329.628148148149</v>
      </c>
      <c r="T752" s="9">
        <f t="shared" si="71"/>
        <v>41299.628148148149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40759.380497685182</v>
      </c>
      <c r="T753" s="9">
        <f t="shared" si="71"/>
        <v>40713.380497685182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42659.208333333328</v>
      </c>
      <c r="T754" s="9">
        <f t="shared" si="71"/>
        <v>42639.171493055561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42049.340173611112</v>
      </c>
      <c r="T755" s="9">
        <f t="shared" si="71"/>
        <v>42019.340173611112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41279.499085648145</v>
      </c>
      <c r="T756" s="9">
        <f t="shared" si="71"/>
        <v>41249.499085648145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41413.77847222222</v>
      </c>
      <c r="T757" s="9">
        <f t="shared" si="71"/>
        <v>41383.355057870373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40651.475219907406</v>
      </c>
      <c r="T758" s="9">
        <f t="shared" si="71"/>
        <v>40590.516886574071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41248.804560185185</v>
      </c>
      <c r="T759" s="9">
        <f t="shared" si="71"/>
        <v>41234.804560185185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40459.586435185185</v>
      </c>
      <c r="T760" s="9">
        <f t="shared" si="71"/>
        <v>40429.586435185185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41829.080312500002</v>
      </c>
      <c r="T761" s="9">
        <f t="shared" si="71"/>
        <v>41789.080312500002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42700.555706018517</v>
      </c>
      <c r="T762" s="9">
        <f t="shared" si="71"/>
        <v>42670.514039351852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41672.501458333332</v>
      </c>
      <c r="T763" s="9">
        <f t="shared" si="71"/>
        <v>41642.501458333332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</v>
      </c>
      <c r="T764" s="9">
        <f t="shared" si="71"/>
        <v>42690.608449074076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41501.196851851848</v>
      </c>
      <c r="T765" s="9">
        <f t="shared" si="71"/>
        <v>41471.196851851848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42256.923159722224</v>
      </c>
      <c r="T766" s="9">
        <f t="shared" si="71"/>
        <v>42226.923159722224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41931.292638888888</v>
      </c>
      <c r="T767" s="9">
        <f t="shared" si="71"/>
        <v>41901.292638888888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42051.533368055556</v>
      </c>
      <c r="T768" s="9">
        <f t="shared" si="71"/>
        <v>42021.533368055556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42144.893634259264</v>
      </c>
      <c r="T769" s="9">
        <f t="shared" si="71"/>
        <v>42114.893634259264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ref="P770:P833" si="73">E770/L770</f>
        <v>#DIV/0!</v>
      </c>
      <c r="Q770" t="str">
        <f t="shared" ref="Q770:Q833" si="74">LEFT(N770, FIND("/", N770) - 1)</f>
        <v>publishing</v>
      </c>
      <c r="R770" t="str">
        <f t="shared" ref="R770:R833" si="75">RIGHT(N770, LEN(N770) - LEN(Q770) - 1)</f>
        <v>fiction</v>
      </c>
      <c r="S770" s="9">
        <f t="shared" ref="S770:S833" si="76">(((I770/60)/60)/24)+DATE(1970,1,1)+(-6/24)</f>
        <v>41623.957060185188</v>
      </c>
      <c r="T770" s="9">
        <f t="shared" ref="T770:T833" si="77">(((J770/60)/60)/24)+DATE(1970,1,1)+(-6/24)</f>
        <v>41593.957060185188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41634.746458333335</v>
      </c>
      <c r="T771" s="9">
        <f t="shared" si="77"/>
        <v>41604.746458333335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41329.749641203707</v>
      </c>
      <c r="T772" s="9">
        <f t="shared" si="77"/>
        <v>41289.749641203707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42399.574097222227</v>
      </c>
      <c r="T773" s="9">
        <f t="shared" si="77"/>
        <v>42349.574097222227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40117.915972222225</v>
      </c>
      <c r="T774" s="9">
        <f t="shared" si="77"/>
        <v>40067.806932870371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42134.709027777775</v>
      </c>
      <c r="T775" s="9">
        <f t="shared" si="77"/>
        <v>42100.485937499994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41693.530300925922</v>
      </c>
      <c r="T776" s="9">
        <f t="shared" si="77"/>
        <v>41663.530300925922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40892.810127314813</v>
      </c>
      <c r="T777" s="9">
        <f t="shared" si="77"/>
        <v>40862.810127314813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42287.958333333328</v>
      </c>
      <c r="T778" s="9">
        <f t="shared" si="77"/>
        <v>42250.435706018514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41486.731215277774</v>
      </c>
      <c r="T779" s="9">
        <f t="shared" si="77"/>
        <v>41456.731215277774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41759.452314814815</v>
      </c>
      <c r="T780" s="9">
        <f t="shared" si="77"/>
        <v>41729.452314814815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40465.916666666664</v>
      </c>
      <c r="T781" s="9">
        <f t="shared" si="77"/>
        <v>40436.43408564815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40666.423900462964</v>
      </c>
      <c r="T782" s="9">
        <f t="shared" si="77"/>
        <v>40636.423900462964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41432.750856481485</v>
      </c>
      <c r="T783" s="9">
        <f t="shared" si="77"/>
        <v>41402.750856481485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41146.508125</v>
      </c>
      <c r="T784" s="9">
        <f t="shared" si="77"/>
        <v>41116.508125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41026.666666666664</v>
      </c>
      <c r="T785" s="9">
        <f t="shared" si="77"/>
        <v>40987.523715277777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41714.857858796298</v>
      </c>
      <c r="T786" s="9">
        <f t="shared" si="77"/>
        <v>41674.899525462963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41333.343923611108</v>
      </c>
      <c r="T787" s="9">
        <f t="shared" si="77"/>
        <v>41303.343923611108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41040.407638888886</v>
      </c>
      <c r="T788" s="9">
        <f t="shared" si="77"/>
        <v>40982.805949074071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41579.377615740741</v>
      </c>
      <c r="T789" s="9">
        <f t="shared" si="77"/>
        <v>41549.377615740741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41096.915972222225</v>
      </c>
      <c r="T790" s="9">
        <f t="shared" si="77"/>
        <v>41058.756805555553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41295.082638888889</v>
      </c>
      <c r="T791" s="9">
        <f t="shared" si="77"/>
        <v>41276.936111111114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41305.797905092593</v>
      </c>
      <c r="T792" s="9">
        <f t="shared" si="77"/>
        <v>41275.797905092593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41590.999305555553</v>
      </c>
      <c r="T793" s="9">
        <f t="shared" si="77"/>
        <v>41557.530624999999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41585.665312500001</v>
      </c>
      <c r="T794" s="9">
        <f t="shared" si="77"/>
        <v>41555.623645833337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41457.957638888889</v>
      </c>
      <c r="T795" s="9">
        <f t="shared" si="77"/>
        <v>41442.491249999999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40791.462500000001</v>
      </c>
      <c r="T796" s="9">
        <f t="shared" si="77"/>
        <v>40735.865011574075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41005.957638888889</v>
      </c>
      <c r="T797" s="9">
        <f t="shared" si="77"/>
        <v>40963.363032407404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41532.631944444445</v>
      </c>
      <c r="T798" s="9">
        <f t="shared" si="77"/>
        <v>41502.632928240739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41027.916666666664</v>
      </c>
      <c r="T799" s="9">
        <f t="shared" si="77"/>
        <v>40996.744074074071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41912.340127314819</v>
      </c>
      <c r="T800" s="9">
        <f t="shared" si="77"/>
        <v>41882.340127314819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41026.417199074072</v>
      </c>
      <c r="T801" s="9">
        <f t="shared" si="77"/>
        <v>40996.417199074072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41893.183495370373</v>
      </c>
      <c r="T802" s="9">
        <f t="shared" si="77"/>
        <v>41863.183495370373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40725.545370370368</v>
      </c>
      <c r="T803" s="9">
        <f t="shared" si="77"/>
        <v>40695.545370370368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41168.920138888891</v>
      </c>
      <c r="T804" s="9">
        <f t="shared" si="77"/>
        <v>41122.772268518522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40691.791666666664</v>
      </c>
      <c r="T805" s="9">
        <f t="shared" si="77"/>
        <v>40665.699976851851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40746.915972222225</v>
      </c>
      <c r="T806" s="9">
        <f t="shared" si="77"/>
        <v>40729.855625000004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40740.708333333336</v>
      </c>
      <c r="T807" s="9">
        <f t="shared" si="77"/>
        <v>40690.573055555556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40793.441423611112</v>
      </c>
      <c r="T808" s="9">
        <f t="shared" si="77"/>
        <v>40763.441423611112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42794.833333333328</v>
      </c>
      <c r="T809" s="9">
        <f t="shared" si="77"/>
        <v>42759.378599537042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41994.957638888889</v>
      </c>
      <c r="T810" s="9">
        <f t="shared" si="77"/>
        <v>41961.850532407407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41658.583680555559</v>
      </c>
      <c r="T811" s="9">
        <f t="shared" si="77"/>
        <v>41628.583680555559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41152.806273148148</v>
      </c>
      <c r="T812" s="9">
        <f t="shared" si="77"/>
        <v>41122.806273148148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41465.452777777777</v>
      </c>
      <c r="T813" s="9">
        <f t="shared" si="77"/>
        <v>41443.393541666665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41334.331944444442</v>
      </c>
      <c r="T814" s="9">
        <f t="shared" si="77"/>
        <v>41281.767962962964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41110.710243055553</v>
      </c>
      <c r="T815" s="9">
        <f t="shared" si="77"/>
        <v>41080.710243055553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40694.50277777778</v>
      </c>
      <c r="T816" s="9">
        <f t="shared" si="77"/>
        <v>40679.493067129632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41944.667858796296</v>
      </c>
      <c r="T817" s="9">
        <f t="shared" si="77"/>
        <v>41914.667858796296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41373.020833333336</v>
      </c>
      <c r="T818" s="9">
        <f t="shared" si="77"/>
        <v>41341.620868055557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40978.957638888889</v>
      </c>
      <c r="T819" s="9">
        <f t="shared" si="77"/>
        <v>40925.349664351852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41128.459027777775</v>
      </c>
      <c r="T820" s="9">
        <f t="shared" si="77"/>
        <v>41120.632881944446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41628.947222222225</v>
      </c>
      <c r="T821" s="9">
        <f t="shared" si="77"/>
        <v>41619.748310185183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41798.958333333336</v>
      </c>
      <c r="T822" s="9">
        <f t="shared" si="77"/>
        <v>41768.591921296298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42127.917361111111</v>
      </c>
      <c r="T823" s="9">
        <f t="shared" si="77"/>
        <v>42093.672048611115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41187.697337962964</v>
      </c>
      <c r="T824" s="9">
        <f t="shared" si="77"/>
        <v>41157.697337962964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42085.681157407409</v>
      </c>
      <c r="T825" s="9">
        <f t="shared" si="77"/>
        <v>42055.722824074073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40286.040972222225</v>
      </c>
      <c r="T826" s="9">
        <f t="shared" si="77"/>
        <v>40249.992106481484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41211.056527777779</v>
      </c>
      <c r="T827" s="9">
        <f t="shared" si="77"/>
        <v>41186.056527777779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40993.746874999997</v>
      </c>
      <c r="T828" s="9">
        <f t="shared" si="77"/>
        <v>40972.788541666669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40953.575694444444</v>
      </c>
      <c r="T829" s="9">
        <f t="shared" si="77"/>
        <v>40927.223460648151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41085.433333333334</v>
      </c>
      <c r="T830" s="9">
        <f t="shared" si="77"/>
        <v>41072.800717592596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42564.551388888889</v>
      </c>
      <c r="T831" s="9">
        <f t="shared" si="77"/>
        <v>42504.551388888889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41355.234085648146</v>
      </c>
      <c r="T832" s="9">
        <f t="shared" si="77"/>
        <v>41325.275752314818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41026.396921296298</v>
      </c>
      <c r="T833" s="9">
        <f t="shared" si="77"/>
        <v>40996.396921296298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ref="Q834:Q897" si="80">LEFT(N834, FIND("/", N834) - 1)</f>
        <v>music</v>
      </c>
      <c r="R834" t="str">
        <f t="shared" ref="R834:R897" si="81">RIGHT(N834, LEN(N834) - LEN(Q834) - 1)</f>
        <v>rock</v>
      </c>
      <c r="S834" s="9">
        <f t="shared" ref="S834:S897" si="82">(((I834/60)/60)/24)+DATE(1970,1,1)+(-6/24)</f>
        <v>40929.092361111114</v>
      </c>
      <c r="T834" s="9">
        <f t="shared" ref="T834:T897" si="83">(((J834/60)/60)/24)+DATE(1970,1,1)+(-6/24)</f>
        <v>40869.425173611111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41748.628182870372</v>
      </c>
      <c r="T835" s="9">
        <f t="shared" si="83"/>
        <v>41718.628182870372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41455.915972222225</v>
      </c>
      <c r="T836" s="9">
        <f t="shared" si="83"/>
        <v>41422.572824074072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41047.875</v>
      </c>
      <c r="T837" s="9">
        <f t="shared" si="83"/>
        <v>41005.20784722222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41553.806921296295</v>
      </c>
      <c r="T838" s="9">
        <f t="shared" si="83"/>
        <v>41523.806921296295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41760.748402777775</v>
      </c>
      <c r="T839" s="9">
        <f t="shared" si="83"/>
        <v>41730.748402777775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40925.647974537038</v>
      </c>
      <c r="T840" s="9">
        <f t="shared" si="83"/>
        <v>40895.647974537038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41174.513379629629</v>
      </c>
      <c r="T841" s="9">
        <f t="shared" si="83"/>
        <v>41144.513379629629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42636.976701388892</v>
      </c>
      <c r="T842" s="9">
        <f t="shared" si="83"/>
        <v>42606.976701388892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41953.63035879629</v>
      </c>
      <c r="T843" s="9">
        <f t="shared" si="83"/>
        <v>41923.588692129626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41560.915972222225</v>
      </c>
      <c r="T844" s="9">
        <f t="shared" si="83"/>
        <v>41526.342395833337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42712.083333333328</v>
      </c>
      <c r="T845" s="9">
        <f t="shared" si="83"/>
        <v>42695.007870370369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41943.957638888889</v>
      </c>
      <c r="T846" s="9">
        <f t="shared" si="83"/>
        <v>41905.434629629628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42617.915972222225</v>
      </c>
      <c r="T847" s="9">
        <f t="shared" si="83"/>
        <v>42577.955972222218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41708.333333333336</v>
      </c>
      <c r="T848" s="9">
        <f t="shared" si="83"/>
        <v>41694.141840277778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42195.54833333334</v>
      </c>
      <c r="T849" s="9">
        <f t="shared" si="83"/>
        <v>42165.54833333334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42108.542048611111</v>
      </c>
      <c r="T850" s="9">
        <f t="shared" si="83"/>
        <v>42078.542048611111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42078.857222222221</v>
      </c>
      <c r="T851" s="9">
        <f t="shared" si="83"/>
        <v>42050.898888888885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42484.957638888889</v>
      </c>
      <c r="T852" s="9">
        <f t="shared" si="83"/>
        <v>42452.577743055561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42582.572916666672</v>
      </c>
      <c r="T853" s="9">
        <f t="shared" si="83"/>
        <v>42522.630243055552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42667.625</v>
      </c>
      <c r="T854" s="9">
        <f t="shared" si="83"/>
        <v>42656.555497685185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42051.582280092596</v>
      </c>
      <c r="T855" s="9">
        <f t="shared" si="83"/>
        <v>42021.582280092596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42731.962337962963</v>
      </c>
      <c r="T856" s="9">
        <f t="shared" si="83"/>
        <v>42701.962337962963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42574.875196759262</v>
      </c>
      <c r="T857" s="9">
        <f t="shared" si="83"/>
        <v>42544.875196759262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42668.541666666672</v>
      </c>
      <c r="T858" s="9">
        <f t="shared" si="83"/>
        <v>42609.061990740738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42333.373043981483</v>
      </c>
      <c r="T859" s="9">
        <f t="shared" si="83"/>
        <v>42291.331377314811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42109.707638888889</v>
      </c>
      <c r="T860" s="9">
        <f t="shared" si="83"/>
        <v>42079.495578703703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42158.75</v>
      </c>
      <c r="T861" s="9">
        <f t="shared" si="83"/>
        <v>42128.570231481484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41600.274456018517</v>
      </c>
      <c r="T862" s="9">
        <f t="shared" si="83"/>
        <v>41570.232789351852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42629.715324074074</v>
      </c>
      <c r="T863" s="9">
        <f t="shared" si="83"/>
        <v>42599.715324074074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41589.346620370372</v>
      </c>
      <c r="T864" s="9">
        <f t="shared" si="83"/>
        <v>41559.3049537037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40950.867662037039</v>
      </c>
      <c r="T865" s="9">
        <f t="shared" si="83"/>
        <v>40920.867662037039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41563.165972222225</v>
      </c>
      <c r="T866" s="9">
        <f t="shared" si="83"/>
        <v>41540.856921296298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41290.52311342593</v>
      </c>
      <c r="T867" s="9">
        <f t="shared" si="83"/>
        <v>41230.52311342593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42063.381944444445</v>
      </c>
      <c r="T868" s="9">
        <f t="shared" si="83"/>
        <v>42025.387939814813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40147.957638888889</v>
      </c>
      <c r="T869" s="9">
        <f t="shared" si="83"/>
        <v>40087.855393518519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41645.777754629627</v>
      </c>
      <c r="T870" s="9">
        <f t="shared" si="83"/>
        <v>41615.777754629627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41372.553900462961</v>
      </c>
      <c r="T871" s="9">
        <f t="shared" si="83"/>
        <v>41342.595567129632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41517.772256944445</v>
      </c>
      <c r="T872" s="9">
        <f t="shared" si="83"/>
        <v>41487.772256944445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41607.352951388886</v>
      </c>
      <c r="T873" s="9">
        <f t="shared" si="83"/>
        <v>41577.311284722222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40612.575543981482</v>
      </c>
      <c r="T874" s="9">
        <f t="shared" si="83"/>
        <v>40567.575543981482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41223.958796296298</v>
      </c>
      <c r="T875" s="9">
        <f t="shared" si="83"/>
        <v>41183.917129629634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41398.333726851852</v>
      </c>
      <c r="T876" s="9">
        <f t="shared" si="83"/>
        <v>41368.333726851852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42268.473738425921</v>
      </c>
      <c r="T877" s="9">
        <f t="shared" si="83"/>
        <v>42248.473738425921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41309.246840277774</v>
      </c>
      <c r="T878" s="9">
        <f t="shared" si="83"/>
        <v>41276.246840277774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41627.538888888892</v>
      </c>
      <c r="T879" s="9">
        <f t="shared" si="83"/>
        <v>41597.538888888892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40534.982916666668</v>
      </c>
      <c r="T880" s="9">
        <f t="shared" si="83"/>
        <v>40504.982916666668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41058.579918981479</v>
      </c>
      <c r="T881" s="9">
        <f t="shared" si="83"/>
        <v>41037.579918981479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41212.07104166667</v>
      </c>
      <c r="T882" s="9">
        <f t="shared" si="83"/>
        <v>41179.07104166667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40922.00099537037</v>
      </c>
      <c r="T883" s="9">
        <f t="shared" si="83"/>
        <v>40877.00099537037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40792.610532407409</v>
      </c>
      <c r="T884" s="9">
        <f t="shared" si="83"/>
        <v>40759.610532407409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42431.685590277775</v>
      </c>
      <c r="T885" s="9">
        <f t="shared" si="83"/>
        <v>42371.685590277775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41040.854861111111</v>
      </c>
      <c r="T886" s="9">
        <f t="shared" si="83"/>
        <v>40981.552615740737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42734.691099537042</v>
      </c>
      <c r="T887" s="9">
        <f t="shared" si="83"/>
        <v>42713.691099537042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42628.620520833334</v>
      </c>
      <c r="T888" s="9">
        <f t="shared" si="83"/>
        <v>42603.620520833334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41056.708969907406</v>
      </c>
      <c r="T889" s="9">
        <f t="shared" si="83"/>
        <v>41026.708969907406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</v>
      </c>
      <c r="T890" s="9">
        <f t="shared" si="83"/>
        <v>40751.503298611111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41917.534062500003</v>
      </c>
      <c r="T891" s="9">
        <f t="shared" si="83"/>
        <v>41887.534062500003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41599.490497685183</v>
      </c>
      <c r="T892" s="9">
        <f t="shared" si="83"/>
        <v>41569.448831018519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41871.781597222223</v>
      </c>
      <c r="T893" s="9">
        <f t="shared" si="83"/>
        <v>41841.781597222223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40390.916666666664</v>
      </c>
      <c r="T894" s="9">
        <f t="shared" si="83"/>
        <v>40303.95003472222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42095.606053240743</v>
      </c>
      <c r="T895" s="9">
        <f t="shared" si="83"/>
        <v>42065.647719907407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42526.731597222228</v>
      </c>
      <c r="T896" s="9">
        <f t="shared" si="83"/>
        <v>42496.731597222228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40475.877650462964</v>
      </c>
      <c r="T897" s="9">
        <f t="shared" si="83"/>
        <v>40430.877650462964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E898/L898</f>
        <v>44.444444444444443</v>
      </c>
      <c r="Q898" t="str">
        <f t="shared" ref="Q898:Q961" si="86">LEFT(N898, FIND("/", N898) - 1)</f>
        <v>music</v>
      </c>
      <c r="R898" t="str">
        <f t="shared" ref="R898:R961" si="87">RIGHT(N898, LEN(N898) - LEN(Q898) - 1)</f>
        <v>indie rock</v>
      </c>
      <c r="S898" s="9">
        <f t="shared" ref="S898:S961" si="88">(((I898/60)/60)/24)+DATE(1970,1,1)+(-6/24)</f>
        <v>42243.916666666672</v>
      </c>
      <c r="T898" s="9">
        <f t="shared" ref="T898:T961" si="89">(((J898/60)/60)/24)+DATE(1970,1,1)+(-6/24)</f>
        <v>42218.622986111113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si="88"/>
        <v>41241.480416666665</v>
      </c>
      <c r="T899" s="9">
        <f t="shared" si="89"/>
        <v>41211.438750000001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40923.508217592593</v>
      </c>
      <c r="T900" s="9">
        <f t="shared" si="89"/>
        <v>40878.508217592593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40690.849097222221</v>
      </c>
      <c r="T901" s="9">
        <f t="shared" si="89"/>
        <v>40645.849097222221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42459.557893518519</v>
      </c>
      <c r="T902" s="9">
        <f t="shared" si="89"/>
        <v>42429.59956018519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40337.549305555556</v>
      </c>
      <c r="T903" s="9">
        <f t="shared" si="89"/>
        <v>40291.56150462963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41881.395833333336</v>
      </c>
      <c r="T904" s="9">
        <f t="shared" si="89"/>
        <v>41829.715532407405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41174.850694444445</v>
      </c>
      <c r="T905" s="9">
        <f t="shared" si="89"/>
        <v>41149.546064814815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42371.830289351856</v>
      </c>
      <c r="T906" s="9">
        <f t="shared" si="89"/>
        <v>42341.830289351856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40566.989884259259</v>
      </c>
      <c r="T907" s="9">
        <f t="shared" si="89"/>
        <v>40506.989884259259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41710.898032407407</v>
      </c>
      <c r="T908" s="9">
        <f t="shared" si="89"/>
        <v>41680.939699074072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40796.942395833335</v>
      </c>
      <c r="T909" s="9">
        <f t="shared" si="89"/>
        <v>40766.942395833335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40385.957638888889</v>
      </c>
      <c r="T910" s="9">
        <f t="shared" si="89"/>
        <v>40340.551562499997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41112.916666666664</v>
      </c>
      <c r="T911" s="9">
        <f t="shared" si="89"/>
        <v>41081.44027777778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42797.295358796298</v>
      </c>
      <c r="T912" s="9">
        <f t="shared" si="89"/>
        <v>42737.295358796298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41662.755150462966</v>
      </c>
      <c r="T913" s="9">
        <f t="shared" si="89"/>
        <v>41641.755150462966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41253.901006944441</v>
      </c>
      <c r="T914" s="9">
        <f t="shared" si="89"/>
        <v>41193.859340277777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41033.889108796298</v>
      </c>
      <c r="T915" s="9">
        <f t="shared" si="89"/>
        <v>41003.889108796298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41146.513275462967</v>
      </c>
      <c r="T916" s="9">
        <f t="shared" si="89"/>
        <v>41116.513275462967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40968.957638888889</v>
      </c>
      <c r="T917" s="9">
        <f t="shared" si="89"/>
        <v>40937.429560185185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40472.958333333336</v>
      </c>
      <c r="T918" s="9">
        <f t="shared" si="89"/>
        <v>40434.603402777779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41833.854166666664</v>
      </c>
      <c r="T919" s="9">
        <f t="shared" si="89"/>
        <v>41802.69363425926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41974.707881944443</v>
      </c>
      <c r="T920" s="9">
        <f t="shared" si="89"/>
        <v>41944.666215277779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41262.391724537039</v>
      </c>
      <c r="T921" s="9">
        <f t="shared" si="89"/>
        <v>41227.391724537039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41592.463217592594</v>
      </c>
      <c r="T922" s="9">
        <f t="shared" si="89"/>
        <v>41562.42155092593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40888.962685185186</v>
      </c>
      <c r="T923" s="9">
        <f t="shared" si="89"/>
        <v>40846.921018518515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41913.280011574076</v>
      </c>
      <c r="T924" s="9">
        <f t="shared" si="89"/>
        <v>41878.280011574076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41964.751423611116</v>
      </c>
      <c r="T925" s="9">
        <f t="shared" si="89"/>
        <v>41934.709756944445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41318.692928240744</v>
      </c>
      <c r="T926" s="9">
        <f t="shared" si="89"/>
        <v>41288.692928240744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41605.672581018516</v>
      </c>
      <c r="T927" s="9">
        <f t="shared" si="89"/>
        <v>41575.630914351852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40367.694444444445</v>
      </c>
      <c r="T928" s="9">
        <f t="shared" si="89"/>
        <v>40337.77002314815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41043.572858796295</v>
      </c>
      <c r="T929" s="9">
        <f t="shared" si="89"/>
        <v>41013.572858796295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41230.75</v>
      </c>
      <c r="T930" s="9">
        <f t="shared" si="89"/>
        <v>41180.61241898148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41007.946400462963</v>
      </c>
      <c r="T931" s="9">
        <f t="shared" si="89"/>
        <v>40977.988067129627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40354.647222222222</v>
      </c>
      <c r="T932" s="9">
        <f t="shared" si="89"/>
        <v>40312.665578703702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41714.666666666664</v>
      </c>
      <c r="T933" s="9">
        <f t="shared" si="89"/>
        <v>41680.109976851854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41355.677604166667</v>
      </c>
      <c r="T934" s="9">
        <f t="shared" si="89"/>
        <v>41310.719270833331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41770.919085648151</v>
      </c>
      <c r="T935" s="9">
        <f t="shared" si="89"/>
        <v>41710.919085648151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</v>
      </c>
      <c r="T936" s="9">
        <f t="shared" si="89"/>
        <v>41733.487083333333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42398.083668981482</v>
      </c>
      <c r="T937" s="9">
        <f t="shared" si="89"/>
        <v>42368.083668981482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40926.583333333336</v>
      </c>
      <c r="T938" s="9">
        <f t="shared" si="89"/>
        <v>40882.774178240739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41581.589780092596</v>
      </c>
      <c r="T939" s="9">
        <f t="shared" si="89"/>
        <v>41551.548113425924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41154.229722222226</v>
      </c>
      <c r="T940" s="9">
        <f t="shared" si="89"/>
        <v>41124.229722222226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41455.581944444442</v>
      </c>
      <c r="T941" s="9">
        <f t="shared" si="89"/>
        <v>41416.513171296298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42226.758402777778</v>
      </c>
      <c r="T942" s="9">
        <f t="shared" si="89"/>
        <v>42181.758402777778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42775.846585648149</v>
      </c>
      <c r="T943" s="9">
        <f t="shared" si="89"/>
        <v>42745.846585648149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42418.593287037031</v>
      </c>
      <c r="T944" s="9">
        <f t="shared" si="89"/>
        <v>42382.593287037031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42703.459548611107</v>
      </c>
      <c r="T945" s="9">
        <f t="shared" si="89"/>
        <v>42673.41788194445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42478.333333333328</v>
      </c>
      <c r="T946" s="9">
        <f t="shared" si="89"/>
        <v>42444.333912037036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42784.749305555553</v>
      </c>
      <c r="T947" s="9">
        <f t="shared" si="89"/>
        <v>42732.622986111113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42622.500555555554</v>
      </c>
      <c r="T948" s="9">
        <f t="shared" si="89"/>
        <v>42592.500555555554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42551.531319444446</v>
      </c>
      <c r="T949" s="9">
        <f t="shared" si="89"/>
        <v>42491.531319444446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42441.578287037039</v>
      </c>
      <c r="T950" s="9">
        <f t="shared" si="89"/>
        <v>42411.578287037039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42420.793703703705</v>
      </c>
      <c r="T951" s="9">
        <f t="shared" si="89"/>
        <v>42360.793703703705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42386.500706018516</v>
      </c>
      <c r="T952" s="9">
        <f t="shared" si="89"/>
        <v>42356.500706018516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42525.403611111105</v>
      </c>
      <c r="T953" s="9">
        <f t="shared" si="89"/>
        <v>42480.403611111105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42692.405231481483</v>
      </c>
      <c r="T954" s="9">
        <f t="shared" si="89"/>
        <v>42662.363564814819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42028.914340277777</v>
      </c>
      <c r="T955" s="9">
        <f t="shared" si="89"/>
        <v>41998.914340277777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42236.583784722221</v>
      </c>
      <c r="T956" s="9">
        <f t="shared" si="89"/>
        <v>42194.583784722221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42626.045138888891</v>
      </c>
      <c r="T957" s="9">
        <f t="shared" si="89"/>
        <v>42586.045138888891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42120.622210648144</v>
      </c>
      <c r="T958" s="9">
        <f t="shared" si="89"/>
        <v>42060.663877314815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42691.344131944439</v>
      </c>
      <c r="T959" s="9">
        <f t="shared" si="89"/>
        <v>42660.302465277782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42103.957638888889</v>
      </c>
      <c r="T960" s="9">
        <f t="shared" si="89"/>
        <v>42082.552812499998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42022.924363425926</v>
      </c>
      <c r="T961" s="9">
        <f t="shared" si="89"/>
        <v>41992.924363425926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ref="Q962:Q1025" si="92">LEFT(N962, FIND("/", N962) - 1)</f>
        <v>technology</v>
      </c>
      <c r="R962" t="str">
        <f t="shared" ref="R962:R1025" si="93">RIGHT(N962, LEN(N962) - LEN(Q962) - 1)</f>
        <v>wearables</v>
      </c>
      <c r="S962" s="9">
        <f t="shared" ref="S962:S1025" si="94">(((I962/60)/60)/24)+DATE(1970,1,1)+(-6/24)</f>
        <v>42808.335127314815</v>
      </c>
      <c r="T962" s="9">
        <f t="shared" ref="T962:T1025" si="95">(((J962/60)/60)/24)+DATE(1970,1,1)+(-6/24)</f>
        <v>42766.376793981486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42786.541666666672</v>
      </c>
      <c r="T963" s="9">
        <f t="shared" si="95"/>
        <v>42740.443692129629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42411.462418981479</v>
      </c>
      <c r="T964" s="9">
        <f t="shared" si="95"/>
        <v>42373.462418981479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42660.385636574079</v>
      </c>
      <c r="T965" s="9">
        <f t="shared" si="95"/>
        <v>42625.385636574079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42248.378692129627</v>
      </c>
      <c r="T966" s="9">
        <f t="shared" si="95"/>
        <v>42208.378692129627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42668.915972222225</v>
      </c>
      <c r="T967" s="9">
        <f t="shared" si="95"/>
        <v>42636.766736111109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42649.385787037041</v>
      </c>
      <c r="T968" s="9">
        <f t="shared" si="95"/>
        <v>42619.385787037041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42481.96266203704</v>
      </c>
      <c r="T969" s="9">
        <f t="shared" si="95"/>
        <v>42422.004328703704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41866.597615740742</v>
      </c>
      <c r="T970" s="9">
        <f t="shared" si="95"/>
        <v>41836.597615740742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42775.05332175926</v>
      </c>
      <c r="T971" s="9">
        <f t="shared" si="95"/>
        <v>42742.05332175926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42757.957638888889</v>
      </c>
      <c r="T972" s="9">
        <f t="shared" si="95"/>
        <v>42720.970520833333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42156.459027777775</v>
      </c>
      <c r="T973" s="9">
        <f t="shared" si="95"/>
        <v>42111.459027777775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41886.040972222225</v>
      </c>
      <c r="T974" s="9">
        <f t="shared" si="95"/>
        <v>41856.615717592591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42316.806631944448</v>
      </c>
      <c r="T975" s="9">
        <f t="shared" si="95"/>
        <v>42256.764965277776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42454.457824074074</v>
      </c>
      <c r="T976" s="9">
        <f t="shared" si="95"/>
        <v>42424.499490740738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42549.446585648147</v>
      </c>
      <c r="T977" s="9">
        <f t="shared" si="95"/>
        <v>42489.446585648147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42229.808993055558</v>
      </c>
      <c r="T978" s="9">
        <f t="shared" si="95"/>
        <v>42184.808993055558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42421.692094907412</v>
      </c>
      <c r="T979" s="9">
        <f t="shared" si="95"/>
        <v>42391.692094907412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42425.059039351851</v>
      </c>
      <c r="T980" s="9">
        <f t="shared" si="95"/>
        <v>42395.059039351851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42541.540972222225</v>
      </c>
      <c r="T981" s="9">
        <f t="shared" si="95"/>
        <v>42506.166990740734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41973.695856481485</v>
      </c>
      <c r="T982" s="9">
        <f t="shared" si="95"/>
        <v>41928.654189814813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41860.697013888886</v>
      </c>
      <c r="T983" s="9">
        <f t="shared" si="95"/>
        <v>41830.697013888886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42645.503310185188</v>
      </c>
      <c r="T984" s="9">
        <f t="shared" si="95"/>
        <v>42615.503310185188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42605.620833333334</v>
      </c>
      <c r="T985" s="9">
        <f t="shared" si="95"/>
        <v>42574.417650462965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42090.824166666673</v>
      </c>
      <c r="T986" s="9">
        <f t="shared" si="95"/>
        <v>42060.86583333333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42369.708333333328</v>
      </c>
      <c r="T987" s="9">
        <f t="shared" si="95"/>
        <v>42339.717708333337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42378.75</v>
      </c>
      <c r="T988" s="9">
        <f t="shared" si="95"/>
        <v>42324.517361111109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41813.044560185182</v>
      </c>
      <c r="T989" s="9">
        <f t="shared" si="95"/>
        <v>41773.044560185182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42644.106770833328</v>
      </c>
      <c r="T990" s="9">
        <f t="shared" si="95"/>
        <v>42614.106770833328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42641.683969907404</v>
      </c>
      <c r="T991" s="9">
        <f t="shared" si="95"/>
        <v>42611.683969907404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41885.534305555557</v>
      </c>
      <c r="T992" s="9">
        <f t="shared" si="95"/>
        <v>41855.534305555557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42563.535416666666</v>
      </c>
      <c r="T993" s="9">
        <f t="shared" si="95"/>
        <v>42538.50680555556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42497.633321759262</v>
      </c>
      <c r="T994" s="9">
        <f t="shared" si="95"/>
        <v>42437.674988425926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42685.958333333328</v>
      </c>
      <c r="T995" s="9">
        <f t="shared" si="95"/>
        <v>42652.714907407411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41973.707638888889</v>
      </c>
      <c r="T996" s="9">
        <f t="shared" si="95"/>
        <v>41921.013078703705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41972.416666666672</v>
      </c>
      <c r="T997" s="9">
        <f t="shared" si="95"/>
        <v>41947.690740740742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41847.393750000003</v>
      </c>
      <c r="T998" s="9">
        <f t="shared" si="95"/>
        <v>41817.616435185184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41970.894641203704</v>
      </c>
      <c r="T999" s="9">
        <f t="shared" si="95"/>
        <v>41940.85297453704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42326.960659722223</v>
      </c>
      <c r="T1000" s="9">
        <f t="shared" si="95"/>
        <v>42281.918993055559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41956.084722222222</v>
      </c>
      <c r="T1001" s="9">
        <f t="shared" si="95"/>
        <v>41926.04965277778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42808.768055555556</v>
      </c>
      <c r="T1002" s="9">
        <f t="shared" si="95"/>
        <v>42748.809722222228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42765.470057870371</v>
      </c>
      <c r="T1003" s="9">
        <f t="shared" si="95"/>
        <v>42720.470057870371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42354.999305555553</v>
      </c>
      <c r="T1004" s="9">
        <f t="shared" si="95"/>
        <v>42325.434189814812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42810.417372685188</v>
      </c>
      <c r="T1005" s="9">
        <f t="shared" si="95"/>
        <v>42780.459039351852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42418.458645833336</v>
      </c>
      <c r="T1006" s="9">
        <f t="shared" si="95"/>
        <v>42388.458645833336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42307.374803240738</v>
      </c>
      <c r="T1007" s="9">
        <f t="shared" si="95"/>
        <v>42276.374803240738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41985.049305555556</v>
      </c>
      <c r="T1008" s="9">
        <f t="shared" si="95"/>
        <v>41976.790185185186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42718.3752662037</v>
      </c>
      <c r="T1009" s="9">
        <f t="shared" si="95"/>
        <v>42676.333599537036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42732.559201388889</v>
      </c>
      <c r="T1010" s="9">
        <f t="shared" si="95"/>
        <v>42702.559201388889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42540.354699074072</v>
      </c>
      <c r="T1011" s="9">
        <f t="shared" si="95"/>
        <v>42510.354699074072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42617.874305555553</v>
      </c>
      <c r="T1012" s="9">
        <f t="shared" si="95"/>
        <v>42561.579421296294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41991.648090277777</v>
      </c>
      <c r="T1013" s="9">
        <f t="shared" si="95"/>
        <v>41946.648090277777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42759.190416666665</v>
      </c>
      <c r="T1014" s="9">
        <f t="shared" si="95"/>
        <v>42714.190416666665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42367.583333333328</v>
      </c>
      <c r="T1015" s="9">
        <f t="shared" si="95"/>
        <v>42339.583981481483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42004.752488425926</v>
      </c>
      <c r="T1016" s="9">
        <f t="shared" si="95"/>
        <v>41954.752488425926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42333.670081018514</v>
      </c>
      <c r="T1017" s="9">
        <f t="shared" si="95"/>
        <v>42303.628414351857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42466.815462962957</v>
      </c>
      <c r="T1018" s="9">
        <f t="shared" si="95"/>
        <v>42421.857129629629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42329.466840277775</v>
      </c>
      <c r="T1019" s="9">
        <f t="shared" si="95"/>
        <v>42289.425173611111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42565.242280092592</v>
      </c>
      <c r="T1020" s="9">
        <f t="shared" si="95"/>
        <v>42535.242280092592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42039.723946759259</v>
      </c>
      <c r="T1021" s="9">
        <f t="shared" si="95"/>
        <v>42009.723946759259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42156.782638888893</v>
      </c>
      <c r="T1022" s="9">
        <f t="shared" si="95"/>
        <v>42126.819548611107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42293.916666666672</v>
      </c>
      <c r="T1023" s="9">
        <f t="shared" si="95"/>
        <v>42271.001979166671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42141.396724537044</v>
      </c>
      <c r="T1024" s="9">
        <f t="shared" si="95"/>
        <v>42111.396724537044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42175.669687500005</v>
      </c>
      <c r="T1025" s="9">
        <f t="shared" si="95"/>
        <v>42145.669687500005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ref="Q1026:Q1089" si="98">LEFT(N1026, FIND("/", N1026) - 1)</f>
        <v>music</v>
      </c>
      <c r="R1026" t="str">
        <f t="shared" ref="R1026:R1089" si="99">RIGHT(N1026, LEN(N1026) - LEN(Q1026) - 1)</f>
        <v>electronic music</v>
      </c>
      <c r="S1026" s="9">
        <f t="shared" ref="S1026:S1089" si="100">(((I1026/60)/60)/24)+DATE(1970,1,1)+(-6/24)</f>
        <v>42400.330590277779</v>
      </c>
      <c r="T1026" s="9">
        <f t="shared" ref="T1026:T1089" si="101">(((J1026/60)/60)/24)+DATE(1970,1,1)+(-6/24)</f>
        <v>42370.330590277779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42079.542094907403</v>
      </c>
      <c r="T1027" s="9">
        <f t="shared" si="101"/>
        <v>42049.583761574075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42460.115925925929</v>
      </c>
      <c r="T1028" s="9">
        <f t="shared" si="101"/>
        <v>42426.157592592594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41934.784108796295</v>
      </c>
      <c r="T1029" s="9">
        <f t="shared" si="101"/>
        <v>41904.784108796295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42800.583333333328</v>
      </c>
      <c r="T1030" s="9">
        <f t="shared" si="101"/>
        <v>42755.377372685187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42098.665972222225</v>
      </c>
      <c r="T1031" s="9">
        <f t="shared" si="101"/>
        <v>42044.461886574078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42625.233206018514</v>
      </c>
      <c r="T1032" s="9">
        <f t="shared" si="101"/>
        <v>42611.233206018514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42354.514004629629</v>
      </c>
      <c r="T1033" s="9">
        <f t="shared" si="101"/>
        <v>42324.514004629629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42544.416956018518</v>
      </c>
      <c r="T1034" s="9">
        <f t="shared" si="101"/>
        <v>42514.416956018518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42716.482407407413</v>
      </c>
      <c r="T1035" s="9">
        <f t="shared" si="101"/>
        <v>42688.482407407413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42586.915972222225</v>
      </c>
      <c r="T1036" s="9">
        <f t="shared" si="101"/>
        <v>42554.916712962964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42046.391435185185</v>
      </c>
      <c r="T1037" s="9">
        <f t="shared" si="101"/>
        <v>42016.391435185185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41281.083333333336</v>
      </c>
      <c r="T1038" s="9">
        <f t="shared" si="101"/>
        <v>41249.198958333334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42141.958333333328</v>
      </c>
      <c r="T1039" s="9">
        <f t="shared" si="101"/>
        <v>42119.572476851856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42447.940081018518</v>
      </c>
      <c r="T1040" s="9">
        <f t="shared" si="101"/>
        <v>42417.981747685189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42717.082638888889</v>
      </c>
      <c r="T1041" s="9">
        <f t="shared" si="101"/>
        <v>42691.859328703707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42609.458437499998</v>
      </c>
      <c r="T1042" s="9">
        <f t="shared" si="101"/>
        <v>42579.458437499998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41850.810092592597</v>
      </c>
      <c r="T1043" s="9">
        <f t="shared" si="101"/>
        <v>41830.810092592597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41894.166666666664</v>
      </c>
      <c r="T1044" s="9">
        <f t="shared" si="101"/>
        <v>41851.446157407408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42144.002951388888</v>
      </c>
      <c r="T1045" s="9">
        <f t="shared" si="101"/>
        <v>42114.002951388888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42068.602083333331</v>
      </c>
      <c r="T1046" s="9">
        <f t="shared" si="101"/>
        <v>42011.675937499997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41874.624421296299</v>
      </c>
      <c r="T1047" s="9">
        <f t="shared" si="101"/>
        <v>41844.624421296299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42364.601388888885</v>
      </c>
      <c r="T1048" s="9">
        <f t="shared" si="101"/>
        <v>42319.601388888885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41948.610127314816</v>
      </c>
      <c r="T1049" s="9">
        <f t="shared" si="101"/>
        <v>41918.568460648145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42637.803113425922</v>
      </c>
      <c r="T1050" s="9">
        <f t="shared" si="101"/>
        <v>42597.803113425922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42412.181076388893</v>
      </c>
      <c r="T1051" s="9">
        <f t="shared" si="101"/>
        <v>42382.181076388893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42261.5471875</v>
      </c>
      <c r="T1052" s="9">
        <f t="shared" si="101"/>
        <v>42231.5471875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41877.764178240745</v>
      </c>
      <c r="T1053" s="9">
        <f t="shared" si="101"/>
        <v>41849.764178240745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42527.589583333334</v>
      </c>
      <c r="T1054" s="9">
        <f t="shared" si="101"/>
        <v>42483.547395833331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42799.922824074078</v>
      </c>
      <c r="T1055" s="9">
        <f t="shared" si="101"/>
        <v>42774.922824074078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41861.666666666664</v>
      </c>
      <c r="T1056" s="9">
        <f t="shared" si="101"/>
        <v>41831.601840277777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42436.742418981477</v>
      </c>
      <c r="T1057" s="9">
        <f t="shared" si="101"/>
        <v>42406.742418981477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42118.427974537044</v>
      </c>
      <c r="T1058" s="9">
        <f t="shared" si="101"/>
        <v>42058.469641203701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42708.662997685184</v>
      </c>
      <c r="T1059" s="9">
        <f t="shared" si="101"/>
        <v>42678.621331018512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42088.75</v>
      </c>
      <c r="T1060" s="9">
        <f t="shared" si="101"/>
        <v>42047.650960648149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42076.498333333337</v>
      </c>
      <c r="T1061" s="9">
        <f t="shared" si="101"/>
        <v>42046.54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42109.663113425922</v>
      </c>
      <c r="T1062" s="9">
        <f t="shared" si="101"/>
        <v>42079.663113425922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42491.791666666672</v>
      </c>
      <c r="T1063" s="9">
        <f t="shared" si="101"/>
        <v>42432.026712962965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42563.557187500002</v>
      </c>
      <c r="T1064" s="9">
        <f t="shared" si="101"/>
        <v>42556.557187500002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42612.780810185184</v>
      </c>
      <c r="T1065" s="9">
        <f t="shared" si="101"/>
        <v>42582.780810185184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41461.978043981479</v>
      </c>
      <c r="T1066" s="9">
        <f t="shared" si="101"/>
        <v>41416.978043981479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41689.131041666667</v>
      </c>
      <c r="T1067" s="9">
        <f t="shared" si="101"/>
        <v>41661.131041666667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41490.712754629632</v>
      </c>
      <c r="T1068" s="9">
        <f t="shared" si="101"/>
        <v>41445.712754629632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41629.605682870373</v>
      </c>
      <c r="T1069" s="9">
        <f t="shared" si="101"/>
        <v>41599.605682870373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42470.079444444447</v>
      </c>
      <c r="T1070" s="9">
        <f t="shared" si="101"/>
        <v>42440.121111111104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41604.021516203706</v>
      </c>
      <c r="T1071" s="9">
        <f t="shared" si="101"/>
        <v>41571.979849537034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41182.761828703704</v>
      </c>
      <c r="T1072" s="9">
        <f t="shared" si="101"/>
        <v>41162.761828703704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42325.545057870375</v>
      </c>
      <c r="T1073" s="9">
        <f t="shared" si="101"/>
        <v>42295.503391203703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41675.582141203704</v>
      </c>
      <c r="T1074" s="9">
        <f t="shared" si="101"/>
        <v>41645.582141203704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40832.714594907404</v>
      </c>
      <c r="T1075" s="9">
        <f t="shared" si="101"/>
        <v>40802.714594907404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41642.922974537039</v>
      </c>
      <c r="T1076" s="9">
        <f t="shared" si="101"/>
        <v>41612.922974537039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41035.654120370367</v>
      </c>
      <c r="T1077" s="9">
        <f t="shared" si="101"/>
        <v>41005.654120370367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41893.127893518518</v>
      </c>
      <c r="T1078" s="9">
        <f t="shared" si="101"/>
        <v>41838.127893518518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42382.91679398148</v>
      </c>
      <c r="T1079" s="9">
        <f t="shared" si="101"/>
        <v>42352.91679398148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40745.945844907408</v>
      </c>
      <c r="T1080" s="9">
        <f t="shared" si="101"/>
        <v>40700.945844907408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42504.316388888896</v>
      </c>
      <c r="T1081" s="9">
        <f t="shared" si="101"/>
        <v>42479.316388888896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41769.888113425928</v>
      </c>
      <c r="T1082" s="9">
        <f t="shared" si="101"/>
        <v>41739.888113425928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42032.676990740743</v>
      </c>
      <c r="T1083" s="9">
        <f t="shared" si="101"/>
        <v>42002.676990740743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41131.656111111115</v>
      </c>
      <c r="T1084" s="9">
        <f t="shared" si="101"/>
        <v>41101.656111111115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41853.409525462965</v>
      </c>
      <c r="T1085" s="9">
        <f t="shared" si="101"/>
        <v>41793.409525462965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41859.662083333329</v>
      </c>
      <c r="T1086" s="9">
        <f t="shared" si="101"/>
        <v>41829.662083333329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42443.379340277781</v>
      </c>
      <c r="T1087" s="9">
        <f t="shared" si="101"/>
        <v>42413.421006944445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41875.616793981484</v>
      </c>
      <c r="T1088" s="9">
        <f t="shared" si="101"/>
        <v>41845.616793981484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41805.463969907411</v>
      </c>
      <c r="T1089" s="9">
        <f t="shared" si="101"/>
        <v>41775.463969907411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ref="Q1090:Q1153" si="104">LEFT(N1090, FIND("/", N1090) - 1)</f>
        <v>games</v>
      </c>
      <c r="R1090" t="str">
        <f t="shared" ref="R1090:R1153" si="105">RIGHT(N1090, LEN(N1090) - LEN(Q1090) - 1)</f>
        <v>video games</v>
      </c>
      <c r="S1090" s="9">
        <f t="shared" ref="S1090:S1153" si="106">(((I1090/60)/60)/24)+DATE(1970,1,1)+(-6/24)</f>
        <v>41753.549386574072</v>
      </c>
      <c r="T1090" s="9">
        <f t="shared" ref="T1090:T1153" si="107">(((J1090/60)/60)/24)+DATE(1970,1,1)+(-6/24)</f>
        <v>41723.549386574072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42180.939525462964</v>
      </c>
      <c r="T1091" s="9">
        <f t="shared" si="107"/>
        <v>42150.939525462964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42152.935798611114</v>
      </c>
      <c r="T1092" s="9">
        <f t="shared" si="107"/>
        <v>42122.935798611114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42470.528611111105</v>
      </c>
      <c r="T1093" s="9">
        <f t="shared" si="107"/>
        <v>42440.570277777777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41279.775902777779</v>
      </c>
      <c r="T1094" s="9">
        <f t="shared" si="107"/>
        <v>41249.775902777779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42411.723807870367</v>
      </c>
      <c r="T1095" s="9">
        <f t="shared" si="107"/>
        <v>42396.723807870367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40825.463344907403</v>
      </c>
      <c r="T1096" s="9">
        <f t="shared" si="107"/>
        <v>40795.463344907403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41516.287268518521</v>
      </c>
      <c r="T1097" s="9">
        <f t="shared" si="107"/>
        <v>41486.287268518521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41915.895833333336</v>
      </c>
      <c r="T1098" s="9">
        <f t="shared" si="107"/>
        <v>41885.26798611111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41700.542557870373</v>
      </c>
      <c r="T1099" s="9">
        <f t="shared" si="107"/>
        <v>41660.542557870373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41742.512673611112</v>
      </c>
      <c r="T1100" s="9">
        <f t="shared" si="107"/>
        <v>41712.512673611112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42137.586435185185</v>
      </c>
      <c r="T1101" s="9">
        <f t="shared" si="107"/>
        <v>42107.586435185185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42413.860775462963</v>
      </c>
      <c r="T1102" s="9">
        <f t="shared" si="107"/>
        <v>42383.860775462963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42565.508333333331</v>
      </c>
      <c r="T1103" s="9">
        <f t="shared" si="107"/>
        <v>42538.52243055556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41616.999305555553</v>
      </c>
      <c r="T1104" s="9">
        <f t="shared" si="107"/>
        <v>41576.795428240745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42538.97210648148</v>
      </c>
      <c r="T1105" s="9">
        <f t="shared" si="107"/>
        <v>42478.97210648148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41801.15996527778</v>
      </c>
      <c r="T1106" s="9">
        <f t="shared" si="107"/>
        <v>41771.15996527778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41721.8440625</v>
      </c>
      <c r="T1107" s="9">
        <f t="shared" si="107"/>
        <v>41691.885729166665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41003.448784722219</v>
      </c>
      <c r="T1108" s="9">
        <f t="shared" si="107"/>
        <v>40973.490451388891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41843.611388888887</v>
      </c>
      <c r="T1109" s="9">
        <f t="shared" si="107"/>
        <v>41813.611388888887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41012.345312500001</v>
      </c>
      <c r="T1110" s="9">
        <f t="shared" si="107"/>
        <v>40952.386979166666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42692.543865740736</v>
      </c>
      <c r="T1111" s="9">
        <f t="shared" si="107"/>
        <v>42662.502199074079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41250.683124999996</v>
      </c>
      <c r="T1112" s="9">
        <f t="shared" si="107"/>
        <v>41220.683124999996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42376.953587962969</v>
      </c>
      <c r="T1113" s="9">
        <f t="shared" si="107"/>
        <v>42346.953587962969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42023.104166666672</v>
      </c>
      <c r="T1114" s="9">
        <f t="shared" si="107"/>
        <v>41963.509386574078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41865.727083333331</v>
      </c>
      <c r="T1115" s="9">
        <f t="shared" si="107"/>
        <v>41835.727083333331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41556.095914351856</v>
      </c>
      <c r="T1116" s="9">
        <f t="shared" si="107"/>
        <v>41526.095914351856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42459.403877314813</v>
      </c>
      <c r="T1117" s="9">
        <f t="shared" si="107"/>
        <v>42429.445543981477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41069.597314814811</v>
      </c>
      <c r="T1118" s="9">
        <f t="shared" si="107"/>
        <v>41009.597314814811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42363.348530092597</v>
      </c>
      <c r="T1119" s="9">
        <f t="shared" si="107"/>
        <v>42333.348530092597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41733.874756944446</v>
      </c>
      <c r="T1120" s="9">
        <f t="shared" si="107"/>
        <v>41703.91642361111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41735.542407407411</v>
      </c>
      <c r="T1121" s="9">
        <f t="shared" si="107"/>
        <v>41722.542407407411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40844.622685185182</v>
      </c>
      <c r="T1122" s="9">
        <f t="shared" si="107"/>
        <v>40799.622685185182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42442.642546296294</v>
      </c>
      <c r="T1123" s="9">
        <f t="shared" si="107"/>
        <v>42412.684212962966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41424.453993055555</v>
      </c>
      <c r="T1124" s="9">
        <f t="shared" si="107"/>
        <v>41410.453993055555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41748.2737037037</v>
      </c>
      <c r="T1125" s="9">
        <f t="shared" si="107"/>
        <v>41718.2737037037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42124.417256944449</v>
      </c>
      <c r="T1126" s="9">
        <f t="shared" si="107"/>
        <v>42094.417256944449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42272.374189814815</v>
      </c>
      <c r="T1127" s="9">
        <f t="shared" si="107"/>
        <v>42212.374189814815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42565.077476851846</v>
      </c>
      <c r="T1128" s="9">
        <f t="shared" si="107"/>
        <v>42535.077476851846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41957.645833333328</v>
      </c>
      <c r="T1129" s="9">
        <f t="shared" si="107"/>
        <v>41926.604166666664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41858.399502314816</v>
      </c>
      <c r="T1130" s="9">
        <f t="shared" si="107"/>
        <v>41828.399502314816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42526.014965277776</v>
      </c>
      <c r="T1131" s="9">
        <f t="shared" si="107"/>
        <v>42496.014965277776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41968.788194444445</v>
      </c>
      <c r="T1132" s="9">
        <f t="shared" si="107"/>
        <v>41908.746527777781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42362.658194444448</v>
      </c>
      <c r="T1133" s="9">
        <f t="shared" si="107"/>
        <v>42332.658194444448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42735.865405092598</v>
      </c>
      <c r="T1134" s="9">
        <f t="shared" si="107"/>
        <v>42705.865405092598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41851.157187500001</v>
      </c>
      <c r="T1135" s="9">
        <f t="shared" si="107"/>
        <v>41821.157187500001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41971.939583333333</v>
      </c>
      <c r="T1136" s="9">
        <f t="shared" si="107"/>
        <v>41958.035046296296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42588.739513888882</v>
      </c>
      <c r="T1137" s="9">
        <f t="shared" si="107"/>
        <v>42558.739513888882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42357.421631944439</v>
      </c>
      <c r="T1138" s="9">
        <f t="shared" si="107"/>
        <v>42327.421631944439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42483.569687499999</v>
      </c>
      <c r="T1139" s="9">
        <f t="shared" si="107"/>
        <v>42453.569687499999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42756.6566087963</v>
      </c>
      <c r="T1140" s="9">
        <f t="shared" si="107"/>
        <v>42736.6566087963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42005.097523148142</v>
      </c>
      <c r="T1141" s="9">
        <f t="shared" si="107"/>
        <v>41975.097523148142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42222.212048611109</v>
      </c>
      <c r="T1142" s="9">
        <f t="shared" si="107"/>
        <v>42192.212048611109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42194.449652777781</v>
      </c>
      <c r="T1143" s="9">
        <f t="shared" si="107"/>
        <v>42164.449652777781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42051.756099537044</v>
      </c>
      <c r="T1144" s="9">
        <f t="shared" si="107"/>
        <v>42021.756099537044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42354.94358796296</v>
      </c>
      <c r="T1145" s="9">
        <f t="shared" si="107"/>
        <v>42324.94358796296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42122.931944444441</v>
      </c>
      <c r="T1146" s="9">
        <f t="shared" si="107"/>
        <v>42092.931944444441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41914.497592592597</v>
      </c>
      <c r="T1147" s="9">
        <f t="shared" si="107"/>
        <v>41854.497592592597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41761.7033912037</v>
      </c>
      <c r="T1148" s="9">
        <f t="shared" si="107"/>
        <v>41723.7033912037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41931.722025462965</v>
      </c>
      <c r="T1149" s="9">
        <f t="shared" si="107"/>
        <v>41871.722025462965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42704.962743055556</v>
      </c>
      <c r="T1150" s="9">
        <f t="shared" si="107"/>
        <v>42674.921076388884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42537.46025462963</v>
      </c>
      <c r="T1151" s="9">
        <f t="shared" si="107"/>
        <v>42507.46025462963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42377.704571759255</v>
      </c>
      <c r="T1152" s="9">
        <f t="shared" si="107"/>
        <v>42317.704571759255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42253.852581018517</v>
      </c>
      <c r="T1153" s="9">
        <f t="shared" si="107"/>
        <v>42223.852581018517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ref="Q1154:Q1217" si="110">LEFT(N1154, FIND("/", N1154) - 1)</f>
        <v>food</v>
      </c>
      <c r="R1154" t="str">
        <f t="shared" ref="R1154:R1217" si="111">RIGHT(N1154, LEN(N1154) - LEN(Q1154) - 1)</f>
        <v>food trucks</v>
      </c>
      <c r="S1154" s="9">
        <f t="shared" ref="S1154:S1217" si="112">(((I1154/60)/60)/24)+DATE(1970,1,1)+(-6/24)</f>
        <v>42139.459629629629</v>
      </c>
      <c r="T1154" s="9">
        <f t="shared" ref="T1154:T1217" si="113">(((J1154/60)/60)/24)+DATE(1970,1,1)+(-6/24)</f>
        <v>42109.459629629629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42173.464178240742</v>
      </c>
      <c r="T1155" s="9">
        <f t="shared" si="113"/>
        <v>42143.464178240742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42252.858865740738</v>
      </c>
      <c r="T1156" s="9">
        <f t="shared" si="113"/>
        <v>42222.858865740738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41865.513981481483</v>
      </c>
      <c r="T1157" s="9">
        <f t="shared" si="113"/>
        <v>41835.513981481483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42058.82131944444</v>
      </c>
      <c r="T1158" s="9">
        <f t="shared" si="113"/>
        <v>42028.82131944444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41978.419907407413</v>
      </c>
      <c r="T1159" s="9">
        <f t="shared" si="113"/>
        <v>41918.378240740742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41981.84175925926</v>
      </c>
      <c r="T1160" s="9">
        <f t="shared" si="113"/>
        <v>41951.84175925926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42185.40625</v>
      </c>
      <c r="T1161" s="9">
        <f t="shared" si="113"/>
        <v>42154.476446759261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42090.863263888896</v>
      </c>
      <c r="T1162" s="9">
        <f t="shared" si="113"/>
        <v>42060.904930555553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42143.379502314812</v>
      </c>
      <c r="T1163" s="9">
        <f t="shared" si="113"/>
        <v>42122.379502314812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41907.433611111112</v>
      </c>
      <c r="T1164" s="9">
        <f t="shared" si="113"/>
        <v>41876.433611111112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41860.473611111112</v>
      </c>
      <c r="T1165" s="9">
        <f t="shared" si="113"/>
        <v>41830.473611111112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42539.474328703705</v>
      </c>
      <c r="T1166" s="9">
        <f t="shared" si="113"/>
        <v>42509.474328703705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41825.964467592588</v>
      </c>
      <c r="T1167" s="9">
        <f t="shared" si="113"/>
        <v>41791.964467592588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42180.916666666672</v>
      </c>
      <c r="T1168" s="9">
        <f t="shared" si="113"/>
        <v>42150.235439814816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41894.484895833331</v>
      </c>
      <c r="T1169" s="9">
        <f t="shared" si="113"/>
        <v>41863.484895833331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42634.803993055553</v>
      </c>
      <c r="T1170" s="9">
        <f t="shared" si="113"/>
        <v>42604.803993055553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42057.103738425925</v>
      </c>
      <c r="T1171" s="9">
        <f t="shared" si="113"/>
        <v>42027.103738425925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42154.643182870372</v>
      </c>
      <c r="T1172" s="9">
        <f t="shared" si="113"/>
        <v>42124.643182870372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41956.596377314811</v>
      </c>
      <c r="T1173" s="9">
        <f t="shared" si="113"/>
        <v>41938.554710648146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41871.432314814818</v>
      </c>
      <c r="T1174" s="9">
        <f t="shared" si="113"/>
        <v>41841.432314814818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42218.935844907406</v>
      </c>
      <c r="T1175" s="9">
        <f t="shared" si="113"/>
        <v>42183.935844907406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42498.59174768519</v>
      </c>
      <c r="T1176" s="9">
        <f t="shared" si="113"/>
        <v>42468.59174768519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42200.478460648148</v>
      </c>
      <c r="T1177" s="9">
        <f t="shared" si="113"/>
        <v>42170.478460648148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42800.291666666672</v>
      </c>
      <c r="T1178" s="9">
        <f t="shared" si="113"/>
        <v>42745.769652777773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41927.410833333335</v>
      </c>
      <c r="T1179" s="9">
        <f t="shared" si="113"/>
        <v>41897.410833333335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41867.655694444446</v>
      </c>
      <c r="T1180" s="9">
        <f t="shared" si="113"/>
        <v>41837.655694444446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42305.470219907409</v>
      </c>
      <c r="T1181" s="9">
        <f t="shared" si="113"/>
        <v>42275.470219907409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41818.556875000002</v>
      </c>
      <c r="T1182" s="9">
        <f t="shared" si="113"/>
        <v>41781.556875000002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42064.089363425926</v>
      </c>
      <c r="T1183" s="9">
        <f t="shared" si="113"/>
        <v>42034.089363425926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42747.445833333331</v>
      </c>
      <c r="T1184" s="9">
        <f t="shared" si="113"/>
        <v>42728.577407407407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42675.915972222225</v>
      </c>
      <c r="T1185" s="9">
        <f t="shared" si="113"/>
        <v>42656.61137731481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42772.349664351852</v>
      </c>
      <c r="T1186" s="9">
        <f t="shared" si="113"/>
        <v>42741.349664351852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42162.916666666672</v>
      </c>
      <c r="T1187" s="9">
        <f t="shared" si="113"/>
        <v>42130.615150462967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42156.695833333331</v>
      </c>
      <c r="T1188" s="9">
        <f t="shared" si="113"/>
        <v>42123.61336805555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42141.5</v>
      </c>
      <c r="T1189" s="9">
        <f t="shared" si="113"/>
        <v>42109.644942129627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42732.450694444444</v>
      </c>
      <c r="T1190" s="9">
        <f t="shared" si="113"/>
        <v>42711.450694444444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42550.729108796295</v>
      </c>
      <c r="T1191" s="9">
        <f t="shared" si="113"/>
        <v>42529.729108796295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41882.415798611109</v>
      </c>
      <c r="T1192" s="9">
        <f t="shared" si="113"/>
        <v>41852.415798611109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42449.312037037031</v>
      </c>
      <c r="T1193" s="9">
        <f t="shared" si="113"/>
        <v>42419.353703703702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42777.256689814814</v>
      </c>
      <c r="T1194" s="9">
        <f t="shared" si="113"/>
        <v>42747.256689814814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42469.484409722223</v>
      </c>
      <c r="T1195" s="9">
        <f t="shared" si="113"/>
        <v>42409.526076388895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42102.238182870366</v>
      </c>
      <c r="T1196" s="9">
        <f t="shared" si="113"/>
        <v>42072.238182870366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42358.125</v>
      </c>
      <c r="T1197" s="9">
        <f t="shared" si="113"/>
        <v>42298.09783564815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42356.568738425922</v>
      </c>
      <c r="T1198" s="9">
        <f t="shared" si="113"/>
        <v>42326.568738425922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42533.999305555553</v>
      </c>
      <c r="T1199" s="9">
        <f t="shared" si="113"/>
        <v>42503.41474537037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42368.875</v>
      </c>
      <c r="T1200" s="9">
        <f t="shared" si="113"/>
        <v>42333.369050925925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42193.520833333328</v>
      </c>
      <c r="T1201" s="9">
        <f t="shared" si="113"/>
        <v>42161.520833333328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42110.227500000001</v>
      </c>
      <c r="T1202" s="9">
        <f t="shared" si="113"/>
        <v>42089.227500000001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42566.35701388889</v>
      </c>
      <c r="T1203" s="9">
        <f t="shared" si="113"/>
        <v>42536.35701388889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42182.038819444439</v>
      </c>
      <c r="T1204" s="9">
        <f t="shared" si="113"/>
        <v>42152.038819444439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42155.364895833336</v>
      </c>
      <c r="T1205" s="9">
        <f t="shared" si="113"/>
        <v>42125.364895833336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42341.958333333328</v>
      </c>
      <c r="T1206" s="9">
        <f t="shared" si="113"/>
        <v>42297.498067129629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42168.256377314814</v>
      </c>
      <c r="T1207" s="9">
        <f t="shared" si="113"/>
        <v>42138.256377314814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42805.311805555553</v>
      </c>
      <c r="T1208" s="9">
        <f t="shared" si="113"/>
        <v>42772.526076388895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42460.166666666672</v>
      </c>
      <c r="T1209" s="9">
        <f t="shared" si="113"/>
        <v>42430.180243055554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42453.417407407411</v>
      </c>
      <c r="T1210" s="9">
        <f t="shared" si="113"/>
        <v>42423.459074074075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42791.596122685187</v>
      </c>
      <c r="T1211" s="9">
        <f t="shared" si="113"/>
        <v>42761.596122685187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42155.625</v>
      </c>
      <c r="T1212" s="9">
        <f t="shared" si="113"/>
        <v>42132.691805555558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42530.616446759261</v>
      </c>
      <c r="T1213" s="9">
        <f t="shared" si="113"/>
        <v>42515.616446759261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42334.791666666672</v>
      </c>
      <c r="T1214" s="9">
        <f t="shared" si="113"/>
        <v>42318.700173611112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42766.505787037036</v>
      </c>
      <c r="T1215" s="9">
        <f t="shared" si="113"/>
        <v>42731.505787037036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42164.590335648143</v>
      </c>
      <c r="T1216" s="9">
        <f t="shared" si="113"/>
        <v>42104.590335648143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41789.673101851848</v>
      </c>
      <c r="T1217" s="9">
        <f t="shared" si="113"/>
        <v>41759.673101851848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ref="Q1218:Q1281" si="116">LEFT(N1218, FIND("/", N1218) - 1)</f>
        <v>photography</v>
      </c>
      <c r="R1218" t="str">
        <f t="shared" ref="R1218:R1281" si="117">RIGHT(N1218, LEN(N1218) - LEN(Q1218) - 1)</f>
        <v>photobooks</v>
      </c>
      <c r="S1218" s="9">
        <f t="shared" ref="S1218:S1281" si="118">(((I1218/60)/60)/24)+DATE(1970,1,1)+(-6/24)</f>
        <v>42279.710416666669</v>
      </c>
      <c r="T1218" s="9">
        <f t="shared" ref="T1218:T1281" si="119">(((J1218/60)/60)/24)+DATE(1970,1,1)+(-6/24)</f>
        <v>42247.366400462968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42565.559490740736</v>
      </c>
      <c r="T1219" s="9">
        <f t="shared" si="119"/>
        <v>42535.559490740736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42308.875</v>
      </c>
      <c r="T1220" s="9">
        <f t="shared" si="119"/>
        <v>42278.412037037036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42663.211956018517</v>
      </c>
      <c r="T1221" s="9">
        <f t="shared" si="119"/>
        <v>42633.211956018517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42241.378611111111</v>
      </c>
      <c r="T1222" s="9">
        <f t="shared" si="119"/>
        <v>42211.378611111111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42707.75</v>
      </c>
      <c r="T1223" s="9">
        <f t="shared" si="119"/>
        <v>42680.22555555556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42460.916666666672</v>
      </c>
      <c r="T1224" s="9">
        <f t="shared" si="119"/>
        <v>42430.470451388886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42683.968854166669</v>
      </c>
      <c r="T1225" s="9">
        <f t="shared" si="119"/>
        <v>42653.927187499998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41796.299791666665</v>
      </c>
      <c r="T1226" s="9">
        <f t="shared" si="119"/>
        <v>41736.299791666665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41569.655995370369</v>
      </c>
      <c r="T1227" s="9">
        <f t="shared" si="119"/>
        <v>41509.655995370369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41749.791666666664</v>
      </c>
      <c r="T1228" s="9">
        <f t="shared" si="119"/>
        <v>41715.624780092592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41858.041666666664</v>
      </c>
      <c r="T1229" s="9">
        <f t="shared" si="119"/>
        <v>41827.669166666667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40814.479259259257</v>
      </c>
      <c r="T1230" s="9">
        <f t="shared" si="119"/>
        <v>40754.479259259257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41015.416666666664</v>
      </c>
      <c r="T1231" s="9">
        <f t="shared" si="119"/>
        <v>40985.209803240738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40598.722569444442</v>
      </c>
      <c r="T1232" s="9">
        <f t="shared" si="119"/>
        <v>40568.722569444442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42243.791666666672</v>
      </c>
      <c r="T1233" s="9">
        <f t="shared" si="119"/>
        <v>42193.691759259258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41553.598032407412</v>
      </c>
      <c r="T1234" s="9">
        <f t="shared" si="119"/>
        <v>41506.598032407412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40960.698773148149</v>
      </c>
      <c r="T1235" s="9">
        <f t="shared" si="119"/>
        <v>40939.698773148149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42037.538680555561</v>
      </c>
      <c r="T1236" s="9">
        <f t="shared" si="119"/>
        <v>42007.538680555561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41622.885405092595</v>
      </c>
      <c r="T1237" s="9">
        <f t="shared" si="119"/>
        <v>41582.885405092595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41118.416666666664</v>
      </c>
      <c r="T1238" s="9">
        <f t="shared" si="119"/>
        <v>41110.430138888885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41145.033159722225</v>
      </c>
      <c r="T1239" s="9">
        <f t="shared" si="119"/>
        <v>41125.033159722225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40761.36037037037</v>
      </c>
      <c r="T1240" s="9">
        <f t="shared" si="119"/>
        <v>40731.36037037037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40913.712581018517</v>
      </c>
      <c r="T1241" s="9">
        <f t="shared" si="119"/>
        <v>40883.712581018517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41467.660416666666</v>
      </c>
      <c r="T1242" s="9">
        <f t="shared" si="119"/>
        <v>41408.790011574078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41945.999305555553</v>
      </c>
      <c r="T1243" s="9">
        <f t="shared" si="119"/>
        <v>41923.587731481479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40797.304166666669</v>
      </c>
      <c r="T1244" s="9">
        <f t="shared" si="119"/>
        <v>40781.915532407409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40732.625</v>
      </c>
      <c r="T1245" s="9">
        <f t="shared" si="119"/>
        <v>40671.629293981481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41386.625</v>
      </c>
      <c r="T1246" s="9">
        <f t="shared" si="119"/>
        <v>41355.575497685182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41804.349930555552</v>
      </c>
      <c r="T1247" s="9">
        <f t="shared" si="119"/>
        <v>41774.349930555552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40882.835057870368</v>
      </c>
      <c r="T1248" s="9">
        <f t="shared" si="119"/>
        <v>40837.793391203704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41400.042303240742</v>
      </c>
      <c r="T1249" s="9">
        <f t="shared" si="119"/>
        <v>41370.042303240742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41803.040972222225</v>
      </c>
      <c r="T1250" s="9">
        <f t="shared" si="119"/>
        <v>41767.406863425924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41097.49086805556</v>
      </c>
      <c r="T1251" s="9">
        <f t="shared" si="119"/>
        <v>41067.49086805556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41888.39271990741</v>
      </c>
      <c r="T1252" s="9">
        <f t="shared" si="119"/>
        <v>41843.39271990741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40811.564432870371</v>
      </c>
      <c r="T1253" s="9">
        <f t="shared" si="119"/>
        <v>40751.564432870371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41571.738067129627</v>
      </c>
      <c r="T1254" s="9">
        <f t="shared" si="119"/>
        <v>41543.738067129627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41885.533645833333</v>
      </c>
      <c r="T1255" s="9">
        <f t="shared" si="119"/>
        <v>41855.533645833333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40543.957638888889</v>
      </c>
      <c r="T1256" s="9">
        <f t="shared" si="119"/>
        <v>40487.371365740742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41609.637175925927</v>
      </c>
      <c r="T1257" s="9">
        <f t="shared" si="119"/>
        <v>41579.595509259263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40951.669340277782</v>
      </c>
      <c r="T1258" s="9">
        <f t="shared" si="119"/>
        <v>40921.669340277782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40635.793865740743</v>
      </c>
      <c r="T1259" s="9">
        <f t="shared" si="119"/>
        <v>40586.835532407407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41517.361250000002</v>
      </c>
      <c r="T1260" s="9">
        <f t="shared" si="119"/>
        <v>41487.361250000002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41798.915972222225</v>
      </c>
      <c r="T1261" s="9">
        <f t="shared" si="119"/>
        <v>41766.720648148148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41696.592824074076</v>
      </c>
      <c r="T1262" s="9">
        <f t="shared" si="119"/>
        <v>41666.592824074076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41668.092905092592</v>
      </c>
      <c r="T1263" s="9">
        <f t="shared" si="119"/>
        <v>41638.092905092592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41686.512638888889</v>
      </c>
      <c r="T1264" s="9">
        <f t="shared" si="119"/>
        <v>41656.512638888889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41726.791666666664</v>
      </c>
      <c r="T1265" s="9">
        <f t="shared" si="119"/>
        <v>41691.834143518521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41576.412997685184</v>
      </c>
      <c r="T1266" s="9">
        <f t="shared" si="119"/>
        <v>41547.412997685184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40512.405266203699</v>
      </c>
      <c r="T1267" s="9">
        <f t="shared" si="119"/>
        <v>40465.405266203699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41650.62667824074</v>
      </c>
      <c r="T1268" s="9">
        <f t="shared" si="119"/>
        <v>41620.62667824074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41479.335162037038</v>
      </c>
      <c r="T1269" s="9">
        <f t="shared" si="119"/>
        <v>41449.335162037038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41537.595451388886</v>
      </c>
      <c r="T1270" s="9">
        <f t="shared" si="119"/>
        <v>41507.595451388886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42475.75</v>
      </c>
      <c r="T1271" s="9">
        <f t="shared" si="119"/>
        <v>42445.573055555549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40993.565300925926</v>
      </c>
      <c r="T1272" s="9">
        <f t="shared" si="119"/>
        <v>40933.606967592597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41591.475219907406</v>
      </c>
      <c r="T1273" s="9">
        <f t="shared" si="119"/>
        <v>41561.433553240742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40343.916666666664</v>
      </c>
      <c r="T1274" s="9">
        <f t="shared" si="119"/>
        <v>40274.495127314818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41882.480219907404</v>
      </c>
      <c r="T1275" s="9">
        <f t="shared" si="119"/>
        <v>41852.480219907404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41151.440104166664</v>
      </c>
      <c r="T1276" s="9">
        <f t="shared" si="119"/>
        <v>41116.440104166664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41493.617905092593</v>
      </c>
      <c r="T1277" s="9">
        <f t="shared" si="119"/>
        <v>41458.617905092593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40056.916666666664</v>
      </c>
      <c r="T1278" s="9">
        <f t="shared" si="119"/>
        <v>40007.454247685186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41156.311886574076</v>
      </c>
      <c r="T1279" s="9">
        <f t="shared" si="119"/>
        <v>41121.311886574076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41814.833333333336</v>
      </c>
      <c r="T1280" s="9">
        <f t="shared" si="119"/>
        <v>41786.305162037039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41721.807523148149</v>
      </c>
      <c r="T1281" s="9">
        <f t="shared" si="119"/>
        <v>41681.849189814813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ref="Q1282:Q1345" si="122">LEFT(N1282, FIND("/", N1282) - 1)</f>
        <v>music</v>
      </c>
      <c r="R1282" t="str">
        <f t="shared" ref="R1282:R1345" si="123">RIGHT(N1282, LEN(N1282) - LEN(Q1282) - 1)</f>
        <v>rock</v>
      </c>
      <c r="S1282" s="9">
        <f t="shared" ref="S1282:S1345" si="124">(((I1282/60)/60)/24)+DATE(1970,1,1)+(-6/24)</f>
        <v>40603.507569444446</v>
      </c>
      <c r="T1282" s="9">
        <f t="shared" ref="T1282:T1345" si="125">(((J1282/60)/60)/24)+DATE(1970,1,1)+(-6/24)</f>
        <v>40513.507569444446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41483.493472222224</v>
      </c>
      <c r="T1283" s="9">
        <f t="shared" si="125"/>
        <v>41463.493472222224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41616.957638888889</v>
      </c>
      <c r="T1284" s="9">
        <f t="shared" si="125"/>
        <v>41586.225173611114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41343.916666666664</v>
      </c>
      <c r="T1285" s="9">
        <f t="shared" si="125"/>
        <v>41320.467465277776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42735.457638888889</v>
      </c>
      <c r="T1286" s="9">
        <f t="shared" si="125"/>
        <v>42711.98474537037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42175.333043981482</v>
      </c>
      <c r="T1287" s="9">
        <f t="shared" si="125"/>
        <v>42160.333043981482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42052.333333333328</v>
      </c>
      <c r="T1288" s="9">
        <f t="shared" si="125"/>
        <v>42039.134571759263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42167.371018518519</v>
      </c>
      <c r="T1289" s="9">
        <f t="shared" si="125"/>
        <v>42107.371018518519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42591.916666666672</v>
      </c>
      <c r="T1290" s="9">
        <f t="shared" si="125"/>
        <v>42560.904664351852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42738.884780092587</v>
      </c>
      <c r="T1291" s="9">
        <f t="shared" si="125"/>
        <v>42708.884780092587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42117.040972222225</v>
      </c>
      <c r="T1292" s="9">
        <f t="shared" si="125"/>
        <v>42086.364942129629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42101.041666666672</v>
      </c>
      <c r="T1293" s="9">
        <f t="shared" si="125"/>
        <v>42064.402673611112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42283.707638888889</v>
      </c>
      <c r="T1294" s="9">
        <f t="shared" si="125"/>
        <v>42256.514212962968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42322.492719907401</v>
      </c>
      <c r="T1295" s="9">
        <f t="shared" si="125"/>
        <v>42292.451053240744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42296.208333333328</v>
      </c>
      <c r="T1296" s="9">
        <f t="shared" si="125"/>
        <v>42278.203668981485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42214.458333333328</v>
      </c>
      <c r="T1297" s="9">
        <f t="shared" si="125"/>
        <v>42184.322881944448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42442.758946759262</v>
      </c>
      <c r="T1298" s="9">
        <f t="shared" si="125"/>
        <v>42422.800613425927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42491.497199074074</v>
      </c>
      <c r="T1299" s="9">
        <f t="shared" si="125"/>
        <v>42461.497199074074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42488.430925925932</v>
      </c>
      <c r="T1300" s="9">
        <f t="shared" si="125"/>
        <v>42458.430925925932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42199.564340277779</v>
      </c>
      <c r="T1301" s="9">
        <f t="shared" si="125"/>
        <v>42169.564340277779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42522.539583333331</v>
      </c>
      <c r="T1302" s="9">
        <f t="shared" si="125"/>
        <v>42483.425208333334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42205.875</v>
      </c>
      <c r="T1303" s="9">
        <f t="shared" si="125"/>
        <v>42195.499745370369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42704.849664351852</v>
      </c>
      <c r="T1304" s="9">
        <f t="shared" si="125"/>
        <v>42674.807997685188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42582.208333333328</v>
      </c>
      <c r="T1305" s="9">
        <f t="shared" si="125"/>
        <v>42566.191203703704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42806.902835648143</v>
      </c>
      <c r="T1306" s="9">
        <f t="shared" si="125"/>
        <v>42746.944502314815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42572.479166666672</v>
      </c>
      <c r="T1307" s="9">
        <f t="shared" si="125"/>
        <v>42543.415601851855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41977.207569444443</v>
      </c>
      <c r="T1308" s="9">
        <f t="shared" si="125"/>
        <v>41947.207569444443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42417.253229166665</v>
      </c>
      <c r="T1309" s="9">
        <f t="shared" si="125"/>
        <v>42387.253229166665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42651.363564814819</v>
      </c>
      <c r="T1310" s="9">
        <f t="shared" si="125"/>
        <v>42611.363564814819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42292.632731481484</v>
      </c>
      <c r="T1311" s="9">
        <f t="shared" si="125"/>
        <v>42257.632731481484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42601.417245370365</v>
      </c>
      <c r="T1312" s="9">
        <f t="shared" si="125"/>
        <v>42556.417245370365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42704.593969907408</v>
      </c>
      <c r="T1313" s="9">
        <f t="shared" si="125"/>
        <v>42669.552303240736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42112.452800925923</v>
      </c>
      <c r="T1314" s="9">
        <f t="shared" si="125"/>
        <v>42082.452800925923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42432.459652777776</v>
      </c>
      <c r="T1315" s="9">
        <f t="shared" si="125"/>
        <v>42402.459652777776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42664.419675925921</v>
      </c>
      <c r="T1316" s="9">
        <f t="shared" si="125"/>
        <v>42604.419675925921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42313.791666666672</v>
      </c>
      <c r="T1317" s="9">
        <f t="shared" si="125"/>
        <v>42278.248240740737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42428.711909722217</v>
      </c>
      <c r="T1318" s="9">
        <f t="shared" si="125"/>
        <v>42393.711909722217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42572.333333333328</v>
      </c>
      <c r="T1319" s="9">
        <f t="shared" si="125"/>
        <v>42519.985486111109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42014.793657407412</v>
      </c>
      <c r="T1320" s="9">
        <f t="shared" si="125"/>
        <v>41984.793657407412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41831.416666666664</v>
      </c>
      <c r="T1321" s="9">
        <f t="shared" si="125"/>
        <v>41816.562094907407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42734.708333333328</v>
      </c>
      <c r="T1322" s="9">
        <f t="shared" si="125"/>
        <v>42705.440347222218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42727.49927083333</v>
      </c>
      <c r="T1323" s="9">
        <f t="shared" si="125"/>
        <v>42697.49927083333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42145.406539351854</v>
      </c>
      <c r="T1324" s="9">
        <f t="shared" si="125"/>
        <v>42115.406539351854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42486.038194444445</v>
      </c>
      <c r="T1325" s="9">
        <f t="shared" si="125"/>
        <v>42451.448449074072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42656.383703703701</v>
      </c>
      <c r="T1326" s="9">
        <f t="shared" si="125"/>
        <v>42626.383703703701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42733.836053240739</v>
      </c>
      <c r="T1327" s="9">
        <f t="shared" si="125"/>
        <v>42703.836053240739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42019.541990740734</v>
      </c>
      <c r="T1328" s="9">
        <f t="shared" si="125"/>
        <v>41974.541990740734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42153.428645833337</v>
      </c>
      <c r="T1329" s="9">
        <f t="shared" si="125"/>
        <v>42123.428645833337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42657.392754629633</v>
      </c>
      <c r="T1330" s="9">
        <f t="shared" si="125"/>
        <v>42612.392754629633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41975.013252314813</v>
      </c>
      <c r="T1331" s="9">
        <f t="shared" si="125"/>
        <v>41934.971585648149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42552.916666666672</v>
      </c>
      <c r="T1332" s="9">
        <f t="shared" si="125"/>
        <v>42522.026724537034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42599.25409722222</v>
      </c>
      <c r="T1333" s="9">
        <f t="shared" si="125"/>
        <v>42569.25409722222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42761.810277777782</v>
      </c>
      <c r="T1334" s="9">
        <f t="shared" si="125"/>
        <v>42731.810277777782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41835.856770833336</v>
      </c>
      <c r="T1335" s="9">
        <f t="shared" si="125"/>
        <v>41805.856770833336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42440.524155092593</v>
      </c>
      <c r="T1336" s="9">
        <f t="shared" si="125"/>
        <v>42410.524155092593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42343.686365740738</v>
      </c>
      <c r="T1337" s="9">
        <f t="shared" si="125"/>
        <v>42313.686365740738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41990.613750000004</v>
      </c>
      <c r="T1338" s="9">
        <f t="shared" si="125"/>
        <v>41955.613750000004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42797.327303240745</v>
      </c>
      <c r="T1339" s="9">
        <f t="shared" si="125"/>
        <v>42767.327303240745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42218.553622685184</v>
      </c>
      <c r="T1340" s="9">
        <f t="shared" si="125"/>
        <v>42188.553622685184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41981.438831018517</v>
      </c>
      <c r="T1341" s="9">
        <f t="shared" si="125"/>
        <v>41936.397164351853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41866.345520833333</v>
      </c>
      <c r="T1342" s="9">
        <f t="shared" si="125"/>
        <v>41836.345520833333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42644.374039351853</v>
      </c>
      <c r="T1343" s="9">
        <f t="shared" si="125"/>
        <v>42612.374039351853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42202.566423611104</v>
      </c>
      <c r="T1344" s="9">
        <f t="shared" si="125"/>
        <v>42172.566423611104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42600.915972222225</v>
      </c>
      <c r="T1345" s="9">
        <f t="shared" si="125"/>
        <v>42542.276423611111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ref="Q1346:Q1409" si="128">LEFT(N1346, FIND("/", N1346) - 1)</f>
        <v>publishing</v>
      </c>
      <c r="R1346" t="str">
        <f t="shared" ref="R1346:R1409" si="129">RIGHT(N1346, LEN(N1346) - LEN(Q1346) - 1)</f>
        <v>nonfiction</v>
      </c>
      <c r="S1346" s="9">
        <f t="shared" ref="S1346:S1409" si="130">(((I1346/60)/60)/24)+DATE(1970,1,1)+(-6/24)</f>
        <v>42551.539803240739</v>
      </c>
      <c r="T1346" s="9">
        <f t="shared" ref="T1346:T1409" si="131">(((J1346/60)/60)/24)+DATE(1970,1,1)+(-6/24)</f>
        <v>42522.539803240739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41834.564340277779</v>
      </c>
      <c r="T1347" s="9">
        <f t="shared" si="131"/>
        <v>41799.564340277779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41451.825821759259</v>
      </c>
      <c r="T1348" s="9">
        <f t="shared" si="131"/>
        <v>41421.825821759259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42070.388020833328</v>
      </c>
      <c r="T1349" s="9">
        <f t="shared" si="131"/>
        <v>42040.388020833328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41991.256168981476</v>
      </c>
      <c r="T1350" s="9">
        <f t="shared" si="131"/>
        <v>41963.256168981476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42354.040972222225</v>
      </c>
      <c r="T1351" s="9">
        <f t="shared" si="131"/>
        <v>42317.08258101852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42363.763124999998</v>
      </c>
      <c r="T1352" s="9">
        <f t="shared" si="131"/>
        <v>42333.763124999998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42412.49009259259</v>
      </c>
      <c r="T1353" s="9">
        <f t="shared" si="131"/>
        <v>42382.49009259259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42251.915972222225</v>
      </c>
      <c r="T1354" s="9">
        <f t="shared" si="131"/>
        <v>42200.328310185185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41343.75</v>
      </c>
      <c r="T1355" s="9">
        <f t="shared" si="131"/>
        <v>41308.86791666667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42532.557627314818</v>
      </c>
      <c r="T1356" s="9">
        <f t="shared" si="131"/>
        <v>42502.557627314818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41243.166666666664</v>
      </c>
      <c r="T1357" s="9">
        <f t="shared" si="131"/>
        <v>41213.004687499997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41459.788888888892</v>
      </c>
      <c r="T1358" s="9">
        <f t="shared" si="131"/>
        <v>41429.788888888892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41333.999305555553</v>
      </c>
      <c r="T1359" s="9">
        <f t="shared" si="131"/>
        <v>41304.712233796294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40719.320868055554</v>
      </c>
      <c r="T1360" s="9">
        <f t="shared" si="131"/>
        <v>40689.320868055554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40730.564699074072</v>
      </c>
      <c r="T1361" s="9">
        <f t="shared" si="131"/>
        <v>40668.564699074072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41123.650694444441</v>
      </c>
      <c r="T1362" s="9">
        <f t="shared" si="131"/>
        <v>41095.650694444441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41811.467268518521</v>
      </c>
      <c r="T1363" s="9">
        <f t="shared" si="131"/>
        <v>41781.467268518521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41524.684386574074</v>
      </c>
      <c r="T1364" s="9">
        <f t="shared" si="131"/>
        <v>41464.684386574074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42415.082638888889</v>
      </c>
      <c r="T1365" s="9">
        <f t="shared" si="131"/>
        <v>42396.5940625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42011.4456712963</v>
      </c>
      <c r="T1366" s="9">
        <f t="shared" si="131"/>
        <v>41951.445671296293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42079.441574074073</v>
      </c>
      <c r="T1367" s="9">
        <f t="shared" si="131"/>
        <v>42049.483240740738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41969.787766203706</v>
      </c>
      <c r="T1368" s="9">
        <f t="shared" si="131"/>
        <v>41924.746099537035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42321.794560185182</v>
      </c>
      <c r="T1369" s="9">
        <f t="shared" si="131"/>
        <v>42291.752893518518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42169.940902777773</v>
      </c>
      <c r="T1370" s="9">
        <f t="shared" si="131"/>
        <v>42145.940902777773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41740.344282407408</v>
      </c>
      <c r="T1371" s="9">
        <f t="shared" si="131"/>
        <v>41710.344282407408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41562.75335648148</v>
      </c>
      <c r="T1372" s="9">
        <f t="shared" si="131"/>
        <v>41547.75335648148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42131.508587962962</v>
      </c>
      <c r="T1373" s="9">
        <f t="shared" si="131"/>
        <v>42101.508587962962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41102.489953703705</v>
      </c>
      <c r="T1374" s="9">
        <f t="shared" si="131"/>
        <v>41072.489953703705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42734.70177083333</v>
      </c>
      <c r="T1375" s="9">
        <f t="shared" si="131"/>
        <v>42704.70177083333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42453.87023148148</v>
      </c>
      <c r="T1376" s="9">
        <f t="shared" si="131"/>
        <v>42423.911898148144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42749.816192129627</v>
      </c>
      <c r="T1377" s="9">
        <f t="shared" si="131"/>
        <v>42719.816192129627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42707.460717592592</v>
      </c>
      <c r="T1378" s="9">
        <f t="shared" si="131"/>
        <v>42677.419050925921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42768.924305555556</v>
      </c>
      <c r="T1379" s="9">
        <f t="shared" si="131"/>
        <v>42746.969560185185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42583.509374999994</v>
      </c>
      <c r="T1380" s="9">
        <f t="shared" si="131"/>
        <v>42568.509374999994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42160.241620370376</v>
      </c>
      <c r="T1381" s="9">
        <f t="shared" si="131"/>
        <v>42130.241620370376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42163.833333333328</v>
      </c>
      <c r="T1382" s="9">
        <f t="shared" si="131"/>
        <v>42141.512800925921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42732.964409722219</v>
      </c>
      <c r="T1383" s="9">
        <f t="shared" si="131"/>
        <v>42702.964409722219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41400.550185185188</v>
      </c>
      <c r="T1384" s="9">
        <f t="shared" si="131"/>
        <v>41370.550185185188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42726.824976851851</v>
      </c>
      <c r="T1385" s="9">
        <f t="shared" si="131"/>
        <v>42706.824976851851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42190.485208333332</v>
      </c>
      <c r="T1386" s="9">
        <f t="shared" si="131"/>
        <v>42160.485208333332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42489.257638888885</v>
      </c>
      <c r="T1387" s="9">
        <f t="shared" si="131"/>
        <v>42433.438900462963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42214.396863425922</v>
      </c>
      <c r="T1388" s="9">
        <f t="shared" si="131"/>
        <v>42184.396863425922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42157.9375</v>
      </c>
      <c r="T1389" s="9">
        <f t="shared" si="131"/>
        <v>42126.67123842593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42660.426388888889</v>
      </c>
      <c r="T1390" s="9">
        <f t="shared" si="131"/>
        <v>42634.364780092597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42595.230983796297</v>
      </c>
      <c r="T1391" s="9">
        <f t="shared" si="131"/>
        <v>42565.230983796297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42121.466666666667</v>
      </c>
      <c r="T1392" s="9">
        <f t="shared" si="131"/>
        <v>42087.553310185183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42237.957638888889</v>
      </c>
      <c r="T1393" s="9">
        <f t="shared" si="131"/>
        <v>42193.400671296295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42431.904930555553</v>
      </c>
      <c r="T1394" s="9">
        <f t="shared" si="131"/>
        <v>42400.904930555553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42583.431979166664</v>
      </c>
      <c r="T1395" s="9">
        <f t="shared" si="131"/>
        <v>42553.431979166664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42794.875</v>
      </c>
      <c r="T1396" s="9">
        <f t="shared" si="131"/>
        <v>42751.894976851851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42749.65834490741</v>
      </c>
      <c r="T1397" s="9">
        <f t="shared" si="131"/>
        <v>42719.65834490741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42048.74863425926</v>
      </c>
      <c r="T1398" s="9">
        <f t="shared" si="131"/>
        <v>42018.74863425926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42670.638194444444</v>
      </c>
      <c r="T1399" s="9">
        <f t="shared" si="131"/>
        <v>42640.667939814812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42556.624236111107</v>
      </c>
      <c r="T1400" s="9">
        <f t="shared" si="131"/>
        <v>42526.624236111107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41918.754317129627</v>
      </c>
      <c r="T1401" s="9">
        <f t="shared" si="131"/>
        <v>41888.754317129627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42532.979166666672</v>
      </c>
      <c r="T1402" s="9">
        <f t="shared" si="131"/>
        <v>42498.091122685189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41420.74622685185</v>
      </c>
      <c r="T1403" s="9">
        <f t="shared" si="131"/>
        <v>41399.74622685185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42124.761701388896</v>
      </c>
      <c r="T1404" s="9">
        <f t="shared" si="131"/>
        <v>42064.803368055553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41480.812905092593</v>
      </c>
      <c r="T1405" s="9">
        <f t="shared" si="131"/>
        <v>41450.812905092593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42057.260243055556</v>
      </c>
      <c r="T1406" s="9">
        <f t="shared" si="131"/>
        <v>42032.260243055556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41971.472233796296</v>
      </c>
      <c r="T1407" s="9">
        <f t="shared" si="131"/>
        <v>41941.430567129632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42350.166666666672</v>
      </c>
      <c r="T1408" s="9">
        <f t="shared" si="131"/>
        <v>42297.182951388888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41863.286782407406</v>
      </c>
      <c r="T1409" s="9">
        <f t="shared" si="131"/>
        <v>41838.286782407406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ref="Q1410:Q1473" si="134">LEFT(N1410, FIND("/", N1410) - 1)</f>
        <v>publishing</v>
      </c>
      <c r="R1410" t="str">
        <f t="shared" ref="R1410:R1473" si="135">RIGHT(N1410, LEN(N1410) - LEN(Q1410) - 1)</f>
        <v>translations</v>
      </c>
      <c r="S1410" s="9">
        <f t="shared" ref="S1410:S1473" si="136">(((I1410/60)/60)/24)+DATE(1970,1,1)+(-6/24)</f>
        <v>42321.663842592592</v>
      </c>
      <c r="T1410" s="9">
        <f t="shared" ref="T1410:T1473" si="137">(((J1410/60)/60)/24)+DATE(1970,1,1)+(-6/24)</f>
        <v>42291.622175925921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42004.925173611111</v>
      </c>
      <c r="T1411" s="9">
        <f t="shared" si="137"/>
        <v>41944.883506944447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42524.068518518514</v>
      </c>
      <c r="T1412" s="9">
        <f t="shared" si="137"/>
        <v>42479.068518518514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42040.809027777781</v>
      </c>
      <c r="T1413" s="9">
        <f t="shared" si="137"/>
        <v>42012.809027777781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41976.813645833332</v>
      </c>
      <c r="T1414" s="9">
        <f t="shared" si="137"/>
        <v>41946.813645833332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42420.187152777777</v>
      </c>
      <c r="T1415" s="9">
        <f t="shared" si="137"/>
        <v>42360.187152777777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42738.00309027778</v>
      </c>
      <c r="T1416" s="9">
        <f t="shared" si="137"/>
        <v>42708.00309027778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42232.425821759258</v>
      </c>
      <c r="T1417" s="9">
        <f t="shared" si="137"/>
        <v>42192.425821759258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42329.717812499999</v>
      </c>
      <c r="T1418" s="9">
        <f t="shared" si="137"/>
        <v>42299.676145833335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42262.215972222228</v>
      </c>
      <c r="T1419" s="9">
        <f t="shared" si="137"/>
        <v>42231.90016203704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42425.206412037034</v>
      </c>
      <c r="T1420" s="9">
        <f t="shared" si="137"/>
        <v>42395.206412037034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42652.206238425926</v>
      </c>
      <c r="T1421" s="9">
        <f t="shared" si="137"/>
        <v>42622.206238425926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42549.417662037042</v>
      </c>
      <c r="T1422" s="9">
        <f t="shared" si="137"/>
        <v>42524.417662037042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42043.665613425925</v>
      </c>
      <c r="T1423" s="9">
        <f t="shared" si="137"/>
        <v>42013.665613425925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42633.989629629628</v>
      </c>
      <c r="T1424" s="9">
        <f t="shared" si="137"/>
        <v>42603.989629629628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42370.110312500001</v>
      </c>
      <c r="T1425" s="9">
        <f t="shared" si="137"/>
        <v>42340.110312500001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42689.509282407409</v>
      </c>
      <c r="T1426" s="9">
        <f t="shared" si="137"/>
        <v>42676.467615740738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42122.881469907406</v>
      </c>
      <c r="T1427" s="9">
        <f t="shared" si="137"/>
        <v>42092.881469907406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42240.140277777777</v>
      </c>
      <c r="T1428" s="9">
        <f t="shared" si="137"/>
        <v>42180.140277777777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42631.601678240739</v>
      </c>
      <c r="T1429" s="9">
        <f t="shared" si="137"/>
        <v>42601.601678240739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42462.088159722218</v>
      </c>
      <c r="T1430" s="9">
        <f t="shared" si="137"/>
        <v>42432.129826388889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42103.810671296291</v>
      </c>
      <c r="T1431" s="9">
        <f t="shared" si="137"/>
        <v>42073.810671296291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41992.563518518517</v>
      </c>
      <c r="T1432" s="9">
        <f t="shared" si="137"/>
        <v>41961.563518518517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42334.002500000002</v>
      </c>
      <c r="T1433" s="9">
        <f t="shared" si="137"/>
        <v>42303.960833333331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42205.530416666668</v>
      </c>
      <c r="T1434" s="9">
        <f t="shared" si="137"/>
        <v>42175.530416666668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42714.208333333328</v>
      </c>
      <c r="T1435" s="9">
        <f t="shared" si="137"/>
        <v>42673.375868055555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42163.375</v>
      </c>
      <c r="T1436" s="9">
        <f t="shared" si="137"/>
        <v>42142.517106481479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42288.530324074076</v>
      </c>
      <c r="T1437" s="9">
        <f t="shared" si="137"/>
        <v>42258.530324074076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42421.10019675926</v>
      </c>
      <c r="T1438" s="9">
        <f t="shared" si="137"/>
        <v>42391.10019675926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41832.957638888889</v>
      </c>
      <c r="T1439" s="9">
        <f t="shared" si="137"/>
        <v>41796.281701388885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42487.329861111109</v>
      </c>
      <c r="T1440" s="9">
        <f t="shared" si="137"/>
        <v>42457.621516203704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42070.579872685179</v>
      </c>
      <c r="T1441" s="9">
        <f t="shared" si="137"/>
        <v>42040.579872685179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42516.498414351852</v>
      </c>
      <c r="T1442" s="9">
        <f t="shared" si="137"/>
        <v>42486.498414351852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42258.515844907408</v>
      </c>
      <c r="T1443" s="9">
        <f t="shared" si="137"/>
        <v>42198.515844907408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42515.39534722222</v>
      </c>
      <c r="T1444" s="9">
        <f t="shared" si="137"/>
        <v>42485.39534722222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42737.676030092596</v>
      </c>
      <c r="T1445" s="9">
        <f t="shared" si="137"/>
        <v>42707.676030092596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42259.623402777783</v>
      </c>
      <c r="T1446" s="9">
        <f t="shared" si="137"/>
        <v>42199.623402777783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42169.292303240742</v>
      </c>
      <c r="T1447" s="9">
        <f t="shared" si="137"/>
        <v>42139.292303240742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42481.197662037041</v>
      </c>
      <c r="T1448" s="9">
        <f t="shared" si="137"/>
        <v>42461.197662037041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42559.480717592596</v>
      </c>
      <c r="T1449" s="9">
        <f t="shared" si="137"/>
        <v>42529.480717592596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42145.975694444445</v>
      </c>
      <c r="T1450" s="9">
        <f t="shared" si="137"/>
        <v>42115.686550925922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42134.561400462961</v>
      </c>
      <c r="T1451" s="9">
        <f t="shared" si="137"/>
        <v>42086.561400462961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42419.921261574069</v>
      </c>
      <c r="T1452" s="9">
        <f t="shared" si="137"/>
        <v>42389.921261574069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41961.75068287037</v>
      </c>
      <c r="T1453" s="9">
        <f t="shared" si="137"/>
        <v>41931.709016203706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41848.453275462962</v>
      </c>
      <c r="T1454" s="9">
        <f t="shared" si="137"/>
        <v>41818.453275462962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42840.404479166667</v>
      </c>
      <c r="T1455" s="9">
        <f t="shared" si="137"/>
        <v>42795.446145833332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42484.665972222225</v>
      </c>
      <c r="T1456" s="9">
        <f t="shared" si="137"/>
        <v>42463.616666666669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41887.318749999999</v>
      </c>
      <c r="T1457" s="9">
        <f t="shared" si="137"/>
        <v>41832.422685185185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42738.418576388889</v>
      </c>
      <c r="T1458" s="9">
        <f t="shared" si="137"/>
        <v>42708.418576388889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42319.688009259262</v>
      </c>
      <c r="T1459" s="9">
        <f t="shared" si="137"/>
        <v>42289.64634259259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41861.916666666664</v>
      </c>
      <c r="T1460" s="9">
        <f t="shared" si="137"/>
        <v>41831.455555555556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42340.475694444445</v>
      </c>
      <c r="T1461" s="9">
        <f t="shared" si="137"/>
        <v>42311.954814814817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41973.739583333328</v>
      </c>
      <c r="T1462" s="9">
        <f t="shared" si="137"/>
        <v>41915.646967592591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41932.75</v>
      </c>
      <c r="T1463" s="9">
        <f t="shared" si="137"/>
        <v>41899.395300925928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41374.412858796299</v>
      </c>
      <c r="T1464" s="9">
        <f t="shared" si="137"/>
        <v>41344.412858796299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41371.619652777779</v>
      </c>
      <c r="T1465" s="9">
        <f t="shared" si="137"/>
        <v>41326.661319444444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41321.411550925928</v>
      </c>
      <c r="T1466" s="9">
        <f t="shared" si="137"/>
        <v>41291.411550925928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40989.875</v>
      </c>
      <c r="T1467" s="9">
        <f t="shared" si="137"/>
        <v>40959.484398148146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42380.958333333328</v>
      </c>
      <c r="T1468" s="9">
        <f t="shared" si="137"/>
        <v>42339.922060185185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40993.510243055556</v>
      </c>
      <c r="T1469" s="9">
        <f t="shared" si="137"/>
        <v>40933.55190972222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40705.764456018522</v>
      </c>
      <c r="T1470" s="9">
        <f t="shared" si="137"/>
        <v>40645.764456018522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41320.348483796297</v>
      </c>
      <c r="T1471" s="9">
        <f t="shared" si="137"/>
        <v>41290.348483796297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41271.577118055553</v>
      </c>
      <c r="T1472" s="9">
        <f t="shared" si="137"/>
        <v>41250.577118055553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42103.707569444443</v>
      </c>
      <c r="T1473" s="9">
        <f t="shared" si="137"/>
        <v>42073.707569444443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ref="Q1474:Q1537" si="140">LEFT(N1474, FIND("/", N1474) - 1)</f>
        <v>publishing</v>
      </c>
      <c r="R1474" t="str">
        <f t="shared" ref="R1474:R1537" si="141">RIGHT(N1474, LEN(N1474) - LEN(Q1474) - 1)</f>
        <v>radio &amp; podcasts</v>
      </c>
      <c r="S1474" s="9">
        <f t="shared" ref="S1474:S1537" si="142">(((I1474/60)/60)/24)+DATE(1970,1,1)+(-6/24)</f>
        <v>41563.292858796296</v>
      </c>
      <c r="T1474" s="9">
        <f t="shared" ref="T1474:T1537" si="143">(((J1474/60)/60)/24)+DATE(1970,1,1)+(-6/24)</f>
        <v>41533.292858796296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40969.729618055557</v>
      </c>
      <c r="T1475" s="9">
        <f t="shared" si="143"/>
        <v>40939.729618055557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41530.477916666663</v>
      </c>
      <c r="T1476" s="9">
        <f t="shared" si="143"/>
        <v>41500.477916666663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41992.957638888889</v>
      </c>
      <c r="T1477" s="9">
        <f t="shared" si="143"/>
        <v>41960.472951388889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40795.791921296295</v>
      </c>
      <c r="T1478" s="9">
        <f t="shared" si="143"/>
        <v>40765.791921296295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40899.875</v>
      </c>
      <c r="T1479" s="9">
        <f t="shared" si="143"/>
        <v>40840.365787037037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41408.621678240743</v>
      </c>
      <c r="T1480" s="9">
        <f t="shared" si="143"/>
        <v>41394.621678240743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41768.915972222225</v>
      </c>
      <c r="T1481" s="9">
        <f t="shared" si="143"/>
        <v>41754.495243055557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41481.458333333336</v>
      </c>
      <c r="T1482" s="9">
        <f t="shared" si="143"/>
        <v>41464.684016203704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41580.672974537039</v>
      </c>
      <c r="T1483" s="9">
        <f t="shared" si="143"/>
        <v>41550.672974537039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41159.07708333333</v>
      </c>
      <c r="T1484" s="9">
        <f t="shared" si="143"/>
        <v>41136.60805555556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42572.942997685182</v>
      </c>
      <c r="T1485" s="9">
        <f t="shared" si="143"/>
        <v>42547.942997685182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41111.368750000001</v>
      </c>
      <c r="T1486" s="9">
        <f t="shared" si="143"/>
        <v>41052.950960648144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42175.545983796299</v>
      </c>
      <c r="T1487" s="9">
        <f t="shared" si="143"/>
        <v>42130.545983796299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42061.918530092589</v>
      </c>
      <c r="T1488" s="9">
        <f t="shared" si="143"/>
        <v>42031.918530092589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42584.667488425926</v>
      </c>
      <c r="T1489" s="9">
        <f t="shared" si="143"/>
        <v>42554.667488425926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41644.313194444447</v>
      </c>
      <c r="T1490" s="9">
        <f t="shared" si="143"/>
        <v>41614.313194444447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41228.403379629628</v>
      </c>
      <c r="T1491" s="9">
        <f t="shared" si="143"/>
        <v>41198.361712962964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41549.311041666668</v>
      </c>
      <c r="T1492" s="9">
        <f t="shared" si="143"/>
        <v>41520.311041666668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42050.401388888888</v>
      </c>
      <c r="T1493" s="9">
        <f t="shared" si="143"/>
        <v>41991.463460648149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40712.634791666671</v>
      </c>
      <c r="T1494" s="9">
        <f t="shared" si="143"/>
        <v>40682.634791666671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41441.616608796299</v>
      </c>
      <c r="T1495" s="9">
        <f t="shared" si="143"/>
        <v>41411.616608796299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42097.401388888888</v>
      </c>
      <c r="T1496" s="9">
        <f t="shared" si="143"/>
        <v>42067.472372685181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40782.539710648147</v>
      </c>
      <c r="T1497" s="9">
        <f t="shared" si="143"/>
        <v>40752.539710648147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41898.225219907406</v>
      </c>
      <c r="T1498" s="9">
        <f t="shared" si="143"/>
        <v>41838.225219907406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41486.571527777778</v>
      </c>
      <c r="T1499" s="9">
        <f t="shared" si="143"/>
        <v>41444.39261574074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41885.733541666668</v>
      </c>
      <c r="T1500" s="9">
        <f t="shared" si="143"/>
        <v>41840.733541666668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42586.757326388892</v>
      </c>
      <c r="T1501" s="9">
        <f t="shared" si="143"/>
        <v>42526.757326388892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41395.654594907406</v>
      </c>
      <c r="T1502" s="9">
        <f t="shared" si="143"/>
        <v>41365.654594907406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42193.333599537036</v>
      </c>
      <c r="T1503" s="9">
        <f t="shared" si="143"/>
        <v>42163.333599537036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42454.666666666672</v>
      </c>
      <c r="T1504" s="9">
        <f t="shared" si="143"/>
        <v>42426.292592592596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42666.097233796296</v>
      </c>
      <c r="T1505" s="9">
        <f t="shared" si="143"/>
        <v>42606.097233796296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41800.106249999997</v>
      </c>
      <c r="T1506" s="9">
        <f t="shared" si="143"/>
        <v>41772.407685185186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42451.584027777775</v>
      </c>
      <c r="T1507" s="9">
        <f t="shared" si="143"/>
        <v>42414.19332175926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41844.535925925928</v>
      </c>
      <c r="T1508" s="9">
        <f t="shared" si="143"/>
        <v>41814.535925925928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40313.090277777781</v>
      </c>
      <c r="T1509" s="9">
        <f t="shared" si="143"/>
        <v>40254.200335648151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41817.364363425928</v>
      </c>
      <c r="T1510" s="9">
        <f t="shared" si="143"/>
        <v>41786.364363425928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42780.707638888889</v>
      </c>
      <c r="T1511" s="9">
        <f t="shared" si="143"/>
        <v>42751.283391203702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41839.135162037033</v>
      </c>
      <c r="T1512" s="9">
        <f t="shared" si="143"/>
        <v>41809.135162037033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42326.375046296293</v>
      </c>
      <c r="T1513" s="9">
        <f t="shared" si="143"/>
        <v>42296.333379629628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42771.434479166666</v>
      </c>
      <c r="T1514" s="9">
        <f t="shared" si="143"/>
        <v>42741.434479166666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41836.387337962966</v>
      </c>
      <c r="T1515" s="9">
        <f t="shared" si="143"/>
        <v>41806.387337962966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42274.347685185188</v>
      </c>
      <c r="T1516" s="9">
        <f t="shared" si="143"/>
        <v>42234.347685185188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42444.961770833332</v>
      </c>
      <c r="T1517" s="9">
        <f t="shared" si="143"/>
        <v>42415.003437499996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42649.333333333328</v>
      </c>
      <c r="T1518" s="9">
        <f t="shared" si="143"/>
        <v>42619.216342592597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</v>
      </c>
      <c r="T1519" s="9">
        <f t="shared" si="143"/>
        <v>41948.31658564815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41790.5700462963</v>
      </c>
      <c r="T1520" s="9">
        <f t="shared" si="143"/>
        <v>41760.5700462963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41810.665972222225</v>
      </c>
      <c r="T1521" s="9">
        <f t="shared" si="143"/>
        <v>41782.491701388892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41991.916666666672</v>
      </c>
      <c r="T1522" s="9">
        <f t="shared" si="143"/>
        <v>41955.607789351852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42527.917719907404</v>
      </c>
      <c r="T1523" s="9">
        <f t="shared" si="143"/>
        <v>42492.917719907404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41929.580312500002</v>
      </c>
      <c r="T1524" s="9">
        <f t="shared" si="143"/>
        <v>41899.580312500002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41995.75</v>
      </c>
      <c r="T1525" s="9">
        <f t="shared" si="143"/>
        <v>41964.501342592594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42786.251041666663</v>
      </c>
      <c r="T1526" s="9">
        <f t="shared" si="143"/>
        <v>42756.251041666663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42600.452986111108</v>
      </c>
      <c r="T1527" s="9">
        <f t="shared" si="143"/>
        <v>42570.452986111108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42388.026006944448</v>
      </c>
      <c r="T1528" s="9">
        <f t="shared" si="143"/>
        <v>42339.026006944448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42808.308865740735</v>
      </c>
      <c r="T1529" s="9">
        <f t="shared" si="143"/>
        <v>42780.350532407407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42766.75</v>
      </c>
      <c r="T1530" s="9">
        <f t="shared" si="143"/>
        <v>42736.482893518521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42082.337037037039</v>
      </c>
      <c r="T1531" s="9">
        <f t="shared" si="143"/>
        <v>42052.378703703704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42300.517303240747</v>
      </c>
      <c r="T1532" s="9">
        <f t="shared" si="143"/>
        <v>42275.517303240747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41973.875</v>
      </c>
      <c r="T1533" s="9">
        <f t="shared" si="143"/>
        <v>41941.552384259259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42415.375</v>
      </c>
      <c r="T1534" s="9">
        <f t="shared" si="143"/>
        <v>42391.225289351853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42491.915972222225</v>
      </c>
      <c r="T1535" s="9">
        <f t="shared" si="143"/>
        <v>42442.75204861111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42251.42432870371</v>
      </c>
      <c r="T1536" s="9">
        <f t="shared" si="143"/>
        <v>42221.42432870371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42513.666666666672</v>
      </c>
      <c r="T1537" s="9">
        <f t="shared" si="143"/>
        <v>42484.579062500001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ref="Q1538:Q1601" si="146">LEFT(N1538, FIND("/", N1538) - 1)</f>
        <v>photography</v>
      </c>
      <c r="R1538" t="str">
        <f t="shared" ref="R1538:R1601" si="147">RIGHT(N1538, LEN(N1538) - LEN(Q1538) - 1)</f>
        <v>photobooks</v>
      </c>
      <c r="S1538" s="9">
        <f t="shared" ref="S1538:S1601" si="148">(((I1538/60)/60)/24)+DATE(1970,1,1)+(-6/24)</f>
        <v>42243.552199074074</v>
      </c>
      <c r="T1538" s="9">
        <f t="shared" ref="T1538:T1601" si="149">(((J1538/60)/60)/24)+DATE(1970,1,1)+(-6/24)</f>
        <v>42213.552199074074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42588.5</v>
      </c>
      <c r="T1539" s="9">
        <f t="shared" si="149"/>
        <v>42552.065127314811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42026.532060185185</v>
      </c>
      <c r="T1540" s="9">
        <f t="shared" si="149"/>
        <v>41981.532060185185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42738.669201388882</v>
      </c>
      <c r="T1541" s="9">
        <f t="shared" si="149"/>
        <v>42705.669201388882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41968.802083333328</v>
      </c>
      <c r="T1542" s="9">
        <f t="shared" si="149"/>
        <v>41938.75712962963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42004.462245370371</v>
      </c>
      <c r="T1543" s="9">
        <f t="shared" si="149"/>
        <v>41974.462245370371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42185.746527777781</v>
      </c>
      <c r="T1544" s="9">
        <f t="shared" si="149"/>
        <v>42170.746527777781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41965.301319444443</v>
      </c>
      <c r="T1545" s="9">
        <f t="shared" si="149"/>
        <v>41935.259652777779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42094.762499999997</v>
      </c>
      <c r="T1546" s="9">
        <f t="shared" si="149"/>
        <v>42052.801203703704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42065.636111111111</v>
      </c>
      <c r="T1547" s="9">
        <f t="shared" si="149"/>
        <v>42031.634652777779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41898.962951388887</v>
      </c>
      <c r="T1548" s="9">
        <f t="shared" si="149"/>
        <v>41838.962951388887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42789.176875000005</v>
      </c>
      <c r="T1549" s="9">
        <f t="shared" si="149"/>
        <v>42782.176875000005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42316.673842592587</v>
      </c>
      <c r="T1550" s="9">
        <f t="shared" si="149"/>
        <v>42286.63217592593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42310.927766203706</v>
      </c>
      <c r="T1551" s="9">
        <f t="shared" si="149"/>
        <v>42280.886099537034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42502.199467592596</v>
      </c>
      <c r="T1552" s="9">
        <f t="shared" si="149"/>
        <v>42472.199467592596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42151.574525462958</v>
      </c>
      <c r="T1553" s="9">
        <f t="shared" si="149"/>
        <v>42121.574525462958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41912.915972222225</v>
      </c>
      <c r="T1554" s="9">
        <f t="shared" si="149"/>
        <v>41892.438750000001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42249.032951388886</v>
      </c>
      <c r="T1555" s="9">
        <f t="shared" si="149"/>
        <v>42219.032951388886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42218.002199074079</v>
      </c>
      <c r="T1556" s="9">
        <f t="shared" si="149"/>
        <v>42188.002199074079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42264.458333333328</v>
      </c>
      <c r="T1557" s="9">
        <f t="shared" si="149"/>
        <v>42241.363796296297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42554.903055555551</v>
      </c>
      <c r="T1558" s="9">
        <f t="shared" si="149"/>
        <v>42524.903055555551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41902.40315972222</v>
      </c>
      <c r="T1559" s="9">
        <f t="shared" si="149"/>
        <v>41871.40315972222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42244.258333333331</v>
      </c>
      <c r="T1560" s="9">
        <f t="shared" si="149"/>
        <v>42185.147673611107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42122.80322916666</v>
      </c>
      <c r="T1561" s="9">
        <f t="shared" si="149"/>
        <v>42107.80322916666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41955.812418981484</v>
      </c>
      <c r="T1562" s="9">
        <f t="shared" si="149"/>
        <v>41935.770752314813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41584.833368055559</v>
      </c>
      <c r="T1563" s="9">
        <f t="shared" si="149"/>
        <v>41554.791701388887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40148.784722222219</v>
      </c>
      <c r="T1564" s="9">
        <f t="shared" si="149"/>
        <v>40079.316157407404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41712.450821759259</v>
      </c>
      <c r="T1565" s="9">
        <f t="shared" si="149"/>
        <v>41652.492488425924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42152.586805555555</v>
      </c>
      <c r="T1566" s="9">
        <f t="shared" si="149"/>
        <v>42121.117002314815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40702.479872685188</v>
      </c>
      <c r="T1567" s="9">
        <f t="shared" si="149"/>
        <v>40672.479872685188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42578.666666666672</v>
      </c>
      <c r="T1568" s="9">
        <f t="shared" si="149"/>
        <v>42549.666712962964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41686.75</v>
      </c>
      <c r="T1569" s="9">
        <f t="shared" si="149"/>
        <v>41671.686863425923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41996.812326388885</v>
      </c>
      <c r="T1570" s="9">
        <f t="shared" si="149"/>
        <v>41961.812326388885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41419.429560185185</v>
      </c>
      <c r="T1571" s="9">
        <f t="shared" si="149"/>
        <v>41389.429560185185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42468.521782407406</v>
      </c>
      <c r="T1572" s="9">
        <f t="shared" si="149"/>
        <v>42438.563449074078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42174.519479166673</v>
      </c>
      <c r="T1573" s="9">
        <f t="shared" si="149"/>
        <v>42144.519479166673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42428.749305555553</v>
      </c>
      <c r="T1574" s="9">
        <f t="shared" si="149"/>
        <v>42403.783090277779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42825.915972222225</v>
      </c>
      <c r="T1575" s="9">
        <f t="shared" si="149"/>
        <v>42785.750023148154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42052.677418981482</v>
      </c>
      <c r="T1576" s="9">
        <f t="shared" si="149"/>
        <v>42017.677418981482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41829.274259259262</v>
      </c>
      <c r="T1577" s="9">
        <f t="shared" si="149"/>
        <v>41799.274259259262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42185.629259259258</v>
      </c>
      <c r="T1578" s="9">
        <f t="shared" si="149"/>
        <v>42140.629259259258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41114.597777777781</v>
      </c>
      <c r="T1579" s="9">
        <f t="shared" si="149"/>
        <v>41054.597777777781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40422.833333333336</v>
      </c>
      <c r="T1580" s="9">
        <f t="shared" si="149"/>
        <v>40398.815868055557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41514.746423611112</v>
      </c>
      <c r="T1581" s="9">
        <f t="shared" si="149"/>
        <v>41481.746423611112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41049.800069444449</v>
      </c>
      <c r="T1582" s="9">
        <f t="shared" si="149"/>
        <v>40989.800069444449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42357.198958333334</v>
      </c>
      <c r="T1583" s="9">
        <f t="shared" si="149"/>
        <v>42325.198958333334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42303.638888888891</v>
      </c>
      <c r="T1584" s="9">
        <f t="shared" si="149"/>
        <v>42246.539965277778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41907.654988425929</v>
      </c>
      <c r="T1585" s="9">
        <f t="shared" si="149"/>
        <v>41877.654988425929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41789.399317129632</v>
      </c>
      <c r="T1586" s="9">
        <f t="shared" si="149"/>
        <v>41779.399317129632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42729.208333333328</v>
      </c>
      <c r="T1587" s="9">
        <f t="shared" si="149"/>
        <v>42707.645462962959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42098.812754629631</v>
      </c>
      <c r="T1588" s="9">
        <f t="shared" si="149"/>
        <v>42068.854421296302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41986.700983796298</v>
      </c>
      <c r="T1589" s="9">
        <f t="shared" si="149"/>
        <v>41956.700983796298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42035.591666666667</v>
      </c>
      <c r="T1590" s="9">
        <f t="shared" si="149"/>
        <v>42004.99998842593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42286.734791666662</v>
      </c>
      <c r="T1591" s="9">
        <f t="shared" si="149"/>
        <v>42256.734791666662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42270.607222222221</v>
      </c>
      <c r="T1592" s="9">
        <f t="shared" si="149"/>
        <v>42240.607222222221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42463.43450231482</v>
      </c>
      <c r="T1593" s="9">
        <f t="shared" si="149"/>
        <v>42433.476168981477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42090.781076388885</v>
      </c>
      <c r="T1594" s="9">
        <f t="shared" si="149"/>
        <v>42045.822743055556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42063.595543981486</v>
      </c>
      <c r="T1595" s="9">
        <f t="shared" si="149"/>
        <v>42033.595543981486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42505.431249999994</v>
      </c>
      <c r="T1596" s="9">
        <f t="shared" si="149"/>
        <v>42445.462754629625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41808.592361111114</v>
      </c>
      <c r="T1597" s="9">
        <f t="shared" si="149"/>
        <v>41779.800092592595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41986.221863425926</v>
      </c>
      <c r="T1598" s="9">
        <f t="shared" si="149"/>
        <v>41941.180196759262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42633.104131944448</v>
      </c>
      <c r="T1599" s="9">
        <f t="shared" si="149"/>
        <v>42603.104131944448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42211.417337962965</v>
      </c>
      <c r="T1600" s="9">
        <f t="shared" si="149"/>
        <v>42151.417337962965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42468.247407407413</v>
      </c>
      <c r="T1601" s="9">
        <f t="shared" si="149"/>
        <v>42438.28907407407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ref="Q1602:Q1665" si="152">LEFT(N1602, FIND("/", N1602) - 1)</f>
        <v>photography</v>
      </c>
      <c r="R1602" t="str">
        <f t="shared" ref="R1602:R1665" si="153">RIGHT(N1602, LEN(N1602) - LEN(Q1602) - 1)</f>
        <v>places</v>
      </c>
      <c r="S1602" s="9">
        <f t="shared" ref="S1602:S1665" si="154">(((I1602/60)/60)/24)+DATE(1970,1,1)+(-6/24)</f>
        <v>41834.96597222222</v>
      </c>
      <c r="T1602" s="9">
        <f t="shared" ref="T1602:T1665" si="155">(((J1602/60)/60)/24)+DATE(1970,1,1)+(-6/24)</f>
        <v>41790.807314814818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40667.842974537038</v>
      </c>
      <c r="T1603" s="9">
        <f t="shared" si="155"/>
        <v>40637.842974537038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40830.708333333336</v>
      </c>
      <c r="T1604" s="9">
        <f t="shared" si="155"/>
        <v>40788.047650462962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40935.919664351852</v>
      </c>
      <c r="T1605" s="9">
        <f t="shared" si="155"/>
        <v>40875.919664351852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40985.55364583333</v>
      </c>
      <c r="T1606" s="9">
        <f t="shared" si="155"/>
        <v>40945.595312500001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40756.041666666664</v>
      </c>
      <c r="T1607" s="9">
        <f t="shared" si="155"/>
        <v>40746.762881944444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40625.819884259261</v>
      </c>
      <c r="T1608" s="9">
        <f t="shared" si="155"/>
        <v>40535.861550925925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41074.55846064815</v>
      </c>
      <c r="T1609" s="9">
        <f t="shared" si="155"/>
        <v>41053.55846064815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41639.976388888892</v>
      </c>
      <c r="T1610" s="9">
        <f t="shared" si="155"/>
        <v>41607.58085648148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40849.083333333336</v>
      </c>
      <c r="T1611" s="9">
        <f t="shared" si="155"/>
        <v>40795.751261574071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41258.674884259257</v>
      </c>
      <c r="T1612" s="9">
        <f t="shared" si="155"/>
        <v>41228.674884259257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41429.75037037037</v>
      </c>
      <c r="T1613" s="9">
        <f t="shared" si="155"/>
        <v>41408.75037037037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41276.624814814815</v>
      </c>
      <c r="T1614" s="9">
        <f t="shared" si="155"/>
        <v>41246.624814814815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41111.819467592592</v>
      </c>
      <c r="T1615" s="9">
        <f t="shared" si="155"/>
        <v>41081.819467592592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41854.458333333336</v>
      </c>
      <c r="T1616" s="9">
        <f t="shared" si="155"/>
        <v>41794.731122685182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40889.842546296299</v>
      </c>
      <c r="T1617" s="9">
        <f t="shared" si="155"/>
        <v>40844.800879629627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41235.666666666664</v>
      </c>
      <c r="T1618" s="9">
        <f t="shared" si="155"/>
        <v>41194.465520833335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41579.541666666664</v>
      </c>
      <c r="T1619" s="9">
        <f t="shared" si="155"/>
        <v>41546.414212962962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41341.404340277775</v>
      </c>
      <c r="T1620" s="9">
        <f t="shared" si="155"/>
        <v>41301.404340277775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41896.93618055556</v>
      </c>
      <c r="T1621" s="9">
        <f t="shared" si="155"/>
        <v>41875.93618055556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41328.089583333334</v>
      </c>
      <c r="T1622" s="9">
        <f t="shared" si="155"/>
        <v>41321.089583333334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41056.915972222225</v>
      </c>
      <c r="T1623" s="9">
        <f t="shared" si="155"/>
        <v>41003.35665509259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41990.082638888889</v>
      </c>
      <c r="T1624" s="9">
        <f t="shared" si="155"/>
        <v>41950.04483796296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41513.438530092593</v>
      </c>
      <c r="T1625" s="9">
        <f t="shared" si="155"/>
        <v>41453.438530092593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41283.117303240739</v>
      </c>
      <c r="T1626" s="9">
        <f t="shared" si="155"/>
        <v>41243.117303240739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41163.449687500004</v>
      </c>
      <c r="T1627" s="9">
        <f t="shared" si="155"/>
        <v>41135.449687500004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41609.639664351853</v>
      </c>
      <c r="T1628" s="9">
        <f t="shared" si="155"/>
        <v>41579.597997685189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41238.957638888889</v>
      </c>
      <c r="T1629" s="9">
        <f t="shared" si="155"/>
        <v>41205.457048611112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41807.487060185187</v>
      </c>
      <c r="T1630" s="9">
        <f t="shared" si="155"/>
        <v>41774.487060185187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41690.617280092592</v>
      </c>
      <c r="T1631" s="9">
        <f t="shared" si="155"/>
        <v>41645.617280092592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40970.040972222225</v>
      </c>
      <c r="T1632" s="9">
        <f t="shared" si="155"/>
        <v>40939.587673611109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41194.609502314815</v>
      </c>
      <c r="T1633" s="9">
        <f t="shared" si="155"/>
        <v>41164.609502314815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40810.090902777774</v>
      </c>
      <c r="T1634" s="9">
        <f t="shared" si="155"/>
        <v>40750.090902777774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40923.958333333336</v>
      </c>
      <c r="T1635" s="9">
        <f t="shared" si="155"/>
        <v>40896.633750000001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40695.999305555553</v>
      </c>
      <c r="T1636" s="9">
        <f t="shared" si="155"/>
        <v>40657.939826388887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42562.618761574078</v>
      </c>
      <c r="T1637" s="9">
        <f t="shared" si="155"/>
        <v>42502.618761574078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40705.916666666664</v>
      </c>
      <c r="T1638" s="9">
        <f t="shared" si="155"/>
        <v>40662.83666666667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40178.73541666667</v>
      </c>
      <c r="T1639" s="9">
        <f t="shared" si="155"/>
        <v>40122.501620370371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41333.642361111109</v>
      </c>
      <c r="T1640" s="9">
        <f t="shared" si="155"/>
        <v>41288.43712962963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40971.402372685188</v>
      </c>
      <c r="T1641" s="9">
        <f t="shared" si="155"/>
        <v>40941.402372685188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40392.832638888889</v>
      </c>
      <c r="T1642" s="9">
        <f t="shared" si="155"/>
        <v>40378.98096064815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41992.346574074079</v>
      </c>
      <c r="T1643" s="9">
        <f t="shared" si="155"/>
        <v>41962.346574074079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40707.774618055555</v>
      </c>
      <c r="T1644" s="9">
        <f t="shared" si="155"/>
        <v>40687.774618055555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41176.574212962965</v>
      </c>
      <c r="T1645" s="9">
        <f t="shared" si="155"/>
        <v>41146.574212962965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41234.851388888892</v>
      </c>
      <c r="T1646" s="9">
        <f t="shared" si="155"/>
        <v>41174.80972222222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41535.367361111108</v>
      </c>
      <c r="T1647" s="9">
        <f t="shared" si="155"/>
        <v>41521.367361111108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41865.507638888892</v>
      </c>
      <c r="T1648" s="9">
        <f t="shared" si="155"/>
        <v>41833.200266203705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41069.159456018519</v>
      </c>
      <c r="T1649" s="9">
        <f t="shared" si="155"/>
        <v>41039.159456018519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40622.412986111114</v>
      </c>
      <c r="T1650" s="9">
        <f t="shared" si="155"/>
        <v>40592.454652777778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41782.434664351851</v>
      </c>
      <c r="T1651" s="9">
        <f t="shared" si="155"/>
        <v>41737.434664351851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41556.185613425929</v>
      </c>
      <c r="T1652" s="9">
        <f t="shared" si="155"/>
        <v>41526.185613425929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40659.040972222225</v>
      </c>
      <c r="T1653" s="9">
        <f t="shared" si="155"/>
        <v>40625.650694444441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41602.284641203703</v>
      </c>
      <c r="T1654" s="9">
        <f t="shared" si="155"/>
        <v>41572.242974537039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40657.584444444445</v>
      </c>
      <c r="T1655" s="9">
        <f t="shared" si="155"/>
        <v>40626.584444444445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41017.640740740739</v>
      </c>
      <c r="T1656" s="9">
        <f t="shared" si="155"/>
        <v>40987.640740740739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41004.500231481477</v>
      </c>
      <c r="T1657" s="9">
        <f t="shared" si="155"/>
        <v>40974.541898148149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41256.678842592592</v>
      </c>
      <c r="T1658" s="9">
        <f t="shared" si="155"/>
        <v>41226.678842592592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41053.532037037039</v>
      </c>
      <c r="T1659" s="9">
        <f t="shared" si="155"/>
        <v>41023.532037037039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41261.347222222219</v>
      </c>
      <c r="T1660" s="9">
        <f t="shared" si="155"/>
        <v>41222.97184027778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41625.25</v>
      </c>
      <c r="T1661" s="9">
        <f t="shared" si="155"/>
        <v>41596.663437499999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42490.665972222225</v>
      </c>
      <c r="T1662" s="9">
        <f t="shared" si="155"/>
        <v>42459.443865740745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42386.625</v>
      </c>
      <c r="T1663" s="9">
        <f t="shared" si="155"/>
        <v>42343.748043981483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40907.99</v>
      </c>
      <c r="T1664" s="9">
        <f t="shared" si="155"/>
        <v>40847.948333333334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42035.77207175926</v>
      </c>
      <c r="T1665" s="9">
        <f t="shared" si="155"/>
        <v>42005.77207175926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ref="Q1666:Q1729" si="158">LEFT(N1666, FIND("/", N1666) - 1)</f>
        <v>music</v>
      </c>
      <c r="R1666" t="str">
        <f t="shared" ref="R1666:R1729" si="159">RIGHT(N1666, LEN(N1666) - LEN(Q1666) - 1)</f>
        <v>pop</v>
      </c>
      <c r="S1666" s="9">
        <f t="shared" ref="S1666:S1729" si="160">(((I1666/60)/60)/24)+DATE(1970,1,1)+(-6/24)</f>
        <v>40983.915972222225</v>
      </c>
      <c r="T1666" s="9">
        <f t="shared" ref="T1666:T1729" si="161">(((J1666/60)/60)/24)+DATE(1970,1,1)+(-6/24)</f>
        <v>40939.511782407404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40595.875</v>
      </c>
      <c r="T1667" s="9">
        <f t="shared" si="161"/>
        <v>40564.399456018517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41360.961493055554</v>
      </c>
      <c r="T1668" s="9">
        <f t="shared" si="161"/>
        <v>41331.003159722226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41709.040972222225</v>
      </c>
      <c r="T1669" s="9">
        <f t="shared" si="161"/>
        <v>41681.8205787037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40874.941423611112</v>
      </c>
      <c r="T1670" s="9">
        <f t="shared" si="161"/>
        <v>40844.89975694444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42521.635138888887</v>
      </c>
      <c r="T1671" s="9">
        <f t="shared" si="161"/>
        <v>42461.635138888887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40363.916666666664</v>
      </c>
      <c r="T1672" s="9">
        <f t="shared" si="161"/>
        <v>40313.680543981485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42583.29414351852</v>
      </c>
      <c r="T1673" s="9">
        <f t="shared" si="161"/>
        <v>42553.29414351852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41064.406597222223</v>
      </c>
      <c r="T1674" s="9">
        <f t="shared" si="161"/>
        <v>41034.406597222223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42069.628379629634</v>
      </c>
      <c r="T1675" s="9">
        <f t="shared" si="161"/>
        <v>42039.628379629634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42600.040972222225</v>
      </c>
      <c r="T1676" s="9">
        <f t="shared" si="161"/>
        <v>42569.355393518519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40832.668749999997</v>
      </c>
      <c r="T1677" s="9">
        <f t="shared" si="161"/>
        <v>40802.483101851853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41019.915972222225</v>
      </c>
      <c r="T1678" s="9">
        <f t="shared" si="161"/>
        <v>40973.47623842593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42475.999305555553</v>
      </c>
      <c r="T1679" s="9">
        <f t="shared" si="161"/>
        <v>42416.157129629632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41676.604988425926</v>
      </c>
      <c r="T1680" s="9">
        <f t="shared" si="161"/>
        <v>41662.604988425926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40745.818807870368</v>
      </c>
      <c r="T1681" s="9">
        <f t="shared" si="161"/>
        <v>40722.818807870368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41832.507719907408</v>
      </c>
      <c r="T1682" s="9">
        <f t="shared" si="161"/>
        <v>41802.507719907408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42822.833333333328</v>
      </c>
      <c r="T1683" s="9">
        <f t="shared" si="161"/>
        <v>42773.871342592596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42838.921990740739</v>
      </c>
      <c r="T1684" s="9">
        <f t="shared" si="161"/>
        <v>42778.96365740741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42832.531689814816</v>
      </c>
      <c r="T1685" s="9">
        <f t="shared" si="161"/>
        <v>42808.531689814816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42811.523622685185</v>
      </c>
      <c r="T1686" s="9">
        <f t="shared" si="161"/>
        <v>42783.565289351856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42817.958599537036</v>
      </c>
      <c r="T1687" s="9">
        <f t="shared" si="161"/>
        <v>42788.0002662037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42852.552303240736</v>
      </c>
      <c r="T1688" s="9">
        <f t="shared" si="161"/>
        <v>42792.593969907408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42835.59375</v>
      </c>
      <c r="T1689" s="9">
        <f t="shared" si="161"/>
        <v>42801.796817129631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42834.242986111116</v>
      </c>
      <c r="T1690" s="9">
        <f t="shared" si="161"/>
        <v>42804.284652777773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42810.650810185187</v>
      </c>
      <c r="T1691" s="9">
        <f t="shared" si="161"/>
        <v>42780.692476851851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42831.139374999999</v>
      </c>
      <c r="T1692" s="9">
        <f t="shared" si="161"/>
        <v>42801.18104166667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42827.791666666672</v>
      </c>
      <c r="T1693" s="9">
        <f t="shared" si="161"/>
        <v>42795.451481481476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42820.749305555553</v>
      </c>
      <c r="T1694" s="9">
        <f t="shared" si="161"/>
        <v>42787.901238425926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42834.583333333328</v>
      </c>
      <c r="T1695" s="9">
        <f t="shared" si="161"/>
        <v>42803.670277777783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42820.941666666666</v>
      </c>
      <c r="T1696" s="9">
        <f t="shared" si="161"/>
        <v>42791.419837962967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42834.791666666672</v>
      </c>
      <c r="T1697" s="9">
        <f t="shared" si="161"/>
        <v>42800.781412037039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42825.777905092589</v>
      </c>
      <c r="T1698" s="9">
        <f t="shared" si="161"/>
        <v>42795.819571759261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42834.741296296299</v>
      </c>
      <c r="T1699" s="9">
        <f t="shared" si="161"/>
        <v>42804.782962962956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42819.897916666669</v>
      </c>
      <c r="T1700" s="9">
        <f t="shared" si="161"/>
        <v>42795.957870370374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42836.613946759258</v>
      </c>
      <c r="T1701" s="9">
        <f t="shared" si="161"/>
        <v>42806.613946759258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42825.916666666672</v>
      </c>
      <c r="T1702" s="9">
        <f t="shared" si="161"/>
        <v>42795.821643518517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42019.414409722223</v>
      </c>
      <c r="T1703" s="9">
        <f t="shared" si="161"/>
        <v>41989.414409722223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42093.578125</v>
      </c>
      <c r="T1704" s="9">
        <f t="shared" si="161"/>
        <v>42063.619791666672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42247.031678240746</v>
      </c>
      <c r="T1705" s="9">
        <f t="shared" si="161"/>
        <v>42187.031678240746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42050.889733796299</v>
      </c>
      <c r="T1706" s="9">
        <f t="shared" si="161"/>
        <v>42020.889733796299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42256.416666666672</v>
      </c>
      <c r="T1707" s="9">
        <f t="shared" si="161"/>
        <v>42244.766736111109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42239.056388888886</v>
      </c>
      <c r="T1708" s="9">
        <f t="shared" si="161"/>
        <v>42179.056388888886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42457.429340277777</v>
      </c>
      <c r="T1709" s="9">
        <f t="shared" si="161"/>
        <v>42427.471006944441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42491.616967592592</v>
      </c>
      <c r="T1710" s="9">
        <f t="shared" si="161"/>
        <v>42451.616967592592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41882.568749999999</v>
      </c>
      <c r="T1711" s="9">
        <f t="shared" si="161"/>
        <v>41841.31381944444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42387.291666666672</v>
      </c>
      <c r="T1712" s="9">
        <f t="shared" si="161"/>
        <v>42341.34129629629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41883.396226851852</v>
      </c>
      <c r="T1713" s="9">
        <f t="shared" si="161"/>
        <v>41852.396226851852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42185.663807870369</v>
      </c>
      <c r="T1714" s="9">
        <f t="shared" si="161"/>
        <v>42125.663807870369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41917.551064814819</v>
      </c>
      <c r="T1715" s="9">
        <f t="shared" si="161"/>
        <v>41887.551064814819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42125.668530092589</v>
      </c>
      <c r="T1716" s="9">
        <f t="shared" si="161"/>
        <v>42095.668530092589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42093.890277777777</v>
      </c>
      <c r="T1717" s="9">
        <f t="shared" si="161"/>
        <v>42063.967418981483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42713.369201388887</v>
      </c>
      <c r="T1718" s="9">
        <f t="shared" si="161"/>
        <v>42673.327534722222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42480.916666666672</v>
      </c>
      <c r="T1719" s="9">
        <f t="shared" si="161"/>
        <v>42460.73192129629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42503.957638888889</v>
      </c>
      <c r="T1720" s="9">
        <f t="shared" si="161"/>
        <v>42460.360520833332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41899.284618055557</v>
      </c>
      <c r="T1721" s="9">
        <f t="shared" si="161"/>
        <v>41869.284618055557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41952.574895833335</v>
      </c>
      <c r="T1722" s="9">
        <f t="shared" si="161"/>
        <v>41922.533229166671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42349.211377314816</v>
      </c>
      <c r="T1723" s="9">
        <f t="shared" si="161"/>
        <v>42319.211377314816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42462.756944444445</v>
      </c>
      <c r="T1724" s="9">
        <f t="shared" si="161"/>
        <v>42425.710983796293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</v>
      </c>
      <c r="T1725" s="9">
        <f t="shared" si="161"/>
        <v>42129.57540509259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41942.682430555556</v>
      </c>
      <c r="T1726" s="9">
        <f t="shared" si="161"/>
        <v>41912.682430555556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41875.718159722222</v>
      </c>
      <c r="T1727" s="9">
        <f t="shared" si="161"/>
        <v>41845.718159722222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41817.669722222221</v>
      </c>
      <c r="T1728" s="9">
        <f t="shared" si="161"/>
        <v>41788.669722222221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42099.208333333328</v>
      </c>
      <c r="T1729" s="9">
        <f t="shared" si="161"/>
        <v>42044.677974537044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ref="Q1730:Q1793" si="164">LEFT(N1730, FIND("/", N1730) - 1)</f>
        <v>music</v>
      </c>
      <c r="R1730" t="str">
        <f t="shared" ref="R1730:R1793" si="165">RIGHT(N1730, LEN(N1730) - LEN(Q1730) - 1)</f>
        <v>faith</v>
      </c>
      <c r="S1730" s="9">
        <f t="shared" ref="S1730:S1793" si="166">(((I1730/60)/60)/24)+DATE(1970,1,1)+(-6/24)</f>
        <v>42298.375856481478</v>
      </c>
      <c r="T1730" s="9">
        <f t="shared" ref="T1730:T1793" si="167">(((J1730/60)/60)/24)+DATE(1970,1,1)+(-6/24)</f>
        <v>42268.375856481478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si="166"/>
        <v>42530.802152777775</v>
      </c>
      <c r="T1731" s="9">
        <f t="shared" si="167"/>
        <v>42470.802152777775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42301.837766203709</v>
      </c>
      <c r="T1732" s="9">
        <f t="shared" si="167"/>
        <v>42271.837766203709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42166.375</v>
      </c>
      <c r="T1733" s="9">
        <f t="shared" si="167"/>
        <v>42152.656851851847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42384.958333333328</v>
      </c>
      <c r="T1734" s="9">
        <f t="shared" si="167"/>
        <v>42325.433807870373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42626.645833333328</v>
      </c>
      <c r="T1735" s="9">
        <f t="shared" si="167"/>
        <v>42614.425625000003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42131.786527777775</v>
      </c>
      <c r="T1736" s="9">
        <f t="shared" si="167"/>
        <v>42101.786527777775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42589.564178240747</v>
      </c>
      <c r="T1737" s="9">
        <f t="shared" si="167"/>
        <v>42559.564178240747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42316.65315972222</v>
      </c>
      <c r="T1738" s="9">
        <f t="shared" si="167"/>
        <v>42286.611493055556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42205.698981481488</v>
      </c>
      <c r="T1739" s="9">
        <f t="shared" si="167"/>
        <v>42175.698981481488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41914.624328703707</v>
      </c>
      <c r="T1740" s="9">
        <f t="shared" si="167"/>
        <v>41884.624328703707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42494.582546296297</v>
      </c>
      <c r="T1741" s="9">
        <f t="shared" si="167"/>
        <v>42435.624212962968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42201.567384259266</v>
      </c>
      <c r="T1742" s="9">
        <f t="shared" si="167"/>
        <v>42171.567384259266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42165.378136574072</v>
      </c>
      <c r="T1743" s="9">
        <f t="shared" si="167"/>
        <v>42120.378136574072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42742.625</v>
      </c>
      <c r="T1744" s="9">
        <f t="shared" si="167"/>
        <v>42710.626967592587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42608.915972222225</v>
      </c>
      <c r="T1745" s="9">
        <f t="shared" si="167"/>
        <v>42586.675636574073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42071.313391203701</v>
      </c>
      <c r="T1746" s="9">
        <f t="shared" si="167"/>
        <v>42026.355057870373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42725.833333333328</v>
      </c>
      <c r="T1747" s="9">
        <f t="shared" si="167"/>
        <v>42690.009699074071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42697.833333333328</v>
      </c>
      <c r="T1748" s="9">
        <f t="shared" si="167"/>
        <v>42667.926701388889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42321.375</v>
      </c>
      <c r="T1749" s="9">
        <f t="shared" si="167"/>
        <v>42292.185532407413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42249.700729166667</v>
      </c>
      <c r="T1750" s="9">
        <f t="shared" si="167"/>
        <v>42219.700729166667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42795.541666666672</v>
      </c>
      <c r="T1751" s="9">
        <f t="shared" si="167"/>
        <v>42758.725937499999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42479.586851851855</v>
      </c>
      <c r="T1752" s="9">
        <f t="shared" si="167"/>
        <v>42454.586851851855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42082.489849537036</v>
      </c>
      <c r="T1753" s="9">
        <f t="shared" si="167"/>
        <v>42052.5315162037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42657.003263888888</v>
      </c>
      <c r="T1754" s="9">
        <f t="shared" si="167"/>
        <v>42627.003263888888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42450.457962962959</v>
      </c>
      <c r="T1755" s="9">
        <f t="shared" si="167"/>
        <v>42420.49962962963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42097.585104166668</v>
      </c>
      <c r="T1756" s="9">
        <f t="shared" si="167"/>
        <v>42067.626770833333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42282.538900462961</v>
      </c>
      <c r="T1757" s="9">
        <f t="shared" si="167"/>
        <v>42252.538900462961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42610.917465277773</v>
      </c>
      <c r="T1758" s="9">
        <f t="shared" si="167"/>
        <v>42570.917465277773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42763.561805555553</v>
      </c>
      <c r="T1759" s="9">
        <f t="shared" si="167"/>
        <v>42733.577349537038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42565.705925925926</v>
      </c>
      <c r="T1760" s="9">
        <f t="shared" si="167"/>
        <v>42505.705925925926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42088.537372685183</v>
      </c>
      <c r="T1761" s="9">
        <f t="shared" si="167"/>
        <v>42068.579039351855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42425.42260416667</v>
      </c>
      <c r="T1762" s="9">
        <f t="shared" si="167"/>
        <v>42405.42260416667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42259.317824074074</v>
      </c>
      <c r="T1763" s="9">
        <f t="shared" si="167"/>
        <v>42209.317824074074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42440.732002314813</v>
      </c>
      <c r="T1764" s="9">
        <f t="shared" si="167"/>
        <v>42410.732002314813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42666.618518518517</v>
      </c>
      <c r="T1765" s="9">
        <f t="shared" si="167"/>
        <v>42636.618518518517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41854.235868055555</v>
      </c>
      <c r="T1766" s="9">
        <f t="shared" si="167"/>
        <v>41825.235868055555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41864.730462962965</v>
      </c>
      <c r="T1767" s="9">
        <f t="shared" si="167"/>
        <v>41834.730462962965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41876.609814814816</v>
      </c>
      <c r="T1768" s="9">
        <f t="shared" si="167"/>
        <v>41855.609814814816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41854.408379629633</v>
      </c>
      <c r="T1769" s="9">
        <f t="shared" si="167"/>
        <v>41824.408379629633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41909.310694444444</v>
      </c>
      <c r="T1770" s="9">
        <f t="shared" si="167"/>
        <v>41849.310694444444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42017.568969907406</v>
      </c>
      <c r="T1771" s="9">
        <f t="shared" si="167"/>
        <v>41987.568969907406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41926.530023148152</v>
      </c>
      <c r="T1772" s="9">
        <f t="shared" si="167"/>
        <v>41891.530023148152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41935.729629629634</v>
      </c>
      <c r="T1773" s="9">
        <f t="shared" si="167"/>
        <v>41905.729629629634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41826.468009259261</v>
      </c>
      <c r="T1774" s="9">
        <f t="shared" si="167"/>
        <v>41766.468009259261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42023.510393518518</v>
      </c>
      <c r="T1775" s="9">
        <f t="shared" si="167"/>
        <v>41978.510393518518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41972.374305555553</v>
      </c>
      <c r="T1776" s="9">
        <f t="shared" si="167"/>
        <v>41929.968657407408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41936.726388888892</v>
      </c>
      <c r="T1777" s="9">
        <f t="shared" si="167"/>
        <v>41891.726388888892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41941.70684027778</v>
      </c>
      <c r="T1778" s="9">
        <f t="shared" si="167"/>
        <v>41905.70684027778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42055.107094907406</v>
      </c>
      <c r="T1779" s="9">
        <f t="shared" si="167"/>
        <v>42025.107094907406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42090.571701388893</v>
      </c>
      <c r="T1780" s="9">
        <f t="shared" si="167"/>
        <v>42045.61336805555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42615.441898148143</v>
      </c>
      <c r="T1781" s="9">
        <f t="shared" si="167"/>
        <v>42585.441898148143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42553.350810185191</v>
      </c>
      <c r="T1782" s="9">
        <f t="shared" si="167"/>
        <v>42493.350810185191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42628.367418981477</v>
      </c>
      <c r="T1783" s="9">
        <f t="shared" si="167"/>
        <v>42597.367418981477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42421.325104166666</v>
      </c>
      <c r="T1784" s="9">
        <f t="shared" si="167"/>
        <v>42388.325104166666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42145.699976851851</v>
      </c>
      <c r="T1785" s="9">
        <f t="shared" si="167"/>
        <v>42115.699976851851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42034.892361111109</v>
      </c>
      <c r="T1786" s="9">
        <f t="shared" si="167"/>
        <v>42003.405555555553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41927.75</v>
      </c>
      <c r="T1787" s="9">
        <f t="shared" si="167"/>
        <v>41896.884895833333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41988.300659722227</v>
      </c>
      <c r="T1788" s="9">
        <f t="shared" si="167"/>
        <v>41958.300659722227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42098.363854166666</v>
      </c>
      <c r="T1789" s="9">
        <f t="shared" si="167"/>
        <v>42068.40552083333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41943.69840277778</v>
      </c>
      <c r="T1790" s="9">
        <f t="shared" si="167"/>
        <v>41913.69840277778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42016.000034722223</v>
      </c>
      <c r="T1791" s="9">
        <f t="shared" si="167"/>
        <v>41956.000034722223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42040.424513888895</v>
      </c>
      <c r="T1792" s="9">
        <f t="shared" si="167"/>
        <v>42010.424513888895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42033.490335648152</v>
      </c>
      <c r="T1793" s="9">
        <f t="shared" si="167"/>
        <v>41973.490335648152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ref="Q1794:Q1857" si="170">LEFT(N1794, FIND("/", N1794) - 1)</f>
        <v>photography</v>
      </c>
      <c r="R1794" t="str">
        <f t="shared" ref="R1794:R1857" si="171">RIGHT(N1794, LEN(N1794) - LEN(Q1794) - 1)</f>
        <v>photobooks</v>
      </c>
      <c r="S1794" s="9">
        <f t="shared" ref="S1794:S1857" si="172">(((I1794/60)/60)/24)+DATE(1970,1,1)+(-6/24)</f>
        <v>42226.040972222225</v>
      </c>
      <c r="T1794" s="9">
        <f t="shared" ref="T1794:T1857" si="173">(((J1794/60)/60)/24)+DATE(1970,1,1)+(-6/24)</f>
        <v>42188.781041666662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41970.683333333334</v>
      </c>
      <c r="T1795" s="9">
        <f t="shared" si="173"/>
        <v>41940.64166666667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42046.301180555558</v>
      </c>
      <c r="T1796" s="9">
        <f t="shared" si="173"/>
        <v>42011.301180555558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42657.416666666672</v>
      </c>
      <c r="T1797" s="9">
        <f t="shared" si="173"/>
        <v>42628.038668981477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42575.189421296294</v>
      </c>
      <c r="T1798" s="9">
        <f t="shared" si="173"/>
        <v>42515.189421296294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42719.31931712963</v>
      </c>
      <c r="T1799" s="9">
        <f t="shared" si="173"/>
        <v>42689.31931712963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42404.07677083333</v>
      </c>
      <c r="T1800" s="9">
        <f t="shared" si="173"/>
        <v>42344.07677083333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41954.634351851855</v>
      </c>
      <c r="T1801" s="9">
        <f t="shared" si="173"/>
        <v>41934.592685185184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42653.356134259258</v>
      </c>
      <c r="T1802" s="9">
        <f t="shared" si="173"/>
        <v>42623.356134259258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42353.256944444445</v>
      </c>
      <c r="T1803" s="9">
        <f t="shared" si="173"/>
        <v>42321.410509259258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42182.665972222225</v>
      </c>
      <c r="T1804" s="9">
        <f t="shared" si="173"/>
        <v>42159.22256944445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42048.821550925932</v>
      </c>
      <c r="T1805" s="9">
        <f t="shared" si="173"/>
        <v>42017.821550925932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42322.469953703709</v>
      </c>
      <c r="T1806" s="9">
        <f t="shared" si="173"/>
        <v>42282.428287037037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42279.5</v>
      </c>
      <c r="T1807" s="9">
        <f t="shared" si="173"/>
        <v>42247.553912037038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41912.388298611113</v>
      </c>
      <c r="T1808" s="9">
        <f t="shared" si="173"/>
        <v>41877.388298611113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41909.818437499998</v>
      </c>
      <c r="T1809" s="9">
        <f t="shared" si="173"/>
        <v>41879.818437499998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42777.430902777778</v>
      </c>
      <c r="T1810" s="9">
        <f t="shared" si="173"/>
        <v>42742.430902777778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42064.657858796301</v>
      </c>
      <c r="T1811" s="9">
        <f t="shared" si="173"/>
        <v>42029.657858796301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41872.66002314815</v>
      </c>
      <c r="T1812" s="9">
        <f t="shared" si="173"/>
        <v>41860.66002314815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41935.916666666664</v>
      </c>
      <c r="T1813" s="9">
        <f t="shared" si="173"/>
        <v>41876.183680555558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42554.068703703699</v>
      </c>
      <c r="T1814" s="9">
        <f t="shared" si="173"/>
        <v>42524.068703703699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41859.639027777775</v>
      </c>
      <c r="T1815" s="9">
        <f t="shared" si="173"/>
        <v>41829.639027777775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42063.064074074078</v>
      </c>
      <c r="T1816" s="9">
        <f t="shared" si="173"/>
        <v>42033.064074074078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42186.656678240746</v>
      </c>
      <c r="T1817" s="9">
        <f t="shared" si="173"/>
        <v>42172.656678240746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42576.541666666672</v>
      </c>
      <c r="T1818" s="9">
        <f t="shared" si="173"/>
        <v>42548.626192129625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42765.040972222225</v>
      </c>
      <c r="T1819" s="9">
        <f t="shared" si="173"/>
        <v>42705.412118055552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42096.942708333328</v>
      </c>
      <c r="T1820" s="9">
        <f t="shared" si="173"/>
        <v>42066.984375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41850.502268518518</v>
      </c>
      <c r="T1821" s="9">
        <f t="shared" si="173"/>
        <v>41820.502268518518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42094.792708333334</v>
      </c>
      <c r="T1822" s="9">
        <f t="shared" si="173"/>
        <v>42064.834375000006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40971.069062499999</v>
      </c>
      <c r="T1823" s="9">
        <f t="shared" si="173"/>
        <v>40926.069062499999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41670.542361111111</v>
      </c>
      <c r="T1824" s="9">
        <f t="shared" si="173"/>
        <v>41634.547013888885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41206.434907407405</v>
      </c>
      <c r="T1825" s="9">
        <f t="shared" si="173"/>
        <v>41176.434907407405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41646.838888888888</v>
      </c>
      <c r="T1826" s="9">
        <f t="shared" si="173"/>
        <v>41626.666284722225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41466.58452546296</v>
      </c>
      <c r="T1827" s="9">
        <f t="shared" si="173"/>
        <v>41443.58452546296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41687.673807870371</v>
      </c>
      <c r="T1828" s="9">
        <f t="shared" si="173"/>
        <v>41657.673807870371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40605.075937499998</v>
      </c>
      <c r="T1829" s="9">
        <f t="shared" si="173"/>
        <v>40555.075937499998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41768.666666666664</v>
      </c>
      <c r="T1830" s="9">
        <f t="shared" si="173"/>
        <v>41736.649652777778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40564.666666666664</v>
      </c>
      <c r="T1831" s="9">
        <f t="shared" si="173"/>
        <v>40515.837627314817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41694.434108796297</v>
      </c>
      <c r="T1832" s="9">
        <f t="shared" si="173"/>
        <v>41664.434108796297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41041.746099537035</v>
      </c>
      <c r="T1833" s="9">
        <f t="shared" si="173"/>
        <v>41026.746099537035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40606.289664351854</v>
      </c>
      <c r="T1834" s="9">
        <f t="shared" si="173"/>
        <v>40576.289664351854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41335.082638888889</v>
      </c>
      <c r="T1835" s="9">
        <f t="shared" si="173"/>
        <v>41302.794016203705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42028.714062500003</v>
      </c>
      <c r="T1836" s="9">
        <f t="shared" si="173"/>
        <v>41988.714062500003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42460.410543981481</v>
      </c>
      <c r="T1837" s="9">
        <f t="shared" si="173"/>
        <v>42430.452210648145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41322.559363425928</v>
      </c>
      <c r="T1838" s="9">
        <f t="shared" si="173"/>
        <v>41305.559363425928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40985.756192129629</v>
      </c>
      <c r="T1839" s="9">
        <f t="shared" si="173"/>
        <v>40925.797858796301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40816.875</v>
      </c>
      <c r="T1840" s="9">
        <f t="shared" si="173"/>
        <v>40788.536539351851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42644.472013888888</v>
      </c>
      <c r="T1841" s="9">
        <f t="shared" si="173"/>
        <v>42614.472013888888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41400.957638888889</v>
      </c>
      <c r="T1842" s="9">
        <f t="shared" si="173"/>
        <v>41381.846180555556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41778.957638888889</v>
      </c>
      <c r="T1843" s="9">
        <f t="shared" si="173"/>
        <v>41745.59542824074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42064.999305555553</v>
      </c>
      <c r="T1844" s="9">
        <f t="shared" si="173"/>
        <v>42031.381724537037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40594.744837962964</v>
      </c>
      <c r="T1845" s="9">
        <f t="shared" si="173"/>
        <v>40564.744837962964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40704.875</v>
      </c>
      <c r="T1846" s="9">
        <f t="shared" si="173"/>
        <v>40666.723541666666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42537.954861111109</v>
      </c>
      <c r="T1847" s="9">
        <f t="shared" si="173"/>
        <v>42523.083310185189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41258.400196759263</v>
      </c>
      <c r="T1848" s="9">
        <f t="shared" si="173"/>
        <v>41228.400196759263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42114.986481481479</v>
      </c>
      <c r="T1849" s="9">
        <f t="shared" si="173"/>
        <v>42093.986481481479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40755.040972222225</v>
      </c>
      <c r="T1850" s="9">
        <f t="shared" si="173"/>
        <v>40691.538055555553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41199.595590277779</v>
      </c>
      <c r="T1851" s="9">
        <f t="shared" si="173"/>
        <v>41169.595590277779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41830.709490740745</v>
      </c>
      <c r="T1852" s="9">
        <f t="shared" si="173"/>
        <v>41800.709490740745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41847.791666666664</v>
      </c>
      <c r="T1853" s="9">
        <f t="shared" si="173"/>
        <v>41827.656689814816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42118.75</v>
      </c>
      <c r="T1854" s="9">
        <f t="shared" si="173"/>
        <v>42081.52143518519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41226.852048611108</v>
      </c>
      <c r="T1855" s="9">
        <f t="shared" si="173"/>
        <v>41176.810381944444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41417.771261574075</v>
      </c>
      <c r="T1856" s="9">
        <f t="shared" si="173"/>
        <v>41387.771261574075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41645.288657407407</v>
      </c>
      <c r="T1857" s="9">
        <f t="shared" si="173"/>
        <v>41600.288657407407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ref="Q1858:Q1921" si="176">LEFT(N1858, FIND("/", N1858) - 1)</f>
        <v>music</v>
      </c>
      <c r="R1858" t="str">
        <f t="shared" ref="R1858:R1921" si="177">RIGHT(N1858, LEN(N1858) - LEN(Q1858) - 1)</f>
        <v>rock</v>
      </c>
      <c r="S1858" s="9">
        <f t="shared" ref="S1858:S1921" si="178">(((I1858/60)/60)/24)+DATE(1970,1,1)+(-6/24)</f>
        <v>41838.604999999996</v>
      </c>
      <c r="T1858" s="9">
        <f t="shared" ref="T1858:T1921" si="179">(((J1858/60)/60)/24)+DATE(1970,1,1)+(-6/24)</f>
        <v>41817.604999999996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41894.51866898148</v>
      </c>
      <c r="T1859" s="9">
        <f t="shared" si="179"/>
        <v>41864.51866898148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40892.992141203707</v>
      </c>
      <c r="T1860" s="9">
        <f t="shared" si="179"/>
        <v>40832.950474537036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40808.520011574074</v>
      </c>
      <c r="T1861" s="9">
        <f t="shared" si="179"/>
        <v>40778.520011574074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41676.459305555552</v>
      </c>
      <c r="T1862" s="9">
        <f t="shared" si="179"/>
        <v>41655.459305555552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42030.050243055557</v>
      </c>
      <c r="T1863" s="9">
        <f t="shared" si="179"/>
        <v>42000.050243055557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42802.0625</v>
      </c>
      <c r="T1864" s="9">
        <f t="shared" si="179"/>
        <v>42755.242754629624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41802.547280092593</v>
      </c>
      <c r="T1865" s="9">
        <f t="shared" si="179"/>
        <v>41772.547280092593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41763.466435185182</v>
      </c>
      <c r="T1866" s="9">
        <f t="shared" si="179"/>
        <v>41733.466435185182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42680.159108796302</v>
      </c>
      <c r="T1867" s="9">
        <f t="shared" si="179"/>
        <v>42645.117442129631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42794.916666666672</v>
      </c>
      <c r="T1868" s="9">
        <f t="shared" si="179"/>
        <v>42741.996493055558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42679.674907407403</v>
      </c>
      <c r="T1869" s="9">
        <f t="shared" si="179"/>
        <v>42649.674907407403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42353.082638888889</v>
      </c>
      <c r="T1870" s="9">
        <f t="shared" si="179"/>
        <v>42328.529224537036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42738.752881944441</v>
      </c>
      <c r="T1871" s="9">
        <f t="shared" si="179"/>
        <v>42708.752881944441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42399.928472222222</v>
      </c>
      <c r="T1872" s="9">
        <f t="shared" si="179"/>
        <v>42371.105729166666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41963.575243055559</v>
      </c>
      <c r="T1873" s="9">
        <f t="shared" si="179"/>
        <v>41923.533576388887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42184.879652777774</v>
      </c>
      <c r="T1874" s="9">
        <f t="shared" si="179"/>
        <v>42154.879652777774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42193.447916666672</v>
      </c>
      <c r="T1875" s="9">
        <f t="shared" si="179"/>
        <v>42164.365856481483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42549.719131944439</v>
      </c>
      <c r="T1876" s="9">
        <f t="shared" si="179"/>
        <v>42529.719131944439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42588.649398148147</v>
      </c>
      <c r="T1877" s="9">
        <f t="shared" si="179"/>
        <v>42528.649398148147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41806.034780092588</v>
      </c>
      <c r="T1878" s="9">
        <f t="shared" si="179"/>
        <v>41776.034780092588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42063.779224537036</v>
      </c>
      <c r="T1879" s="9">
        <f t="shared" si="179"/>
        <v>42034.779224537036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41802.758738425924</v>
      </c>
      <c r="T1880" s="9">
        <f t="shared" si="179"/>
        <v>41772.758738425924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42443.357974537037</v>
      </c>
      <c r="T1881" s="9">
        <f t="shared" si="179"/>
        <v>42413.399641203709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42459.275231481486</v>
      </c>
      <c r="T1882" s="9">
        <f t="shared" si="179"/>
        <v>42430.316898148143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42072.860983796301</v>
      </c>
      <c r="T1883" s="9">
        <f t="shared" si="179"/>
        <v>42042.902650462958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41100.741666666669</v>
      </c>
      <c r="T1884" s="9">
        <f t="shared" si="179"/>
        <v>41067.699212962965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41007.656342592592</v>
      </c>
      <c r="T1885" s="9">
        <f t="shared" si="179"/>
        <v>40977.698009259257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41240.25</v>
      </c>
      <c r="T1886" s="9">
        <f t="shared" si="179"/>
        <v>41204.948321759257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41131.666666666664</v>
      </c>
      <c r="T1887" s="9">
        <f t="shared" si="179"/>
        <v>41098.843865740739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41955.69835648148</v>
      </c>
      <c r="T1888" s="9">
        <f t="shared" si="179"/>
        <v>41925.656689814816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42341.645833333328</v>
      </c>
      <c r="T1889" s="9">
        <f t="shared" si="179"/>
        <v>42323.550138888888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40329.957638888889</v>
      </c>
      <c r="T1890" s="9">
        <f t="shared" si="179"/>
        <v>40298.989953703705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41344.501689814817</v>
      </c>
      <c r="T1891" s="9">
        <f t="shared" si="179"/>
        <v>41299.543356481481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41258.536203703705</v>
      </c>
      <c r="T1892" s="9">
        <f t="shared" si="179"/>
        <v>41228.536203703705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</v>
      </c>
      <c r="T1893" s="9">
        <f t="shared" si="179"/>
        <v>40335.548078703701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40701.387511574074</v>
      </c>
      <c r="T1894" s="9">
        <f t="shared" si="179"/>
        <v>40671.387511574074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40648.915972222225</v>
      </c>
      <c r="T1895" s="9">
        <f t="shared" si="179"/>
        <v>40632.69195601852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40951.654895833337</v>
      </c>
      <c r="T1896" s="9">
        <f t="shared" si="179"/>
        <v>40920.654895833337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42297.496782407412</v>
      </c>
      <c r="T1897" s="9">
        <f t="shared" si="179"/>
        <v>42267.496782407412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41011.460243055553</v>
      </c>
      <c r="T1898" s="9">
        <f t="shared" si="179"/>
        <v>40981.460243055553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41702.625</v>
      </c>
      <c r="T1899" s="9">
        <f t="shared" si="179"/>
        <v>41680.333402777782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42401.5</v>
      </c>
      <c r="T1900" s="9">
        <f t="shared" si="179"/>
        <v>42365.942974537036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42088.65006944444</v>
      </c>
      <c r="T1901" s="9">
        <f t="shared" si="179"/>
        <v>42058.691736111112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41188.165972222225</v>
      </c>
      <c r="T1902" s="9">
        <f t="shared" si="179"/>
        <v>41160.621886574074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42146.291666666672</v>
      </c>
      <c r="T1903" s="9">
        <f t="shared" si="179"/>
        <v>42116.29315972222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42067.539895833332</v>
      </c>
      <c r="T1904" s="9">
        <f t="shared" si="179"/>
        <v>42037.539895833332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42762.520729166667</v>
      </c>
      <c r="T1905" s="9">
        <f t="shared" si="179"/>
        <v>42702.520729166667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42371.435428240744</v>
      </c>
      <c r="T1906" s="9">
        <f t="shared" si="179"/>
        <v>42326.435428240744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41889.675856481481</v>
      </c>
      <c r="T1907" s="9">
        <f t="shared" si="179"/>
        <v>41859.675856481481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42544.421099537038</v>
      </c>
      <c r="T1908" s="9">
        <f t="shared" si="179"/>
        <v>42514.421099537038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41782.337094907409</v>
      </c>
      <c r="T1909" s="9">
        <f t="shared" si="179"/>
        <v>41767.337094907409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42733.667824074073</v>
      </c>
      <c r="T1910" s="9">
        <f t="shared" si="179"/>
        <v>42703.667824074073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41935.179155092592</v>
      </c>
      <c r="T1911" s="9">
        <f t="shared" si="179"/>
        <v>41905.179155092592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42308.697916666672</v>
      </c>
      <c r="T1912" s="9">
        <f t="shared" si="179"/>
        <v>42264.713159722218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41859.783958333333</v>
      </c>
      <c r="T1913" s="9">
        <f t="shared" si="179"/>
        <v>41829.783958333333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42158.976388888885</v>
      </c>
      <c r="T1914" s="9">
        <f t="shared" si="179"/>
        <v>42128.976388888885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41920.261319444442</v>
      </c>
      <c r="T1915" s="9">
        <f t="shared" si="179"/>
        <v>41890.261319444442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41943.915972222225</v>
      </c>
      <c r="T1916" s="9">
        <f t="shared" si="179"/>
        <v>41928.924456018518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41883.79886574074</v>
      </c>
      <c r="T1917" s="9">
        <f t="shared" si="179"/>
        <v>41863.79886574074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42681.508969907409</v>
      </c>
      <c r="T1918" s="9">
        <f t="shared" si="179"/>
        <v>42656.467303240745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42776.020057870366</v>
      </c>
      <c r="T1919" s="9">
        <f t="shared" si="179"/>
        <v>42746.020057870366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41863.539942129632</v>
      </c>
      <c r="T1920" s="9">
        <f t="shared" si="179"/>
        <v>41828.539942129632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42143.625567129624</v>
      </c>
      <c r="T1921" s="9">
        <f t="shared" si="179"/>
        <v>42113.625567129624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ref="Q1922:Q1985" si="182">LEFT(N1922, FIND("/", N1922) - 1)</f>
        <v>technology</v>
      </c>
      <c r="R1922" t="str">
        <f t="shared" ref="R1922:R1985" si="183">RIGHT(N1922, LEN(N1922) - LEN(Q1922) - 1)</f>
        <v>gadgets</v>
      </c>
      <c r="S1922" s="9">
        <f t="shared" ref="S1922:S1985" si="184">(((I1922/60)/60)/24)+DATE(1970,1,1)+(-6/24)</f>
        <v>42298.708333333328</v>
      </c>
      <c r="T1922" s="9">
        <f t="shared" ref="T1922:T1985" si="185">(((J1922/60)/60)/24)+DATE(1970,1,1)+(-6/24)</f>
        <v>42270.625706018516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41103.971562500003</v>
      </c>
      <c r="T1923" s="9">
        <f t="shared" si="185"/>
        <v>41073.971562500003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41620.005868055552</v>
      </c>
      <c r="T1924" s="9">
        <f t="shared" si="185"/>
        <v>41590.005868055552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40812.957638888889</v>
      </c>
      <c r="T1925" s="9">
        <f t="shared" si="185"/>
        <v>40772.598749999997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41654.564583333333</v>
      </c>
      <c r="T1926" s="9">
        <f t="shared" si="185"/>
        <v>41626.511053240742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41557.75</v>
      </c>
      <c r="T1927" s="9">
        <f t="shared" si="185"/>
        <v>41535.65148148148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40483.768055555556</v>
      </c>
      <c r="T1928" s="9">
        <f t="shared" si="185"/>
        <v>40456.704351851848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40975.957638888889</v>
      </c>
      <c r="T1929" s="9">
        <f t="shared" si="185"/>
        <v>40960.611562500002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41401.398078703707</v>
      </c>
      <c r="T1930" s="9">
        <f t="shared" si="185"/>
        <v>41371.398078703707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40728.771597222221</v>
      </c>
      <c r="T1931" s="9">
        <f t="shared" si="185"/>
        <v>40686.771597222221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41462.308819444443</v>
      </c>
      <c r="T1932" s="9">
        <f t="shared" si="185"/>
        <v>41402.308819444443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41050.895833333336</v>
      </c>
      <c r="T1933" s="9">
        <f t="shared" si="185"/>
        <v>41037.642465277779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40932.559872685182</v>
      </c>
      <c r="T1934" s="9">
        <f t="shared" si="185"/>
        <v>40911.559872685182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41908.880868055552</v>
      </c>
      <c r="T1935" s="9">
        <f t="shared" si="185"/>
        <v>41878.880868055552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40901.958333333336</v>
      </c>
      <c r="T1936" s="9">
        <f t="shared" si="185"/>
        <v>40865.617141203707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41810.957638888889</v>
      </c>
      <c r="T1937" s="9">
        <f t="shared" si="185"/>
        <v>41773.682534722226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40882.999305555553</v>
      </c>
      <c r="T1938" s="9">
        <f t="shared" si="185"/>
        <v>40852.639699074076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41074.915972222225</v>
      </c>
      <c r="T1939" s="9">
        <f t="shared" si="185"/>
        <v>41058.868993055556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41456.958333333336</v>
      </c>
      <c r="T1940" s="9">
        <f t="shared" si="185"/>
        <v>41426.009618055556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41343.693379629629</v>
      </c>
      <c r="T1941" s="9">
        <f t="shared" si="185"/>
        <v>41313.735046296293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40708.915972222225</v>
      </c>
      <c r="T1942" s="9">
        <f t="shared" si="185"/>
        <v>40670.257326388892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41774.040868055556</v>
      </c>
      <c r="T1943" s="9">
        <f t="shared" si="185"/>
        <v>41744.040868055556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40728.578009259261</v>
      </c>
      <c r="T1944" s="9">
        <f t="shared" si="185"/>
        <v>40638.578009259261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42593.019861111112</v>
      </c>
      <c r="T1945" s="9">
        <f t="shared" si="185"/>
        <v>42548.019861111112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41760.334374999999</v>
      </c>
      <c r="T1946" s="9">
        <f t="shared" si="185"/>
        <v>41730.334374999999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42197.001828703709</v>
      </c>
      <c r="T1947" s="9">
        <f t="shared" si="185"/>
        <v>42157.001828703709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41748.858344907407</v>
      </c>
      <c r="T1948" s="9">
        <f t="shared" si="185"/>
        <v>41688.900011574071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40139.999305555553</v>
      </c>
      <c r="T1949" s="9">
        <f t="shared" si="185"/>
        <v>40102.668055555558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42527.459722222222</v>
      </c>
      <c r="T1950" s="9">
        <f t="shared" si="185"/>
        <v>42473.354270833333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41830.173043981478</v>
      </c>
      <c r="T1951" s="9">
        <f t="shared" si="185"/>
        <v>41800.173043981478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40654.931400462963</v>
      </c>
      <c r="T1952" s="9">
        <f t="shared" si="185"/>
        <v>40623.931400462963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42681.212233796294</v>
      </c>
      <c r="T1953" s="9">
        <f t="shared" si="185"/>
        <v>42651.170567129629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41563.35665509259</v>
      </c>
      <c r="T1954" s="9">
        <f t="shared" si="185"/>
        <v>41526.35665509259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40969.875</v>
      </c>
      <c r="T1955" s="9">
        <f t="shared" si="185"/>
        <v>40940.949826388889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42440.958333333328</v>
      </c>
      <c r="T1956" s="9">
        <f t="shared" si="185"/>
        <v>42394.330740740741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41052.541666666664</v>
      </c>
      <c r="T1957" s="9">
        <f t="shared" si="185"/>
        <v>41020.021770833337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42112.632002314815</v>
      </c>
      <c r="T1958" s="9">
        <f t="shared" si="185"/>
        <v>42067.673668981486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41208.848530092589</v>
      </c>
      <c r="T1959" s="9">
        <f t="shared" si="185"/>
        <v>41178.848530092589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41356.69630787037</v>
      </c>
      <c r="T1960" s="9">
        <f t="shared" si="185"/>
        <v>41326.737974537034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41912.75</v>
      </c>
      <c r="T1961" s="9">
        <f t="shared" si="185"/>
        <v>41871.595601851855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41994.112743055557</v>
      </c>
      <c r="T1962" s="9">
        <f t="shared" si="185"/>
        <v>41964.112743055557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41187.915972222225</v>
      </c>
      <c r="T1963" s="9">
        <f t="shared" si="185"/>
        <v>41147.944641203707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41772.530509259261</v>
      </c>
      <c r="T1964" s="9">
        <f t="shared" si="185"/>
        <v>41742.530509259261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41898.179791666669</v>
      </c>
      <c r="T1965" s="9">
        <f t="shared" si="185"/>
        <v>41863.179791666669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42482.022824074069</v>
      </c>
      <c r="T1966" s="9">
        <f t="shared" si="185"/>
        <v>42452.022824074069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40919.791666666664</v>
      </c>
      <c r="T1967" s="9">
        <f t="shared" si="185"/>
        <v>40897.839236111111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41865.290486111109</v>
      </c>
      <c r="T1968" s="9">
        <f t="shared" si="185"/>
        <v>41835.290486111109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41760.413530092592</v>
      </c>
      <c r="T1969" s="9">
        <f t="shared" si="185"/>
        <v>41730.413530092592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42707.378645833334</v>
      </c>
      <c r="T1970" s="9">
        <f t="shared" si="185"/>
        <v>42676.336979166663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42587.542453703703</v>
      </c>
      <c r="T1971" s="9">
        <f t="shared" si="185"/>
        <v>42557.542453703703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41383.901631944449</v>
      </c>
      <c r="T1972" s="9">
        <f t="shared" si="185"/>
        <v>41323.943298611113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41592.916666666664</v>
      </c>
      <c r="T1973" s="9">
        <f t="shared" si="185"/>
        <v>41561.250706018516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41230.803749999999</v>
      </c>
      <c r="T1974" s="9">
        <f t="shared" si="185"/>
        <v>41200.762083333335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42588.041666666672</v>
      </c>
      <c r="T1975" s="9">
        <f t="shared" si="185"/>
        <v>42549.472962962958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41505.084131944444</v>
      </c>
      <c r="T1976" s="9">
        <f t="shared" si="185"/>
        <v>41445.084131944444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41343.505219907405</v>
      </c>
      <c r="T1977" s="9">
        <f t="shared" si="185"/>
        <v>41313.505219907405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41468.649594907409</v>
      </c>
      <c r="T1978" s="9">
        <f t="shared" si="185"/>
        <v>41438.649594907409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42357.082638888889</v>
      </c>
      <c r="T1979" s="9">
        <f t="shared" si="185"/>
        <v>42310.966898148152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41072.041666666664</v>
      </c>
      <c r="T1980" s="9">
        <f t="shared" si="185"/>
        <v>41038.975601851853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42326.957638888889</v>
      </c>
      <c r="T1981" s="9">
        <f t="shared" si="185"/>
        <v>42290.210023148145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42463.250717592593</v>
      </c>
      <c r="T1982" s="9">
        <f t="shared" si="185"/>
        <v>42423.292384259257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41829.475289351853</v>
      </c>
      <c r="T1983" s="9">
        <f t="shared" si="185"/>
        <v>41799.475289351853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42708.378321759257</v>
      </c>
      <c r="T1984" s="9">
        <f t="shared" si="185"/>
        <v>42678.336655092593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42615.041666666672</v>
      </c>
      <c r="T1985" s="9">
        <f t="shared" si="185"/>
        <v>42592.761782407411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ref="Q1986:Q2049" si="188">LEFT(N1986, FIND("/", N1986) - 1)</f>
        <v>photography</v>
      </c>
      <c r="R1986" t="str">
        <f t="shared" ref="R1986:R2049" si="189">RIGHT(N1986, LEN(N1986) - LEN(Q1986) - 1)</f>
        <v>people</v>
      </c>
      <c r="S1986" s="9">
        <f t="shared" ref="S1986:S2049" si="190">(((I1986/60)/60)/24)+DATE(1970,1,1)+(-6/24)</f>
        <v>41973.581956018519</v>
      </c>
      <c r="T1986" s="9">
        <f t="shared" ref="T1986:T2049" si="191">(((J1986/60)/60)/24)+DATE(1970,1,1)+(-6/24)</f>
        <v>41913.540289351848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42584.708333333328</v>
      </c>
      <c r="T1987" s="9">
        <f t="shared" si="191"/>
        <v>42555.448738425926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42443.142164351855</v>
      </c>
      <c r="T1988" s="9">
        <f t="shared" si="191"/>
        <v>42413.183831018512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42064.389768518522</v>
      </c>
      <c r="T1989" s="9">
        <f t="shared" si="191"/>
        <v>42034.389768518522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42236.513217592597</v>
      </c>
      <c r="T1990" s="9">
        <f t="shared" si="191"/>
        <v>42206.513217592597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42715.430648148147</v>
      </c>
      <c r="T1991" s="9">
        <f t="shared" si="191"/>
        <v>42685.430648148147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42412.945972222224</v>
      </c>
      <c r="T1992" s="9">
        <f t="shared" si="191"/>
        <v>42397.945972222224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42188.64335648148</v>
      </c>
      <c r="T1993" s="9">
        <f t="shared" si="191"/>
        <v>42167.64335648148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42052.893414351856</v>
      </c>
      <c r="T1994" s="9">
        <f t="shared" si="191"/>
        <v>42022.893414351856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42359.33839120371</v>
      </c>
      <c r="T1995" s="9">
        <f t="shared" si="191"/>
        <v>42329.33839120371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42710.797939814816</v>
      </c>
      <c r="T1996" s="9">
        <f t="shared" si="191"/>
        <v>42650.756273148145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42201.652037037042</v>
      </c>
      <c r="T1997" s="9">
        <f t="shared" si="191"/>
        <v>42181.652037037042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41830.569571759261</v>
      </c>
      <c r="T1998" s="9">
        <f t="shared" si="191"/>
        <v>41800.569571759261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41877.680694444447</v>
      </c>
      <c r="T1999" s="9">
        <f t="shared" si="191"/>
        <v>41847.680694444447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41851.868495370371</v>
      </c>
      <c r="T2000" s="9">
        <f t="shared" si="191"/>
        <v>41806.868495370371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41956.274398148147</v>
      </c>
      <c r="T2001" s="9">
        <f t="shared" si="191"/>
        <v>41926.232731481483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42375.701539351852</v>
      </c>
      <c r="T2002" s="9">
        <f t="shared" si="191"/>
        <v>42345.701539351852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42167.583333333328</v>
      </c>
      <c r="T2003" s="9">
        <f t="shared" si="191"/>
        <v>42135.959675925929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42758.46230324074</v>
      </c>
      <c r="T2004" s="9">
        <f t="shared" si="191"/>
        <v>42728.46230324074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40361.708333333336</v>
      </c>
      <c r="T2005" s="9">
        <f t="shared" si="191"/>
        <v>40346.875601851854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41830.354895833334</v>
      </c>
      <c r="T2006" s="9">
        <f t="shared" si="191"/>
        <v>41800.354895833334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41562.915972222225</v>
      </c>
      <c r="T2007" s="9">
        <f t="shared" si="191"/>
        <v>41535.562708333331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41976.292187500003</v>
      </c>
      <c r="T2008" s="9">
        <f t="shared" si="191"/>
        <v>41941.250520833331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40413.916666666664</v>
      </c>
      <c r="T2009" s="9">
        <f t="shared" si="191"/>
        <v>40347.587800925925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40805.354421296295</v>
      </c>
      <c r="T2010" s="9">
        <f t="shared" si="191"/>
        <v>40761.354421296295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42697.115081018521</v>
      </c>
      <c r="T2011" s="9">
        <f t="shared" si="191"/>
        <v>42661.073414351849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42600.746423611112</v>
      </c>
      <c r="T2012" s="9">
        <f t="shared" si="191"/>
        <v>42570.746423611112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42380.708333333328</v>
      </c>
      <c r="T2013" s="9">
        <f t="shared" si="191"/>
        <v>42347.108483796299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42040.572233796294</v>
      </c>
      <c r="T2014" s="9">
        <f t="shared" si="191"/>
        <v>42010.572233796294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42559.710810185185</v>
      </c>
      <c r="T2015" s="9">
        <f t="shared" si="191"/>
        <v>42499.710810185185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41357.922905092593</v>
      </c>
      <c r="T2016" s="9">
        <f t="shared" si="191"/>
        <v>41323.964571759258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40795.626886574071</v>
      </c>
      <c r="T2017" s="9">
        <f t="shared" si="191"/>
        <v>40765.626886574071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41342.63077546296</v>
      </c>
      <c r="T2018" s="9">
        <f t="shared" si="191"/>
        <v>41312.63077546296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40991.916666666664</v>
      </c>
      <c r="T2019" s="9">
        <f t="shared" si="191"/>
        <v>40960.807349537034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42229.115844907406</v>
      </c>
      <c r="T2020" s="9">
        <f t="shared" si="191"/>
        <v>42199.115844907406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42635.45857638889</v>
      </c>
      <c r="T2021" s="9">
        <f t="shared" si="191"/>
        <v>42605.45857638889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41773.711111111108</v>
      </c>
      <c r="T2022" s="9">
        <f t="shared" si="191"/>
        <v>41736.847499999996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41905.820567129631</v>
      </c>
      <c r="T2023" s="9">
        <f t="shared" si="191"/>
        <v>41860.820567129631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42532.319120370375</v>
      </c>
      <c r="T2024" s="9">
        <f t="shared" si="191"/>
        <v>42502.319120370375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42166.170752314814</v>
      </c>
      <c r="T2025" s="9">
        <f t="shared" si="191"/>
        <v>42136.170752314814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41133.875</v>
      </c>
      <c r="T2026" s="9">
        <f t="shared" si="191"/>
        <v>41099.716944444444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42165.934560185182</v>
      </c>
      <c r="T2027" s="9">
        <f t="shared" si="191"/>
        <v>42135.934560185182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41749.915972222225</v>
      </c>
      <c r="T2028" s="9">
        <f t="shared" si="191"/>
        <v>41704.485937500001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42093.522210648152</v>
      </c>
      <c r="T2029" s="9">
        <f t="shared" si="191"/>
        <v>42048.563877314817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40252.663194444445</v>
      </c>
      <c r="T2030" s="9">
        <f t="shared" si="191"/>
        <v>40215.669050925928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41877.771770833337</v>
      </c>
      <c r="T2031" s="9">
        <f t="shared" si="191"/>
        <v>41847.771770833337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41242.746481481481</v>
      </c>
      <c r="T2032" s="9">
        <f t="shared" si="191"/>
        <v>41212.746481481481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42012.791666666672</v>
      </c>
      <c r="T2033" s="9">
        <f t="shared" si="191"/>
        <v>41975.079317129625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42718.958333333328</v>
      </c>
      <c r="T2034" s="9">
        <f t="shared" si="191"/>
        <v>42689.315671296295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41754.832384259258</v>
      </c>
      <c r="T2035" s="9">
        <f t="shared" si="191"/>
        <v>41724.832384259258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42131.040277777778</v>
      </c>
      <c r="T2036" s="9">
        <f t="shared" si="191"/>
        <v>42075.880011574074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42356.791666666672</v>
      </c>
      <c r="T2037" s="9">
        <f t="shared" si="191"/>
        <v>42311.375081018516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41768.614803240744</v>
      </c>
      <c r="T2038" s="9">
        <f t="shared" si="191"/>
        <v>41738.614803240744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41638.001770833333</v>
      </c>
      <c r="T2039" s="9">
        <f t="shared" si="191"/>
        <v>41577.960104166668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41456.5</v>
      </c>
      <c r="T2040" s="9">
        <f t="shared" si="191"/>
        <v>41424.02107638889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42704.957638888889</v>
      </c>
      <c r="T2041" s="9">
        <f t="shared" si="191"/>
        <v>42675.188946759255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41593.718784722223</v>
      </c>
      <c r="T2042" s="9">
        <f t="shared" si="191"/>
        <v>41578.677118055559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42684.317442129628</v>
      </c>
      <c r="T2043" s="9">
        <f t="shared" si="191"/>
        <v>42654.275775462964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42391.458032407405</v>
      </c>
      <c r="T2044" s="9">
        <f t="shared" si="191"/>
        <v>42331.458032407405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42714.957638888889</v>
      </c>
      <c r="T2045" s="9">
        <f t="shared" si="191"/>
        <v>42660.926817129628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42168.434189814812</v>
      </c>
      <c r="T2046" s="9">
        <f t="shared" si="191"/>
        <v>42138.434189814812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41098.838506944441</v>
      </c>
      <c r="T2047" s="9">
        <f t="shared" si="191"/>
        <v>41068.838506944441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41416.921805555554</v>
      </c>
      <c r="T2048" s="9">
        <f t="shared" si="191"/>
        <v>41386.921805555554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42110.75</v>
      </c>
      <c r="T2049" s="9">
        <f t="shared" si="191"/>
        <v>42081.653587962966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ref="Q2050:Q2113" si="194">LEFT(N2050, FIND("/", N2050) - 1)</f>
        <v>technology</v>
      </c>
      <c r="R2050" t="str">
        <f t="shared" ref="R2050:R2113" si="195">RIGHT(N2050, LEN(N2050) - LEN(Q2050) - 1)</f>
        <v>hardware</v>
      </c>
      <c r="S2050" s="9">
        <f t="shared" ref="S2050:S2113" si="196">(((I2050/60)/60)/24)+DATE(1970,1,1)+(-6/24)</f>
        <v>41417.401516203703</v>
      </c>
      <c r="T2050" s="9">
        <f t="shared" ref="T2050:T2113" si="197">(((J2050/60)/60)/24)+DATE(1970,1,1)+(-6/24)</f>
        <v>41387.401516203703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41610.707638888889</v>
      </c>
      <c r="T2051" s="9">
        <f t="shared" si="197"/>
        <v>41575.277349537035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42154.821504629625</v>
      </c>
      <c r="T2052" s="9">
        <f t="shared" si="197"/>
        <v>42114.821504629625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41633.772418981483</v>
      </c>
      <c r="T2053" s="9">
        <f t="shared" si="197"/>
        <v>41603.772418981483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42419.83394675926</v>
      </c>
      <c r="T2054" s="9">
        <f t="shared" si="197"/>
        <v>42374.83394675926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42333.409155092595</v>
      </c>
      <c r="T2055" s="9">
        <f t="shared" si="197"/>
        <v>42303.367488425924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41761.270949074074</v>
      </c>
      <c r="T2056" s="9">
        <f t="shared" si="197"/>
        <v>41731.270949074074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41975.916666666672</v>
      </c>
      <c r="T2057" s="9">
        <f t="shared" si="197"/>
        <v>41946.424108796295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41381.51090277778</v>
      </c>
      <c r="T2058" s="9">
        <f t="shared" si="197"/>
        <v>41351.51090277778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42426.244583333333</v>
      </c>
      <c r="T2059" s="9">
        <f t="shared" si="197"/>
        <v>42396.244583333333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42065.583333333328</v>
      </c>
      <c r="T2060" s="9">
        <f t="shared" si="197"/>
        <v>42026.120717592596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42400.665972222225</v>
      </c>
      <c r="T2061" s="9">
        <f t="shared" si="197"/>
        <v>42361.352476851855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41843.392939814818</v>
      </c>
      <c r="T2062" s="9">
        <f t="shared" si="197"/>
        <v>41783.392939814818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42735.514513888891</v>
      </c>
      <c r="T2063" s="9">
        <f t="shared" si="197"/>
        <v>42705.514513888891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42453.091412037036</v>
      </c>
      <c r="T2064" s="9">
        <f t="shared" si="197"/>
        <v>42423.1330787037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42505.48265046296</v>
      </c>
      <c r="T2065" s="9">
        <f t="shared" si="197"/>
        <v>42472.48265046296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41425.25</v>
      </c>
      <c r="T2066" s="9">
        <f t="shared" si="197"/>
        <v>41389.114849537036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41633.083668981482</v>
      </c>
      <c r="T2067" s="9">
        <f t="shared" si="197"/>
        <v>41603.083668981482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41874.521793981483</v>
      </c>
      <c r="T2068" s="9">
        <f t="shared" si="197"/>
        <v>41844.521793981483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42148.603888888887</v>
      </c>
      <c r="T2069" s="9">
        <f t="shared" si="197"/>
        <v>42115.603888888887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42663.591608796298</v>
      </c>
      <c r="T2070" s="9">
        <f t="shared" si="197"/>
        <v>42633.591608796298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42371.722118055557</v>
      </c>
      <c r="T2071" s="9">
        <f t="shared" si="197"/>
        <v>42340.722118055557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42549.4065162037</v>
      </c>
      <c r="T2072" s="9">
        <f t="shared" si="197"/>
        <v>42519.4065162037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42645.028749999998</v>
      </c>
      <c r="T2073" s="9">
        <f t="shared" si="197"/>
        <v>42600.028749999998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42497.331388888888</v>
      </c>
      <c r="T2074" s="9">
        <f t="shared" si="197"/>
        <v>42467.331388888888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42132.418032407411</v>
      </c>
      <c r="T2075" s="9">
        <f t="shared" si="197"/>
        <v>42087.418032407411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42496.576180555552</v>
      </c>
      <c r="T2076" s="9">
        <f t="shared" si="197"/>
        <v>42466.576180555552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41480.431574074071</v>
      </c>
      <c r="T2077" s="9">
        <f t="shared" si="197"/>
        <v>41450.431574074071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41843.630659722221</v>
      </c>
      <c r="T2078" s="9">
        <f t="shared" si="197"/>
        <v>41803.630659722221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42160.625</v>
      </c>
      <c r="T2079" s="9">
        <f t="shared" si="197"/>
        <v>42102.792546296296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42722.521493055552</v>
      </c>
      <c r="T2080" s="9">
        <f t="shared" si="197"/>
        <v>42692.521493055552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42180.541666666672</v>
      </c>
      <c r="T2081" s="9">
        <f t="shared" si="197"/>
        <v>42150.46056712963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42319.748842592591</v>
      </c>
      <c r="T2082" s="9">
        <f t="shared" si="197"/>
        <v>42289.707175925927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41044.957638888889</v>
      </c>
      <c r="T2083" s="9">
        <f t="shared" si="197"/>
        <v>41003.906886574077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40870.911990740737</v>
      </c>
      <c r="T2084" s="9">
        <f t="shared" si="197"/>
        <v>40810.870324074072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41064.47216435185</v>
      </c>
      <c r="T2085" s="9">
        <f t="shared" si="197"/>
        <v>41034.47216435185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41763.040972222225</v>
      </c>
      <c r="T2086" s="9">
        <f t="shared" si="197"/>
        <v>41731.583124999997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41105.585497685184</v>
      </c>
      <c r="T2087" s="9">
        <f t="shared" si="197"/>
        <v>41075.585497685184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40890.957638888889</v>
      </c>
      <c r="T2088" s="9">
        <f t="shared" si="197"/>
        <v>40860.42050925926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40793.954375000001</v>
      </c>
      <c r="T2089" s="9">
        <f t="shared" si="197"/>
        <v>40763.954375000001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40431.915972222225</v>
      </c>
      <c r="T2090" s="9">
        <f t="shared" si="197"/>
        <v>40395.464722222219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41487.826319444444</v>
      </c>
      <c r="T2091" s="9">
        <f t="shared" si="197"/>
        <v>41452.826319444444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41329.131423611114</v>
      </c>
      <c r="T2092" s="9">
        <f t="shared" si="197"/>
        <v>41299.131423611114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40603.583333333336</v>
      </c>
      <c r="T2093" s="9">
        <f t="shared" si="197"/>
        <v>40555.072662037033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40823.457546296297</v>
      </c>
      <c r="T2094" s="9">
        <f t="shared" si="197"/>
        <v>40763.457546296297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41265.646203703705</v>
      </c>
      <c r="T2095" s="9">
        <f t="shared" si="197"/>
        <v>41205.604537037041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40972.875</v>
      </c>
      <c r="T2096" s="9">
        <f t="shared" si="197"/>
        <v>40938.77002314815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40818.483483796292</v>
      </c>
      <c r="T2097" s="9">
        <f t="shared" si="197"/>
        <v>40758.483483796292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41207.915972222225</v>
      </c>
      <c r="T2098" s="9">
        <f t="shared" si="197"/>
        <v>41192.508506944447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40878.376562500001</v>
      </c>
      <c r="T2099" s="9">
        <f t="shared" si="197"/>
        <v>40818.33489583333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40975.86383101852</v>
      </c>
      <c r="T2100" s="9">
        <f t="shared" si="197"/>
        <v>40945.86383101852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42186.902777777781</v>
      </c>
      <c r="T2101" s="9">
        <f t="shared" si="197"/>
        <v>42173.496342592596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41089.915972222225</v>
      </c>
      <c r="T2102" s="9">
        <f t="shared" si="197"/>
        <v>41074.584965277776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40951.899467592593</v>
      </c>
      <c r="T2103" s="9">
        <f t="shared" si="197"/>
        <v>40891.899467592593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40668.618611111109</v>
      </c>
      <c r="T2104" s="9">
        <f t="shared" si="197"/>
        <v>40638.618611111109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41222.5466087963</v>
      </c>
      <c r="T2105" s="9">
        <f t="shared" si="197"/>
        <v>41192.504942129628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41424.75</v>
      </c>
      <c r="T2106" s="9">
        <f t="shared" si="197"/>
        <v>41393.824467592596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41963.916666666672</v>
      </c>
      <c r="T2107" s="9">
        <f t="shared" si="197"/>
        <v>41951.538807870369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41299.96497685185</v>
      </c>
      <c r="T2108" s="9">
        <f t="shared" si="197"/>
        <v>41269.96497685185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41955.502233796295</v>
      </c>
      <c r="T2109" s="9">
        <f t="shared" si="197"/>
        <v>41934.46056712963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41161.913194444445</v>
      </c>
      <c r="T2110" s="9">
        <f t="shared" si="197"/>
        <v>41134.925694444442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42190.458530092597</v>
      </c>
      <c r="T2111" s="9">
        <f t="shared" si="197"/>
        <v>42160.458530092597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41786.957638888889</v>
      </c>
      <c r="T2112" s="9">
        <f t="shared" si="197"/>
        <v>41759.420937499999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40769.791666666664</v>
      </c>
      <c r="T2113" s="9">
        <f t="shared" si="197"/>
        <v>40702.947048611109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E2114/L2114</f>
        <v>27.272727272727273</v>
      </c>
      <c r="Q2114" t="str">
        <f t="shared" ref="Q2114:Q2177" si="200">LEFT(N2114, FIND("/", N2114) - 1)</f>
        <v>music</v>
      </c>
      <c r="R2114" t="str">
        <f t="shared" ref="R2114:R2177" si="201">RIGHT(N2114, LEN(N2114) - LEN(Q2114) - 1)</f>
        <v>indie rock</v>
      </c>
      <c r="S2114" s="9">
        <f t="shared" ref="S2114:S2177" si="202">(((I2114/60)/60)/24)+DATE(1970,1,1)+(-6/24)</f>
        <v>41379.678159722222</v>
      </c>
      <c r="T2114" s="9">
        <f t="shared" ref="T2114:T2177" si="203">(((J2114/60)/60)/24)+DATE(1970,1,1)+(-6/24)</f>
        <v>41365.678159722222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41905.61546296296</v>
      </c>
      <c r="T2115" s="9">
        <f t="shared" si="203"/>
        <v>41870.61546296296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40520.957638888889</v>
      </c>
      <c r="T2116" s="9">
        <f t="shared" si="203"/>
        <v>40458.565625000003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40593.831030092595</v>
      </c>
      <c r="T2117" s="9">
        <f t="shared" si="203"/>
        <v>40563.831030092595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41184.527812500004</v>
      </c>
      <c r="T2118" s="9">
        <f t="shared" si="203"/>
        <v>41136.527812500004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42303.957638888889</v>
      </c>
      <c r="T2119" s="9">
        <f t="shared" si="203"/>
        <v>42289.809594907405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40748.589537037034</v>
      </c>
      <c r="T2120" s="9">
        <f t="shared" si="203"/>
        <v>40718.589537037034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41136.880150462966</v>
      </c>
      <c r="T2121" s="9">
        <f t="shared" si="203"/>
        <v>41106.880150462966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41640.714537037034</v>
      </c>
      <c r="T2122" s="9">
        <f t="shared" si="203"/>
        <v>41591.714537037034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42746.4924537037</v>
      </c>
      <c r="T2123" s="9">
        <f t="shared" si="203"/>
        <v>42716.4924537037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42742.050567129627</v>
      </c>
      <c r="T2124" s="9">
        <f t="shared" si="203"/>
        <v>42712.050567129627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40252.040972222225</v>
      </c>
      <c r="T2125" s="9">
        <f t="shared" si="203"/>
        <v>40198.174849537041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40511.958333333336</v>
      </c>
      <c r="T2126" s="9">
        <f t="shared" si="203"/>
        <v>40463.778182870366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42220.773530092592</v>
      </c>
      <c r="T2127" s="9">
        <f t="shared" si="203"/>
        <v>42190.773530092592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41981.723229166666</v>
      </c>
      <c r="T2128" s="9">
        <f t="shared" si="203"/>
        <v>41951.723229166666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42075.213692129633</v>
      </c>
      <c r="T2129" s="9">
        <f t="shared" si="203"/>
        <v>42045.25535879629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41903.522789351853</v>
      </c>
      <c r="T2130" s="9">
        <f t="shared" si="203"/>
        <v>41843.522789351853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42438.774305555555</v>
      </c>
      <c r="T2131" s="9">
        <f t="shared" si="203"/>
        <v>42408.774305555555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41866.836377314816</v>
      </c>
      <c r="T2132" s="9">
        <f t="shared" si="203"/>
        <v>41831.836377314816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42196.957071759258</v>
      </c>
      <c r="T2133" s="9">
        <f t="shared" si="203"/>
        <v>42166.957071759258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41673.237175925926</v>
      </c>
      <c r="T2134" s="9">
        <f t="shared" si="203"/>
        <v>41643.237175925926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40657.040972222225</v>
      </c>
      <c r="T2135" s="9">
        <f t="shared" si="203"/>
        <v>40618.847210648149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41391.636469907404</v>
      </c>
      <c r="T2136" s="9">
        <f t="shared" si="203"/>
        <v>41361.636469907404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41186.713344907403</v>
      </c>
      <c r="T2137" s="9">
        <f t="shared" si="203"/>
        <v>41156.713344907403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41566.259097222224</v>
      </c>
      <c r="T2138" s="9">
        <f t="shared" si="203"/>
        <v>41536.259097222224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41978.521168981482</v>
      </c>
      <c r="T2139" s="9">
        <f t="shared" si="203"/>
        <v>41948.521168981482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41586.804849537039</v>
      </c>
      <c r="T2140" s="9">
        <f t="shared" si="203"/>
        <v>41556.763182870374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42677.500092592592</v>
      </c>
      <c r="T2141" s="9">
        <f t="shared" si="203"/>
        <v>42647.500092592592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41285.583611111113</v>
      </c>
      <c r="T2142" s="9">
        <f t="shared" si="203"/>
        <v>41255.583611111113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41957.027303240742</v>
      </c>
      <c r="T2143" s="9">
        <f t="shared" si="203"/>
        <v>41926.985636574071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42368.451504629629</v>
      </c>
      <c r="T2144" s="9">
        <f t="shared" si="203"/>
        <v>42340.451504629629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40380.541666666664</v>
      </c>
      <c r="T2145" s="9">
        <f t="shared" si="203"/>
        <v>40332.636712962965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41531.296759259261</v>
      </c>
      <c r="T2146" s="9">
        <f t="shared" si="203"/>
        <v>41499.296759259261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41605.029097222221</v>
      </c>
      <c r="T2147" s="9">
        <f t="shared" si="203"/>
        <v>41574.987430555557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42411.429513888885</v>
      </c>
      <c r="T2148" s="9">
        <f t="shared" si="203"/>
        <v>42397.429513888885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41959.087361111116</v>
      </c>
      <c r="T2149" s="9">
        <f t="shared" si="203"/>
        <v>41927.045694444445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42096.441921296297</v>
      </c>
      <c r="T2150" s="9">
        <f t="shared" si="203"/>
        <v>42066.483587962968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40389.75</v>
      </c>
      <c r="T2151" s="9">
        <f t="shared" si="203"/>
        <v>40354.774953703702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42564.034710648149</v>
      </c>
      <c r="T2152" s="9">
        <f t="shared" si="203"/>
        <v>42534.034710648149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42550.597384259265</v>
      </c>
      <c r="T2153" s="9">
        <f t="shared" si="203"/>
        <v>42520.597384259265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41713.540613425925</v>
      </c>
      <c r="T2154" s="9">
        <f t="shared" si="203"/>
        <v>41683.582280092596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42014.082638888889</v>
      </c>
      <c r="T2155" s="9">
        <f t="shared" si="203"/>
        <v>41974.661087962959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41667.382256944446</v>
      </c>
      <c r="T2156" s="9">
        <f t="shared" si="203"/>
        <v>41647.382256944446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42460.45584490741</v>
      </c>
      <c r="T2157" s="9">
        <f t="shared" si="203"/>
        <v>42430.497511574074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41533.60423611111</v>
      </c>
      <c r="T2158" s="9">
        <f t="shared" si="203"/>
        <v>41488.60423611111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42727.082638888889</v>
      </c>
      <c r="T2159" s="9">
        <f t="shared" si="203"/>
        <v>42694.73128472222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41309.603865740741</v>
      </c>
      <c r="T2160" s="9">
        <f t="shared" si="203"/>
        <v>41264.603865740741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40740.481180555551</v>
      </c>
      <c r="T2161" s="9">
        <f t="shared" si="203"/>
        <v>40710.481180555551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41048.461863425924</v>
      </c>
      <c r="T2162" s="9">
        <f t="shared" si="203"/>
        <v>41018.461863425924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42270.602534722217</v>
      </c>
      <c r="T2163" s="9">
        <f t="shared" si="203"/>
        <v>42240.602534722217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41844.516099537039</v>
      </c>
      <c r="T2164" s="9">
        <f t="shared" si="203"/>
        <v>41813.516099537039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42162.909722222219</v>
      </c>
      <c r="T2165" s="9">
        <f t="shared" si="203"/>
        <v>42111.649537037039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42545.915972222225</v>
      </c>
      <c r="T2166" s="9">
        <f t="shared" si="203"/>
        <v>42515.46775462963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42468.375405092593</v>
      </c>
      <c r="T2167" s="9">
        <f t="shared" si="203"/>
        <v>42438.417071759264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41978.629837962959</v>
      </c>
      <c r="T2168" s="9">
        <f t="shared" si="203"/>
        <v>41933.588171296295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41166.816400462965</v>
      </c>
      <c r="T2169" s="9">
        <f t="shared" si="203"/>
        <v>41152.816400462965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42775.958333333328</v>
      </c>
      <c r="T2170" s="9">
        <f t="shared" si="203"/>
        <v>42745.350243055553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42796.450821759259</v>
      </c>
      <c r="T2171" s="9">
        <f t="shared" si="203"/>
        <v>42793.450821759259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42238.500254629631</v>
      </c>
      <c r="T2172" s="9">
        <f t="shared" si="203"/>
        <v>42198.500254629631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42176.958333333328</v>
      </c>
      <c r="T2173" s="9">
        <f t="shared" si="203"/>
        <v>42141.70711805555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42112.330092592587</v>
      </c>
      <c r="T2174" s="9">
        <f t="shared" si="203"/>
        <v>42082.330092592587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41526.915972222225</v>
      </c>
      <c r="T2175" s="9">
        <f t="shared" si="203"/>
        <v>41495.442627314813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42495.292905092589</v>
      </c>
      <c r="T2176" s="9">
        <f t="shared" si="203"/>
        <v>42465.292905092589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42571.759097222224</v>
      </c>
      <c r="T2177" s="9">
        <f t="shared" si="203"/>
        <v>42564.759097222224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ref="Q2178:Q2241" si="206">LEFT(N2178, FIND("/", N2178) - 1)</f>
        <v>music</v>
      </c>
      <c r="R2178" t="str">
        <f t="shared" ref="R2178:R2241" si="207">RIGHT(N2178, LEN(N2178) - LEN(Q2178) - 1)</f>
        <v>rock</v>
      </c>
      <c r="S2178" s="9">
        <f t="shared" ref="S2178:S2241" si="208">(((I2178/60)/60)/24)+DATE(1970,1,1)+(-6/24)</f>
        <v>42126.383206018523</v>
      </c>
      <c r="T2178" s="9">
        <f t="shared" ref="T2178:T2241" si="209">(((J2178/60)/60)/24)+DATE(1970,1,1)+(-6/24)</f>
        <v>42096.383206018523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42527.000775462962</v>
      </c>
      <c r="T2179" s="9">
        <f t="shared" si="209"/>
        <v>42502.000775462962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42753.38653935185</v>
      </c>
      <c r="T2180" s="9">
        <f t="shared" si="209"/>
        <v>42723.38653935185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42104.921203703707</v>
      </c>
      <c r="T2181" s="9">
        <f t="shared" si="209"/>
        <v>42074.921203703707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42321.461435185185</v>
      </c>
      <c r="T2182" s="9">
        <f t="shared" si="209"/>
        <v>42279.419768518521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42786.755243055552</v>
      </c>
      <c r="T2183" s="9">
        <f t="shared" si="209"/>
        <v>42772.755243055552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41914.650752314818</v>
      </c>
      <c r="T2184" s="9">
        <f t="shared" si="209"/>
        <v>41879.650752314818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42774.958333333328</v>
      </c>
      <c r="T2185" s="9">
        <f t="shared" si="209"/>
        <v>42745.115474537044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42394.416666666672</v>
      </c>
      <c r="T2186" s="9">
        <f t="shared" si="209"/>
        <v>42380.440289351856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41359.099988425929</v>
      </c>
      <c r="T2187" s="9">
        <f t="shared" si="209"/>
        <v>41319.099988425929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42619.833333333328</v>
      </c>
      <c r="T2188" s="9">
        <f t="shared" si="209"/>
        <v>42583.365081018521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42096.915972222225</v>
      </c>
      <c r="T2189" s="9">
        <f t="shared" si="209"/>
        <v>42067.959097222221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42668.458333333328</v>
      </c>
      <c r="T2190" s="9">
        <f t="shared" si="209"/>
        <v>42633.336122685185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42481.666666666672</v>
      </c>
      <c r="T2191" s="9">
        <f t="shared" si="209"/>
        <v>42467.538194444445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42452.040972222225</v>
      </c>
      <c r="T2192" s="9">
        <f t="shared" si="209"/>
        <v>42417.375046296293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42780.583645833336</v>
      </c>
      <c r="T2193" s="9">
        <f t="shared" si="209"/>
        <v>42768.583645833336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42719.708333333328</v>
      </c>
      <c r="T2194" s="9">
        <f t="shared" si="209"/>
        <v>42691.6012037037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42694.957638888889</v>
      </c>
      <c r="T2195" s="9">
        <f t="shared" si="209"/>
        <v>42664.155925925923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42455.466319444444</v>
      </c>
      <c r="T2196" s="9">
        <f t="shared" si="209"/>
        <v>42425.507986111115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42227.521990740745</v>
      </c>
      <c r="T2197" s="9">
        <f t="shared" si="209"/>
        <v>42197.521990740745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42706.041666666672</v>
      </c>
      <c r="T2198" s="9">
        <f t="shared" si="209"/>
        <v>42675.237291666665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42063.334016203706</v>
      </c>
      <c r="T2199" s="9">
        <f t="shared" si="209"/>
        <v>42033.334016203706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42322.305555555555</v>
      </c>
      <c r="T2200" s="9">
        <f t="shared" si="209"/>
        <v>42292.263888888891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42292.166643518518</v>
      </c>
      <c r="T2201" s="9">
        <f t="shared" si="209"/>
        <v>42262.166643518518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42190.875</v>
      </c>
      <c r="T2202" s="9">
        <f t="shared" si="209"/>
        <v>42163.375787037032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41290.596817129634</v>
      </c>
      <c r="T2203" s="9">
        <f t="shared" si="209"/>
        <v>41276.596817129634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41214.599166666667</v>
      </c>
      <c r="T2204" s="9">
        <f t="shared" si="209"/>
        <v>41184.599166666667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42271.60974537037</v>
      </c>
      <c r="T2205" s="9">
        <f t="shared" si="209"/>
        <v>42241.60974537037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41342.061562499999</v>
      </c>
      <c r="T2206" s="9">
        <f t="shared" si="209"/>
        <v>41312.061562499999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41061.57163194444</v>
      </c>
      <c r="T2207" s="9">
        <f t="shared" si="209"/>
        <v>41031.57163194444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41015.007222222222</v>
      </c>
      <c r="T2208" s="9">
        <f t="shared" si="209"/>
        <v>40997.007222222222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41593.985798611109</v>
      </c>
      <c r="T2209" s="9">
        <f t="shared" si="209"/>
        <v>41563.944131944445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41005.916666666664</v>
      </c>
      <c r="T2210" s="9">
        <f t="shared" si="209"/>
        <v>40946.632245370369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41743.708333333336</v>
      </c>
      <c r="T2211" s="9">
        <f t="shared" si="209"/>
        <v>41732.229675925926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41013.48333333333</v>
      </c>
      <c r="T2212" s="9">
        <f t="shared" si="209"/>
        <v>40955.816087962965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41739.040972222225</v>
      </c>
      <c r="T2213" s="9">
        <f t="shared" si="209"/>
        <v>41716.535011574073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41581.791666666664</v>
      </c>
      <c r="T2214" s="9">
        <f t="shared" si="209"/>
        <v>41548.497418981482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42139.576145833329</v>
      </c>
      <c r="T2215" s="9">
        <f t="shared" si="209"/>
        <v>42109.576145833329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41676.542222222226</v>
      </c>
      <c r="T2216" s="9">
        <f t="shared" si="209"/>
        <v>41646.542222222226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40981.040972222225</v>
      </c>
      <c r="T2217" s="9">
        <f t="shared" si="209"/>
        <v>40958.467268518521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42208.501678240747</v>
      </c>
      <c r="T2218" s="9">
        <f t="shared" si="209"/>
        <v>42194.501678240747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42310.083333333328</v>
      </c>
      <c r="T2219" s="9">
        <f t="shared" si="209"/>
        <v>42299.526770833334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41149.75</v>
      </c>
      <c r="T2220" s="9">
        <f t="shared" si="209"/>
        <v>41127.562303240738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42235.468888888892</v>
      </c>
      <c r="T2221" s="9">
        <f t="shared" si="209"/>
        <v>42205.468888888892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41481.810601851852</v>
      </c>
      <c r="T2222" s="9">
        <f t="shared" si="209"/>
        <v>41451.810601851852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42482.75</v>
      </c>
      <c r="T2223" s="9">
        <f t="shared" si="209"/>
        <v>42452.416770833333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40936.537581018521</v>
      </c>
      <c r="T2224" s="9">
        <f t="shared" si="209"/>
        <v>40906.537581018521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42182.390833333338</v>
      </c>
      <c r="T2225" s="9">
        <f t="shared" si="209"/>
        <v>42152.390833333338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42672.541666666672</v>
      </c>
      <c r="T2226" s="9">
        <f t="shared" si="209"/>
        <v>42644.417534722219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41903.54184027778</v>
      </c>
      <c r="T2227" s="9">
        <f t="shared" si="209"/>
        <v>41873.54184027778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42411.957638888889</v>
      </c>
      <c r="T2228" s="9">
        <f t="shared" si="209"/>
        <v>42381.54886574074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41591.599016203705</v>
      </c>
      <c r="T2229" s="9">
        <f t="shared" si="209"/>
        <v>41561.557349537034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42232.028194444443</v>
      </c>
      <c r="T2230" s="9">
        <f t="shared" si="209"/>
        <v>42202.028194444443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41519.916666666664</v>
      </c>
      <c r="T2231" s="9">
        <f t="shared" si="209"/>
        <v>41484.414247685185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41754.631099537037</v>
      </c>
      <c r="T2232" s="9">
        <f t="shared" si="209"/>
        <v>41724.631099537037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41449.958333333336</v>
      </c>
      <c r="T2233" s="9">
        <f t="shared" si="209"/>
        <v>41423.660891203705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41838.875</v>
      </c>
      <c r="T2234" s="9">
        <f t="shared" si="209"/>
        <v>41806.544074074074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42351.75</v>
      </c>
      <c r="T2235" s="9">
        <f t="shared" si="209"/>
        <v>42331.128923611104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42740.574618055558</v>
      </c>
      <c r="T2236" s="9">
        <f t="shared" si="209"/>
        <v>42710.574618055558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42091.730451388896</v>
      </c>
      <c r="T2237" s="9">
        <f t="shared" si="209"/>
        <v>42061.772118055553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42401.367164351846</v>
      </c>
      <c r="T2238" s="9">
        <f t="shared" si="209"/>
        <v>42371.367164351846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41955.082638888889</v>
      </c>
      <c r="T2239" s="9">
        <f t="shared" si="209"/>
        <v>41914.753275462965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42804.371712962966</v>
      </c>
      <c r="T2240" s="9">
        <f t="shared" si="209"/>
        <v>42774.371712962966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41608.918055555558</v>
      </c>
      <c r="T2241" s="9">
        <f t="shared" si="209"/>
        <v>41572.708495370374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ref="Q2242:Q2305" si="212">LEFT(N2242, FIND("/", N2242) - 1)</f>
        <v>games</v>
      </c>
      <c r="R2242" t="str">
        <f t="shared" ref="R2242:R2305" si="213">RIGHT(N2242, LEN(N2242) - LEN(Q2242) - 1)</f>
        <v>tabletop games</v>
      </c>
      <c r="S2242" s="9">
        <f t="shared" ref="S2242:S2305" si="214">(((I2242/60)/60)/24)+DATE(1970,1,1)+(-6/24)</f>
        <v>42482.575740740736</v>
      </c>
      <c r="T2242" s="9">
        <f t="shared" ref="T2242:T2305" si="215">(((J2242/60)/60)/24)+DATE(1970,1,1)+(-6/24)</f>
        <v>42452.575740740736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42796.577546296292</v>
      </c>
      <c r="T2243" s="9">
        <f t="shared" si="215"/>
        <v>42766.577546296292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41604.876388888886</v>
      </c>
      <c r="T2244" s="9">
        <f t="shared" si="215"/>
        <v>41569.325613425928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42806.875</v>
      </c>
      <c r="T2245" s="9">
        <f t="shared" si="215"/>
        <v>42800.501041666663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42659.604166666672</v>
      </c>
      <c r="T2246" s="9">
        <f t="shared" si="215"/>
        <v>42647.568819444445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41691.5</v>
      </c>
      <c r="T2247" s="9">
        <f t="shared" si="215"/>
        <v>41660.458530092597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42251.54178240741</v>
      </c>
      <c r="T2248" s="9">
        <f t="shared" si="215"/>
        <v>42221.54178240741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42214.416261574079</v>
      </c>
      <c r="T2249" s="9">
        <f t="shared" si="215"/>
        <v>42200.416261574079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42718.625902777778</v>
      </c>
      <c r="T2250" s="9">
        <f t="shared" si="215"/>
        <v>42688.625902777778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41366.411631944444</v>
      </c>
      <c r="T2251" s="9">
        <f t="shared" si="215"/>
        <v>41336.453298611108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42706.7971412037</v>
      </c>
      <c r="T2252" s="9">
        <f t="shared" si="215"/>
        <v>42676.755474537036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41867.09579861111</v>
      </c>
      <c r="T2253" s="9">
        <f t="shared" si="215"/>
        <v>41846.09579861111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42588.077986111108</v>
      </c>
      <c r="T2254" s="9">
        <f t="shared" si="215"/>
        <v>42573.077986111108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42326.422997685186</v>
      </c>
      <c r="T2255" s="9">
        <f t="shared" si="215"/>
        <v>42296.381331018521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42759.397777777776</v>
      </c>
      <c r="T2256" s="9">
        <f t="shared" si="215"/>
        <v>42752.397777777776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42497.701979166668</v>
      </c>
      <c r="T2257" s="9">
        <f t="shared" si="215"/>
        <v>42467.701979166668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42696.201921296291</v>
      </c>
      <c r="T2258" s="9">
        <f t="shared" si="215"/>
        <v>42682.201921296291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42540.708333333328</v>
      </c>
      <c r="T2259" s="9">
        <f t="shared" si="215"/>
        <v>42505.686678240745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42166.50100694444</v>
      </c>
      <c r="T2260" s="9">
        <f t="shared" si="215"/>
        <v>42136.50100694444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42712.554814814815</v>
      </c>
      <c r="T2261" s="9">
        <f t="shared" si="215"/>
        <v>42702.554814814815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41724.725115740745</v>
      </c>
      <c r="T2262" s="9">
        <f t="shared" si="215"/>
        <v>41694.766782407409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42780.474768518514</v>
      </c>
      <c r="T2263" s="9">
        <f t="shared" si="215"/>
        <v>42759.474768518514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41960.75</v>
      </c>
      <c r="T2264" s="9">
        <f t="shared" si="215"/>
        <v>41926.335162037038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42035.582326388889</v>
      </c>
      <c r="T2265" s="9">
        <f t="shared" si="215"/>
        <v>42014.582326388889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42512.875</v>
      </c>
      <c r="T2266" s="9">
        <f t="shared" si="215"/>
        <v>42496.332337962958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42696.603090277778</v>
      </c>
      <c r="T2267" s="9">
        <f t="shared" si="215"/>
        <v>42689.603090277778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42486.833333333328</v>
      </c>
      <c r="T2268" s="9">
        <f t="shared" si="215"/>
        <v>42469.624907407408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41993.791666666672</v>
      </c>
      <c r="T2269" s="9">
        <f t="shared" si="215"/>
        <v>41968.579826388886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42805.832349537035</v>
      </c>
      <c r="T2270" s="9">
        <f t="shared" si="215"/>
        <v>42775.832349537035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42800.958333333328</v>
      </c>
      <c r="T2271" s="9">
        <f t="shared" si="215"/>
        <v>42776.454432870371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42745.665972222225</v>
      </c>
      <c r="T2272" s="9">
        <f t="shared" si="215"/>
        <v>42725.619363425925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42713.750046296293</v>
      </c>
      <c r="T2273" s="9">
        <f t="shared" si="215"/>
        <v>42683.750046296293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42345.449490740735</v>
      </c>
      <c r="T2274" s="9">
        <f t="shared" si="215"/>
        <v>42315.449490740735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42806.257430555561</v>
      </c>
      <c r="T2275" s="9">
        <f t="shared" si="215"/>
        <v>42781.299097222218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41693.250659722224</v>
      </c>
      <c r="T2276" s="9">
        <f t="shared" si="215"/>
        <v>41663.250659722224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41995.366655092599</v>
      </c>
      <c r="T2277" s="9">
        <f t="shared" si="215"/>
        <v>41965.366655092599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41644.401493055557</v>
      </c>
      <c r="T2278" s="9">
        <f t="shared" si="215"/>
        <v>41614.401493055557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40966.428506944445</v>
      </c>
      <c r="T2279" s="9">
        <f t="shared" si="215"/>
        <v>40936.428506944445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42372.707638888889</v>
      </c>
      <c r="T2280" s="9">
        <f t="shared" si="215"/>
        <v>42338.459108796291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42038.916666666672</v>
      </c>
      <c r="T2281" s="9">
        <f t="shared" si="215"/>
        <v>42020.556701388887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42264.374895833331</v>
      </c>
      <c r="T2282" s="9">
        <f t="shared" si="215"/>
        <v>42234.374895833331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40749.034722222219</v>
      </c>
      <c r="T2283" s="9">
        <f t="shared" si="215"/>
        <v>40687.035844907405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42382.92460648148</v>
      </c>
      <c r="T2284" s="9">
        <f t="shared" si="215"/>
        <v>42322.92460648148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41037.833379629628</v>
      </c>
      <c r="T2285" s="9">
        <f t="shared" si="215"/>
        <v>40977.875046296293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40613.916666666664</v>
      </c>
      <c r="T2286" s="9">
        <f t="shared" si="215"/>
        <v>40585.546817129631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41088.935682870368</v>
      </c>
      <c r="T2287" s="9">
        <f t="shared" si="215"/>
        <v>41058.935682870368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41522.915972222225</v>
      </c>
      <c r="T2288" s="9">
        <f t="shared" si="215"/>
        <v>41494.713587962964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41813.417361111111</v>
      </c>
      <c r="T2289" s="9">
        <f t="shared" si="215"/>
        <v>41792.417361111111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41086.5</v>
      </c>
      <c r="T2290" s="9">
        <f t="shared" si="215"/>
        <v>41067.577418981484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41614.723611111112</v>
      </c>
      <c r="T2291" s="9">
        <f t="shared" si="215"/>
        <v>41571.748379629629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40148.458333333336</v>
      </c>
      <c r="T2292" s="9">
        <f t="shared" si="215"/>
        <v>40070.003819444442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41021.916666666664</v>
      </c>
      <c r="T2293" s="9">
        <f t="shared" si="215"/>
        <v>40987.727060185185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41017.447638888887</v>
      </c>
      <c r="T2294" s="9">
        <f t="shared" si="215"/>
        <v>40987.447638888887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41176.915972222225</v>
      </c>
      <c r="T2295" s="9">
        <f t="shared" si="215"/>
        <v>41151.458321759259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41294.47314814815</v>
      </c>
      <c r="T2296" s="9">
        <f t="shared" si="215"/>
        <v>41264.47314814815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41300.704351851848</v>
      </c>
      <c r="T2297" s="9">
        <f t="shared" si="215"/>
        <v>41270.704351851848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40962.481782407405</v>
      </c>
      <c r="T2298" s="9">
        <f t="shared" si="215"/>
        <v>40927.481782407405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40981.915972222225</v>
      </c>
      <c r="T2299" s="9">
        <f t="shared" si="215"/>
        <v>40947.792233796295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41724.548993055556</v>
      </c>
      <c r="T2300" s="9">
        <f t="shared" si="215"/>
        <v>41694.59065972222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40579.782511574071</v>
      </c>
      <c r="T2301" s="9">
        <f t="shared" si="215"/>
        <v>40564.782511574071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41088.477037037039</v>
      </c>
      <c r="T2302" s="9">
        <f t="shared" si="215"/>
        <v>41074.477037037039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41445.896944444445</v>
      </c>
      <c r="T2303" s="9">
        <f t="shared" si="215"/>
        <v>41415.896944444445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41639.041666666664</v>
      </c>
      <c r="T2304" s="9">
        <f t="shared" si="215"/>
        <v>41605.618449074071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40889.902731481481</v>
      </c>
      <c r="T2305" s="9">
        <f t="shared" si="215"/>
        <v>40849.861064814817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ref="Q2306:Q2369" si="218">LEFT(N2306, FIND("/", N2306) - 1)</f>
        <v>music</v>
      </c>
      <c r="R2306" t="str">
        <f t="shared" ref="R2306:R2369" si="219">RIGHT(N2306, LEN(N2306) - LEN(Q2306) - 1)</f>
        <v>indie rock</v>
      </c>
      <c r="S2306" s="9">
        <f t="shared" ref="S2306:S2369" si="220">(((I2306/60)/60)/24)+DATE(1970,1,1)+(-6/24)</f>
        <v>40543.957638888889</v>
      </c>
      <c r="T2306" s="9">
        <f t="shared" ref="T2306:T2369" si="221">(((J2306/60)/60)/24)+DATE(1970,1,1)+(-6/24)</f>
        <v>40502.565868055557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41859.5</v>
      </c>
      <c r="T2307" s="9">
        <f t="shared" si="221"/>
        <v>41834.445277777777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40977.91815972222</v>
      </c>
      <c r="T2308" s="9">
        <f t="shared" si="221"/>
        <v>40947.91815972222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41034.552407407406</v>
      </c>
      <c r="T2309" s="9">
        <f t="shared" si="221"/>
        <v>41004.552465277775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41879.791666666664</v>
      </c>
      <c r="T2310" s="9">
        <f t="shared" si="221"/>
        <v>41851.712916666671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41342.737696759257</v>
      </c>
      <c r="T2311" s="9">
        <f t="shared" si="221"/>
        <v>41307.737696759257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41354.502488425926</v>
      </c>
      <c r="T2312" s="9">
        <f t="shared" si="221"/>
        <v>41324.54415509259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41765.754502314812</v>
      </c>
      <c r="T2313" s="9">
        <f t="shared" si="221"/>
        <v>41735.754502314812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41747.708333333336</v>
      </c>
      <c r="T2314" s="9">
        <f t="shared" si="221"/>
        <v>41716.382847222223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41032.708634259259</v>
      </c>
      <c r="T2315" s="9">
        <f t="shared" si="221"/>
        <v>41002.708634259259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41067.301585648151</v>
      </c>
      <c r="T2316" s="9">
        <f t="shared" si="221"/>
        <v>41037.301585648151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41034.47619212963</v>
      </c>
      <c r="T2317" s="9">
        <f t="shared" si="221"/>
        <v>41004.47619212963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40156.51666666667</v>
      </c>
      <c r="T2318" s="9">
        <f t="shared" si="221"/>
        <v>40079.475115740745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40223.958333333336</v>
      </c>
      <c r="T2319" s="9">
        <f t="shared" si="221"/>
        <v>40192.292233796295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40081.915972222225</v>
      </c>
      <c r="T2320" s="9">
        <f t="shared" si="221"/>
        <v>40050.393680555557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41622.832002314812</v>
      </c>
      <c r="T2321" s="9">
        <f t="shared" si="221"/>
        <v>41592.832002314812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41731.525462962964</v>
      </c>
      <c r="T2322" s="9">
        <f t="shared" si="221"/>
        <v>41696.567129629628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42828.96876157407</v>
      </c>
      <c r="T2323" s="9">
        <f t="shared" si="221"/>
        <v>42799.010428240741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42834.603807870371</v>
      </c>
      <c r="T2324" s="9">
        <f t="shared" si="221"/>
        <v>42804.645474537043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42814.505173611105</v>
      </c>
      <c r="T2325" s="9">
        <f t="shared" si="221"/>
        <v>42807.505173611105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42820.593576388885</v>
      </c>
      <c r="T2326" s="9">
        <f t="shared" si="221"/>
        <v>42790.635243055556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42823.730682870373</v>
      </c>
      <c r="T2327" s="9">
        <f t="shared" si="221"/>
        <v>42793.772349537037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42855.458333333328</v>
      </c>
      <c r="T2328" s="9">
        <f t="shared" si="221"/>
        <v>42803.784120370372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41877.667129629634</v>
      </c>
      <c r="T2329" s="9">
        <f t="shared" si="221"/>
        <v>41842.667129629634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42169.531678240746</v>
      </c>
      <c r="T2330" s="9">
        <f t="shared" si="221"/>
        <v>42139.531678240746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41837.374374999999</v>
      </c>
      <c r="T2331" s="9">
        <f t="shared" si="221"/>
        <v>41807.374374999999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42362.75</v>
      </c>
      <c r="T2332" s="9">
        <f t="shared" si="221"/>
        <v>42332.64980324074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41868.755671296298</v>
      </c>
      <c r="T2333" s="9">
        <f t="shared" si="221"/>
        <v>41838.755671296298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42041.378136574072</v>
      </c>
      <c r="T2334" s="9">
        <f t="shared" si="221"/>
        <v>42011.378136574072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41788.493055555555</v>
      </c>
      <c r="T2335" s="9">
        <f t="shared" si="221"/>
        <v>41767.400347222225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41948.481944444444</v>
      </c>
      <c r="T2336" s="9">
        <f t="shared" si="221"/>
        <v>41918.420115740737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41801.322256944448</v>
      </c>
      <c r="T2337" s="9">
        <f t="shared" si="221"/>
        <v>41771.322256944448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41706.674710648149</v>
      </c>
      <c r="T2338" s="9">
        <f t="shared" si="221"/>
        <v>41666.674710648149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41816.390543981484</v>
      </c>
      <c r="T2339" s="9">
        <f t="shared" si="221"/>
        <v>41786.390543981484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41819.646805555552</v>
      </c>
      <c r="T2340" s="9">
        <f t="shared" si="221"/>
        <v>41789.646805555552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42723.082638888889</v>
      </c>
      <c r="T2341" s="9">
        <f t="shared" si="221"/>
        <v>42692.54987268518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42673.392800925925</v>
      </c>
      <c r="T2342" s="9">
        <f t="shared" si="221"/>
        <v>42643.392800925925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42197.563703703709</v>
      </c>
      <c r="T2343" s="9">
        <f t="shared" si="221"/>
        <v>42167.563703703709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41917.958333333336</v>
      </c>
      <c r="T2344" s="9">
        <f t="shared" si="221"/>
        <v>41897.452199074076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42377.57430555555</v>
      </c>
      <c r="T2345" s="9">
        <f t="shared" si="221"/>
        <v>42327.575289351851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42545.477650462963</v>
      </c>
      <c r="T2346" s="9">
        <f t="shared" si="221"/>
        <v>42515.477650462963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42094.735416666663</v>
      </c>
      <c r="T2347" s="9">
        <f t="shared" si="221"/>
        <v>42059.751805555556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42660.54896990741</v>
      </c>
      <c r="T2348" s="9">
        <f t="shared" si="221"/>
        <v>42615.54896990741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42607.357361111113</v>
      </c>
      <c r="T2349" s="9">
        <f t="shared" si="221"/>
        <v>42577.357361111113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42420.682152777779</v>
      </c>
      <c r="T2350" s="9">
        <f t="shared" si="221"/>
        <v>42360.682152777779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42227.525787037041</v>
      </c>
      <c r="T2351" s="9">
        <f t="shared" si="221"/>
        <v>42198.525787037041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42738.592245370368</v>
      </c>
      <c r="T2352" s="9">
        <f t="shared" si="221"/>
        <v>42708.592245370368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42123.851145833338</v>
      </c>
      <c r="T2353" s="9">
        <f t="shared" si="221"/>
        <v>42093.851145833338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42161.383703703701</v>
      </c>
      <c r="T2354" s="9">
        <f t="shared" si="221"/>
        <v>42101.383703703701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42115.426180555558</v>
      </c>
      <c r="T2355" s="9">
        <f t="shared" si="221"/>
        <v>42103.426180555558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42014.472916666666</v>
      </c>
      <c r="T2356" s="9">
        <f t="shared" si="221"/>
        <v>41954.472916666666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42126.668240740735</v>
      </c>
      <c r="T2357" s="9">
        <f t="shared" si="221"/>
        <v>42096.668240740735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42160.53361111111</v>
      </c>
      <c r="T2358" s="9">
        <f t="shared" si="221"/>
        <v>42130.53361111111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42294.370115740734</v>
      </c>
      <c r="T2359" s="9">
        <f t="shared" si="221"/>
        <v>42264.370115740734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42034.777083333334</v>
      </c>
      <c r="T2360" s="9">
        <f t="shared" si="221"/>
        <v>41978.680972222224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42219.399583333332</v>
      </c>
      <c r="T2361" s="9">
        <f t="shared" si="221"/>
        <v>42159.399583333332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42407.45694444445</v>
      </c>
      <c r="T2362" s="9">
        <f t="shared" si="221"/>
        <v>42377.45694444445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42490.666666666672</v>
      </c>
      <c r="T2363" s="9">
        <f t="shared" si="221"/>
        <v>42466.608888888892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41984.438310185185</v>
      </c>
      <c r="T2364" s="9">
        <f t="shared" si="221"/>
        <v>41954.438310185185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42366.761574074073</v>
      </c>
      <c r="T2365" s="9">
        <f t="shared" si="221"/>
        <v>42321.761574074073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42303.684675925921</v>
      </c>
      <c r="T2366" s="9">
        <f t="shared" si="221"/>
        <v>42248.684675925921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42386.708333333328</v>
      </c>
      <c r="T2367" s="9">
        <f t="shared" si="221"/>
        <v>42346.486400462964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42298.281631944439</v>
      </c>
      <c r="T2368" s="9">
        <f t="shared" si="221"/>
        <v>42268.281631944439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42485.678425925929</v>
      </c>
      <c r="T2369" s="9">
        <f t="shared" si="221"/>
        <v>42425.720092592594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ref="Q2370:Q2433" si="224">LEFT(N2370, FIND("/", N2370) - 1)</f>
        <v>technology</v>
      </c>
      <c r="R2370" t="str">
        <f t="shared" ref="R2370:R2433" si="225">RIGHT(N2370, LEN(N2370) - LEN(Q2370) - 1)</f>
        <v>web</v>
      </c>
      <c r="S2370" s="9">
        <f t="shared" ref="S2370:S2433" si="226">(((I2370/60)/60)/24)+DATE(1970,1,1)+(-6/24)</f>
        <v>42108.430150462969</v>
      </c>
      <c r="T2370" s="9">
        <f t="shared" ref="T2370:T2433" si="227">(((J2370/60)/60)/24)+DATE(1970,1,1)+(-6/24)</f>
        <v>42063.471817129626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si="226"/>
        <v>42410.562627314815</v>
      </c>
      <c r="T2371" s="9">
        <f t="shared" si="227"/>
        <v>42380.562627314815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41990.93913194444</v>
      </c>
      <c r="T2372" s="9">
        <f t="shared" si="227"/>
        <v>41960.93913194444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42180.527731481481</v>
      </c>
      <c r="T2373" s="9">
        <f t="shared" si="227"/>
        <v>42150.527731481481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42117.819108796291</v>
      </c>
      <c r="T2374" s="9">
        <f t="shared" si="227"/>
        <v>42087.819108796291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42245.412314814821</v>
      </c>
      <c r="T2375" s="9">
        <f t="shared" si="227"/>
        <v>42215.412314814821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42047.593287037031</v>
      </c>
      <c r="T2376" s="9">
        <f t="shared" si="227"/>
        <v>42017.593287037031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42622.586076388892</v>
      </c>
      <c r="T2377" s="9">
        <f t="shared" si="227"/>
        <v>42592.586076388892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42348.675532407404</v>
      </c>
      <c r="T2378" s="9">
        <f t="shared" si="227"/>
        <v>42318.675532407404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42699.661840277782</v>
      </c>
      <c r="T2379" s="9">
        <f t="shared" si="227"/>
        <v>42669.620173611111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42241.763078703705</v>
      </c>
      <c r="T2380" s="9">
        <f t="shared" si="227"/>
        <v>42212.763078703705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42281.766388888893</v>
      </c>
      <c r="T2381" s="9">
        <f t="shared" si="227"/>
        <v>42236.766388888893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42278.543310185181</v>
      </c>
      <c r="T2382" s="9">
        <f t="shared" si="227"/>
        <v>42248.543310185181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42104.685740740737</v>
      </c>
      <c r="T2383" s="9">
        <f t="shared" si="227"/>
        <v>42074.685740740737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42219.937534722223</v>
      </c>
      <c r="T2384" s="9">
        <f t="shared" si="227"/>
        <v>42194.937534722223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42056.806793981479</v>
      </c>
      <c r="T2385" s="9">
        <f t="shared" si="227"/>
        <v>42026.806793981479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41956.859293981484</v>
      </c>
      <c r="T2386" s="9">
        <f t="shared" si="227"/>
        <v>41926.817627314813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42221.45175925926</v>
      </c>
      <c r="T2387" s="9">
        <f t="shared" si="227"/>
        <v>42191.45175925926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42014.588240740741</v>
      </c>
      <c r="T2388" s="9">
        <f t="shared" si="227"/>
        <v>41954.588240740741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42573.376620370371</v>
      </c>
      <c r="T2389" s="9">
        <f t="shared" si="227"/>
        <v>42528.376620370371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42019.561805555553</v>
      </c>
      <c r="T2390" s="9">
        <f t="shared" si="227"/>
        <v>41989.603692129633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42210.665972222225</v>
      </c>
      <c r="T2391" s="9">
        <f t="shared" si="227"/>
        <v>42179.403379629628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42008.012314814812</v>
      </c>
      <c r="T2392" s="9">
        <f t="shared" si="227"/>
        <v>41968.012314814812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42094.502824074079</v>
      </c>
      <c r="T2393" s="9">
        <f t="shared" si="227"/>
        <v>42064.544490740736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42305.870636574073</v>
      </c>
      <c r="T2394" s="9">
        <f t="shared" si="227"/>
        <v>42275.870636574073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42224.398344907408</v>
      </c>
      <c r="T2395" s="9">
        <f t="shared" si="227"/>
        <v>42194.398344907408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42061.112187499995</v>
      </c>
      <c r="T2396" s="9">
        <f t="shared" si="227"/>
        <v>42031.112187499995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42745.122916666667</v>
      </c>
      <c r="T2397" s="9">
        <f t="shared" si="227"/>
        <v>42716.871377314819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42292.599050925928</v>
      </c>
      <c r="T2398" s="9">
        <f t="shared" si="227"/>
        <v>42262.599050925928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42006.63490740741</v>
      </c>
      <c r="T2399" s="9">
        <f t="shared" si="227"/>
        <v>41976.63490740741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42187.666481481487</v>
      </c>
      <c r="T2400" s="9">
        <f t="shared" si="227"/>
        <v>42157.666481481487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41991.603078703702</v>
      </c>
      <c r="T2401" s="9">
        <f t="shared" si="227"/>
        <v>41956.603078703702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42474.018101851849</v>
      </c>
      <c r="T2402" s="9">
        <f t="shared" si="227"/>
        <v>42444.018101851849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42434.572870370372</v>
      </c>
      <c r="T2403" s="9">
        <f t="shared" si="227"/>
        <v>42374.572870370372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42137.429756944446</v>
      </c>
      <c r="T2404" s="9">
        <f t="shared" si="227"/>
        <v>42107.429756944446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42459.590949074074</v>
      </c>
      <c r="T2405" s="9">
        <f t="shared" si="227"/>
        <v>42399.632615740738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42371.78943287037</v>
      </c>
      <c r="T2406" s="9">
        <f t="shared" si="227"/>
        <v>42341.78943287037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42616.335358796292</v>
      </c>
      <c r="T2407" s="9">
        <f t="shared" si="227"/>
        <v>42595.335358796292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42022.860995370371</v>
      </c>
      <c r="T2408" s="9">
        <f t="shared" si="227"/>
        <v>41982.860995370371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</v>
      </c>
      <c r="T2409" s="9">
        <f t="shared" si="227"/>
        <v>42082.325555555552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41948.932372685187</v>
      </c>
      <c r="T2410" s="9">
        <f t="shared" si="227"/>
        <v>41918.890706018516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42234.625868055555</v>
      </c>
      <c r="T2411" s="9">
        <f t="shared" si="227"/>
        <v>42204.625868055555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42254.158275462964</v>
      </c>
      <c r="T2412" s="9">
        <f t="shared" si="227"/>
        <v>42224.158275462964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42241.482430555552</v>
      </c>
      <c r="T2413" s="9">
        <f t="shared" si="227"/>
        <v>42211.482430555552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42700.528622685189</v>
      </c>
      <c r="T2414" s="9">
        <f t="shared" si="227"/>
        <v>42655.486956018518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41790.729166666664</v>
      </c>
      <c r="T2415" s="9">
        <f t="shared" si="227"/>
        <v>41759.85974537037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42237.915972222225</v>
      </c>
      <c r="T2416" s="9">
        <f t="shared" si="227"/>
        <v>42198.445138888885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42566.612800925926</v>
      </c>
      <c r="T2417" s="9">
        <f t="shared" si="227"/>
        <v>42536.612800925926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42077.375</v>
      </c>
      <c r="T2418" s="9">
        <f t="shared" si="227"/>
        <v>42019.487766203703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41861.634108796294</v>
      </c>
      <c r="T2419" s="9">
        <f t="shared" si="227"/>
        <v>41831.634108796294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42087.565324074079</v>
      </c>
      <c r="T2420" s="9">
        <f t="shared" si="227"/>
        <v>42027.606990740736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42053.488298611104</v>
      </c>
      <c r="T2421" s="9">
        <f t="shared" si="227"/>
        <v>41993.488298611104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41952.820543981477</v>
      </c>
      <c r="T2422" s="9">
        <f t="shared" si="227"/>
        <v>41892.778877314813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42056.437453703707</v>
      </c>
      <c r="T2423" s="9">
        <f t="shared" si="227"/>
        <v>42026.437453703707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42074.433287037042</v>
      </c>
      <c r="T2424" s="9">
        <f t="shared" si="227"/>
        <v>42044.474953703699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42004.454745370371</v>
      </c>
      <c r="T2425" s="9">
        <f t="shared" si="227"/>
        <v>41974.454745370371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41939.642453703702</v>
      </c>
      <c r="T2426" s="9">
        <f t="shared" si="227"/>
        <v>41909.642453703702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42517.669444444444</v>
      </c>
      <c r="T2427" s="9">
        <f t="shared" si="227"/>
        <v>42502.663761574076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42223.920046296291</v>
      </c>
      <c r="T2428" s="9">
        <f t="shared" si="227"/>
        <v>42163.920046296291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42452.027002314819</v>
      </c>
      <c r="T2429" s="9">
        <f t="shared" si="227"/>
        <v>42412.068668981476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42075.492488425924</v>
      </c>
      <c r="T2430" s="9">
        <f t="shared" si="227"/>
        <v>42045.534155092595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42771.447222222225</v>
      </c>
      <c r="T2431" s="9">
        <f t="shared" si="227"/>
        <v>42734.629236111112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42411.880833333329</v>
      </c>
      <c r="T2432" s="9">
        <f t="shared" si="227"/>
        <v>42381.880833333329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42548.849687499998</v>
      </c>
      <c r="T2433" s="9">
        <f t="shared" si="227"/>
        <v>42488.849687499998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E2434/L2434</f>
        <v>1</v>
      </c>
      <c r="Q2434" t="str">
        <f t="shared" ref="Q2434:Q2497" si="230">LEFT(N2434, FIND("/", N2434) - 1)</f>
        <v>food</v>
      </c>
      <c r="R2434" t="str">
        <f t="shared" ref="R2434:R2497" si="231">RIGHT(N2434, LEN(N2434) - LEN(Q2434) - 1)</f>
        <v>food trucks</v>
      </c>
      <c r="S2434" s="9">
        <f t="shared" ref="S2434:S2497" si="232">(((I2434/60)/60)/24)+DATE(1970,1,1)+(-6/24)</f>
        <v>42070.968715277777</v>
      </c>
      <c r="T2434" s="9">
        <f t="shared" ref="T2434:T2497" si="233">(((J2434/60)/60)/24)+DATE(1970,1,1)+(-6/24)</f>
        <v>42040.968715277777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si="232"/>
        <v>42427.64980324074</v>
      </c>
      <c r="T2435" s="9">
        <f t="shared" si="233"/>
        <v>42397.64980324074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42219.93604166666</v>
      </c>
      <c r="T2436" s="9">
        <f t="shared" si="233"/>
        <v>42179.93604166666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42282.027615740735</v>
      </c>
      <c r="T2437" s="9">
        <f t="shared" si="233"/>
        <v>42252.027615740735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42398.365393518514</v>
      </c>
      <c r="T2438" s="9">
        <f t="shared" si="233"/>
        <v>42338.365393518514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42080.5</v>
      </c>
      <c r="T2439" s="9">
        <f t="shared" si="233"/>
        <v>42031.715138888889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42345.706736111111</v>
      </c>
      <c r="T2440" s="9">
        <f t="shared" si="233"/>
        <v>42285.66506944444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42295.568622685183</v>
      </c>
      <c r="T2441" s="9">
        <f t="shared" si="233"/>
        <v>42265.568622685183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42413.649456018517</v>
      </c>
      <c r="T2442" s="9">
        <f t="shared" si="233"/>
        <v>42383.649456018517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42207.957638888889</v>
      </c>
      <c r="T2443" s="9">
        <f t="shared" si="233"/>
        <v>42186.875625000001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42082.375324074077</v>
      </c>
      <c r="T2444" s="9">
        <f t="shared" si="233"/>
        <v>42052.416990740734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41866.375254629631</v>
      </c>
      <c r="T2445" s="9">
        <f t="shared" si="233"/>
        <v>41836.375254629631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42515.504525462966</v>
      </c>
      <c r="T2446" s="9">
        <f t="shared" si="233"/>
        <v>42485.504525462966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42272.940057870372</v>
      </c>
      <c r="T2447" s="9">
        <f t="shared" si="233"/>
        <v>42242.940057870372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42700.39434027778</v>
      </c>
      <c r="T2448" s="9">
        <f t="shared" si="233"/>
        <v>42670.352673611109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42685.916666666672</v>
      </c>
      <c r="T2449" s="9">
        <f t="shared" si="233"/>
        <v>42654.219826388886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42612.983333333337</v>
      </c>
      <c r="T2450" s="9">
        <f t="shared" si="233"/>
        <v>42607.066122685181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41972.934201388889</v>
      </c>
      <c r="T2451" s="9">
        <f t="shared" si="233"/>
        <v>41942.892534722225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41939.882638888892</v>
      </c>
      <c r="T2452" s="9">
        <f t="shared" si="233"/>
        <v>41901.82240740741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42799.658449074079</v>
      </c>
      <c r="T2453" s="9">
        <f t="shared" si="233"/>
        <v>42779.658449074079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42367.708333333328</v>
      </c>
      <c r="T2454" s="9">
        <f t="shared" si="233"/>
        <v>42338.59375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42768.442233796297</v>
      </c>
      <c r="T2455" s="9">
        <f t="shared" si="233"/>
        <v>42738.442233796297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42804.951481481476</v>
      </c>
      <c r="T2456" s="9">
        <f t="shared" si="233"/>
        <v>42769.951481481476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42480.531828703708</v>
      </c>
      <c r="T2457" s="9">
        <f t="shared" si="233"/>
        <v>42452.531828703708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42791.711099537039</v>
      </c>
      <c r="T2458" s="9">
        <f t="shared" si="233"/>
        <v>42761.711099537039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42453.310833333337</v>
      </c>
      <c r="T2459" s="9">
        <f t="shared" si="233"/>
        <v>42423.352500000001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42530.541666666672</v>
      </c>
      <c r="T2460" s="9">
        <f t="shared" si="233"/>
        <v>42495.621736111112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42452.345891203702</v>
      </c>
      <c r="T2461" s="9">
        <f t="shared" si="233"/>
        <v>42407.387557870374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42737.928472222222</v>
      </c>
      <c r="T2462" s="9">
        <f t="shared" si="233"/>
        <v>42703.937118055561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40816.875</v>
      </c>
      <c r="T2463" s="9">
        <f t="shared" si="233"/>
        <v>40783.762696759259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41108.936296296299</v>
      </c>
      <c r="T2464" s="9">
        <f t="shared" si="233"/>
        <v>41088.936296296299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41380.541666666664</v>
      </c>
      <c r="T2465" s="9">
        <f t="shared" si="233"/>
        <v>41340.861400462964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42277.561805555553</v>
      </c>
      <c r="T2466" s="9">
        <f t="shared" si="233"/>
        <v>42248.65042824074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41175.469305555554</v>
      </c>
      <c r="T2467" s="9">
        <f t="shared" si="233"/>
        <v>41145.469305555554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41402.852465277778</v>
      </c>
      <c r="T2468" s="9">
        <f t="shared" si="233"/>
        <v>41372.852465277778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41039.458333333336</v>
      </c>
      <c r="T2469" s="9">
        <f t="shared" si="233"/>
        <v>41025.624201388891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41209.958333333336</v>
      </c>
      <c r="T2470" s="9">
        <f t="shared" si="233"/>
        <v>41173.904178240737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40582.179733796293</v>
      </c>
      <c r="T2471" s="9">
        <f t="shared" si="233"/>
        <v>40557.179733796293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41052.82471064815</v>
      </c>
      <c r="T2472" s="9">
        <f t="shared" si="233"/>
        <v>41022.82471064815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40933.742962962962</v>
      </c>
      <c r="T2473" s="9">
        <f t="shared" si="233"/>
        <v>40893.742962962962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40424.793749999997</v>
      </c>
      <c r="T2474" s="9">
        <f t="shared" si="233"/>
        <v>40353.86550925926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41223.540150462963</v>
      </c>
      <c r="T2475" s="9">
        <f t="shared" si="233"/>
        <v>41193.498483796298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40461.761296296296</v>
      </c>
      <c r="T2476" s="9">
        <f t="shared" si="233"/>
        <v>40416.761296296296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40369.666666666664</v>
      </c>
      <c r="T2477" s="9">
        <f t="shared" si="233"/>
        <v>40310.037673611114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41946.120023148149</v>
      </c>
      <c r="T2478" s="9">
        <f t="shared" si="233"/>
        <v>41913.078356481477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41133.441493055558</v>
      </c>
      <c r="T2479" s="9">
        <f t="shared" si="233"/>
        <v>41088.441493055558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41287.700381944444</v>
      </c>
      <c r="T2480" s="9">
        <f t="shared" si="233"/>
        <v>41257.700381944444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41117.833333333336</v>
      </c>
      <c r="T2481" s="9">
        <f t="shared" si="233"/>
        <v>41107.476782407408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42287.686157407406</v>
      </c>
      <c r="T2482" s="9">
        <f t="shared" si="233"/>
        <v>42227.686157407406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41029.395925925928</v>
      </c>
      <c r="T2483" s="9">
        <f t="shared" si="233"/>
        <v>40999.395925925928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40756.532210648147</v>
      </c>
      <c r="T2484" s="9">
        <f t="shared" si="233"/>
        <v>40711.532210648147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41030.458368055559</v>
      </c>
      <c r="T2485" s="9">
        <f t="shared" si="233"/>
        <v>40970.500034722223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40801.666701388887</v>
      </c>
      <c r="T2486" s="9">
        <f t="shared" si="233"/>
        <v>40771.666701388887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40828.748599537037</v>
      </c>
      <c r="T2487" s="9">
        <f t="shared" si="233"/>
        <v>40793.748599537037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41021.458055555559</v>
      </c>
      <c r="T2488" s="9">
        <f t="shared" si="233"/>
        <v>40991.458055555559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41055.833298611113</v>
      </c>
      <c r="T2489" s="9">
        <f t="shared" si="233"/>
        <v>41025.833298611113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40863.424861111111</v>
      </c>
      <c r="T2490" s="9">
        <f t="shared" si="233"/>
        <v>40833.383194444446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41403.440266203703</v>
      </c>
      <c r="T2491" s="9">
        <f t="shared" si="233"/>
        <v>41373.440266203703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41082.977731481478</v>
      </c>
      <c r="T2492" s="9">
        <f t="shared" si="233"/>
        <v>41022.977731481478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40558.82708333333</v>
      </c>
      <c r="T2493" s="9">
        <f t="shared" si="233"/>
        <v>40542.589282407411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41076.165972222225</v>
      </c>
      <c r="T2494" s="9">
        <f t="shared" si="233"/>
        <v>41024.735972222225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41392.918287037035</v>
      </c>
      <c r="T2495" s="9">
        <f t="shared" si="233"/>
        <v>41347.918287037035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41052.395185185182</v>
      </c>
      <c r="T2496" s="9">
        <f t="shared" si="233"/>
        <v>41022.395185185182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41066.696469907409</v>
      </c>
      <c r="T2497" s="9">
        <f t="shared" si="233"/>
        <v>41036.696469907409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E2498/L2498</f>
        <v>600</v>
      </c>
      <c r="Q2498" t="str">
        <f t="shared" ref="Q2498:Q2561" si="236">LEFT(N2498, FIND("/", N2498) - 1)</f>
        <v>music</v>
      </c>
      <c r="R2498" t="str">
        <f t="shared" ref="R2498:R2561" si="237">RIGHT(N2498, LEN(N2498) - LEN(Q2498) - 1)</f>
        <v>indie rock</v>
      </c>
      <c r="S2498" s="9">
        <f t="shared" ref="S2498:S2561" si="238">(((I2498/60)/60)/24)+DATE(1970,1,1)+(-6/24)</f>
        <v>41362.704768518517</v>
      </c>
      <c r="T2498" s="9">
        <f t="shared" ref="T2498:T2561" si="239">(((J2498/60)/60)/24)+DATE(1970,1,1)+(-6/24)</f>
        <v>41327.746435185189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40760.628912037035</v>
      </c>
      <c r="T2499" s="9">
        <f t="shared" si="239"/>
        <v>40730.628912037035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42031.717442129629</v>
      </c>
      <c r="T2500" s="9">
        <f t="shared" si="239"/>
        <v>42017.717442129629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41274.5</v>
      </c>
      <c r="T2501" s="9">
        <f t="shared" si="239"/>
        <v>41226.398576388885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41083.522858796299</v>
      </c>
      <c r="T2502" s="9">
        <f t="shared" si="239"/>
        <v>41053.522858796299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42274.526666666665</v>
      </c>
      <c r="T2503" s="9">
        <f t="shared" si="239"/>
        <v>42244.526666666665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41903.575439814813</v>
      </c>
      <c r="T2504" s="9">
        <f t="shared" si="239"/>
        <v>41858.575439814813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42528.629166666666</v>
      </c>
      <c r="T2505" s="9">
        <f t="shared" si="239"/>
        <v>42498.649398148147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41957.807106481487</v>
      </c>
      <c r="T2506" s="9">
        <f t="shared" si="239"/>
        <v>41927.765439814815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42076.764074074075</v>
      </c>
      <c r="T2507" s="9">
        <f t="shared" si="239"/>
        <v>42046.80574074074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42280.625</v>
      </c>
      <c r="T2508" s="9">
        <f t="shared" si="239"/>
        <v>42258.047094907408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42134.822962962964</v>
      </c>
      <c r="T2509" s="9">
        <f t="shared" si="239"/>
        <v>42104.822962962964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41865.701782407406</v>
      </c>
      <c r="T2510" s="9">
        <f t="shared" si="239"/>
        <v>41835.701782407406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42114.517928240741</v>
      </c>
      <c r="T2511" s="9">
        <f t="shared" si="239"/>
        <v>42058.559594907405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42138.747361111105</v>
      </c>
      <c r="T2512" s="9">
        <f t="shared" si="239"/>
        <v>42078.747361111105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42401.196909722217</v>
      </c>
      <c r="T2513" s="9">
        <f t="shared" si="239"/>
        <v>42371.196909722217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41986.626863425925</v>
      </c>
      <c r="T2514" s="9">
        <f t="shared" si="239"/>
        <v>41971.626863425925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42791.75681712963</v>
      </c>
      <c r="T2515" s="9">
        <f t="shared" si="239"/>
        <v>42731.75681712963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41871.139780092592</v>
      </c>
      <c r="T2516" s="9">
        <f t="shared" si="239"/>
        <v>41854.139780092592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42057.589733796296</v>
      </c>
      <c r="T2517" s="9">
        <f t="shared" si="239"/>
        <v>42027.589733796296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41972.4450462963</v>
      </c>
      <c r="T2518" s="9">
        <f t="shared" si="239"/>
        <v>41942.403379629628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42082.510763888888</v>
      </c>
      <c r="T2519" s="9">
        <f t="shared" si="239"/>
        <v>42052.552430555559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41956.472546296296</v>
      </c>
      <c r="T2520" s="9">
        <f t="shared" si="239"/>
        <v>41926.430879629632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41838.905138888891</v>
      </c>
      <c r="T2521" s="9">
        <f t="shared" si="239"/>
        <v>41808.905138888891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42658.556249999994</v>
      </c>
      <c r="T2522" s="9">
        <f t="shared" si="239"/>
        <v>42612.350520833337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42290.717835648145</v>
      </c>
      <c r="T2523" s="9">
        <f t="shared" si="239"/>
        <v>42269.717835648145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42482.369444444441</v>
      </c>
      <c r="T2524" s="9">
        <f t="shared" si="239"/>
        <v>42460.323611111111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41960.767268518524</v>
      </c>
      <c r="T2525" s="9">
        <f t="shared" si="239"/>
        <v>41930.725601851853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41993.9375</v>
      </c>
      <c r="T2526" s="9">
        <f t="shared" si="239"/>
        <v>41961.557372685187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41088.594571759262</v>
      </c>
      <c r="T2527" s="9">
        <f t="shared" si="239"/>
        <v>41058.594571759262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41980.957638888889</v>
      </c>
      <c r="T2528" s="9">
        <f t="shared" si="239"/>
        <v>41952.841134259259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41564.915972222225</v>
      </c>
      <c r="T2529" s="9">
        <f t="shared" si="239"/>
        <v>41546.50105324074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42236.208333333328</v>
      </c>
      <c r="T2530" s="9">
        <f t="shared" si="239"/>
        <v>42217.584525462968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40992.7890625</v>
      </c>
      <c r="T2531" s="9">
        <f t="shared" si="239"/>
        <v>40947.830729166664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42113.951388888891</v>
      </c>
      <c r="T2532" s="9">
        <f t="shared" si="239"/>
        <v>42081.614641203705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42230.915972222225</v>
      </c>
      <c r="T2533" s="9">
        <f t="shared" si="239"/>
        <v>42208.430023148147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41137.599143518521</v>
      </c>
      <c r="T2534" s="9">
        <f t="shared" si="239"/>
        <v>41107.599143518521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41334.500787037039</v>
      </c>
      <c r="T2535" s="9">
        <f t="shared" si="239"/>
        <v>41304.501284722224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</v>
      </c>
      <c r="T2536" s="9">
        <f t="shared" si="239"/>
        <v>40127.450370370374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41974.582696759258</v>
      </c>
      <c r="T2537" s="9">
        <f t="shared" si="239"/>
        <v>41943.541030092594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41484.856087962966</v>
      </c>
      <c r="T2538" s="9">
        <f t="shared" si="239"/>
        <v>41463.856087962966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40756.398784722223</v>
      </c>
      <c r="T2539" s="9">
        <f t="shared" si="239"/>
        <v>40696.398784722223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41328.957638888889</v>
      </c>
      <c r="T2540" s="9">
        <f t="shared" si="239"/>
        <v>41298.259965277779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42037.652222222227</v>
      </c>
      <c r="T2541" s="9">
        <f t="shared" si="239"/>
        <v>41977.652222222227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40845.425011574072</v>
      </c>
      <c r="T2542" s="9">
        <f t="shared" si="239"/>
        <v>40785.425011574072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41543.199282407404</v>
      </c>
      <c r="T2543" s="9">
        <f t="shared" si="239"/>
        <v>41483.199282407404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41547.915972222225</v>
      </c>
      <c r="T2544" s="9">
        <f t="shared" si="239"/>
        <v>41509.176585648151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40544.875</v>
      </c>
      <c r="T2545" s="9">
        <f t="shared" si="239"/>
        <v>40513.857615740737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41098.270474537036</v>
      </c>
      <c r="T2546" s="9">
        <f t="shared" si="239"/>
        <v>41068.270474537036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42061.770833333328</v>
      </c>
      <c r="T2547" s="9">
        <f t="shared" si="239"/>
        <v>42026.88817129629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41551.958333333336</v>
      </c>
      <c r="T2548" s="9">
        <f t="shared" si="239"/>
        <v>41524.608553240738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41003.481516203705</v>
      </c>
      <c r="T2549" s="9">
        <f t="shared" si="239"/>
        <v>40973.523182870369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42642.935416666667</v>
      </c>
      <c r="T2550" s="9">
        <f t="shared" si="239"/>
        <v>42618.375428240746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41425.458333333336</v>
      </c>
      <c r="T2551" s="9">
        <f t="shared" si="239"/>
        <v>41390.507754629631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42284.915972222225</v>
      </c>
      <c r="T2552" s="9">
        <f t="shared" si="239"/>
        <v>42228.384328703702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40989.616666666669</v>
      </c>
      <c r="T2553" s="9">
        <f t="shared" si="239"/>
        <v>40961.002141203702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42799.559965277775</v>
      </c>
      <c r="T2554" s="9">
        <f t="shared" si="239"/>
        <v>42769.559965277775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41172.949155092596</v>
      </c>
      <c r="T2555" s="9">
        <f t="shared" si="239"/>
        <v>41112.949155092596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42155.915972222225</v>
      </c>
      <c r="T2556" s="9">
        <f t="shared" si="239"/>
        <v>42124.828275462962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41057.405011574076</v>
      </c>
      <c r="T2557" s="9">
        <f t="shared" si="239"/>
        <v>41026.405011574076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41267.741400462961</v>
      </c>
      <c r="T2558" s="9">
        <f t="shared" si="239"/>
        <v>41222.741400462961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41774.495208333334</v>
      </c>
      <c r="T2559" s="9">
        <f t="shared" si="239"/>
        <v>41744.495208333334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42125.332638888889</v>
      </c>
      <c r="T2560" s="9">
        <f t="shared" si="239"/>
        <v>42093.610023148154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40862.567361111112</v>
      </c>
      <c r="T2561" s="9">
        <f t="shared" si="239"/>
        <v>40829.623657407406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E2562/L2562</f>
        <v>143</v>
      </c>
      <c r="Q2562" t="str">
        <f t="shared" ref="Q2562:Q2625" si="242">LEFT(N2562, FIND("/", N2562) - 1)</f>
        <v>music</v>
      </c>
      <c r="R2562" t="str">
        <f t="shared" ref="R2562:R2625" si="243">RIGHT(N2562, LEN(N2562) - LEN(Q2562) - 1)</f>
        <v>classical music</v>
      </c>
      <c r="S2562" s="9">
        <f t="shared" ref="S2562:S2625" si="244">(((I2562/60)/60)/24)+DATE(1970,1,1)+(-6/24)</f>
        <v>42069.701087962967</v>
      </c>
      <c r="T2562" s="9">
        <f t="shared" ref="T2562:T2625" si="245">(((J2562/60)/60)/24)+DATE(1970,1,1)+(-6/24)</f>
        <v>42039.701087962967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42290.278807870374</v>
      </c>
      <c r="T2563" s="9">
        <f t="shared" si="245"/>
        <v>42260.278807870374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42654.274756944447</v>
      </c>
      <c r="T2564" s="9">
        <f t="shared" si="245"/>
        <v>42594.274756944447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42214.889479166668</v>
      </c>
      <c r="T2565" s="9">
        <f t="shared" si="245"/>
        <v>42154.889479166668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41851.790497685186</v>
      </c>
      <c r="T2566" s="9">
        <f t="shared" si="245"/>
        <v>41821.790497685186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42499.618055555555</v>
      </c>
      <c r="T2567" s="9">
        <f t="shared" si="245"/>
        <v>42440.400335648148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41872.730879629627</v>
      </c>
      <c r="T2568" s="9">
        <f t="shared" si="245"/>
        <v>41842.730879629627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42117.628912037035</v>
      </c>
      <c r="T2569" s="9">
        <f t="shared" si="245"/>
        <v>42087.628912037035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42614.416597222225</v>
      </c>
      <c r="T2570" s="9">
        <f t="shared" si="245"/>
        <v>42584.416597222225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42263.855462962965</v>
      </c>
      <c r="T2571" s="9">
        <f t="shared" si="245"/>
        <v>42233.855462962965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42774.653182870374</v>
      </c>
      <c r="T2572" s="9">
        <f t="shared" si="245"/>
        <v>42744.653182870374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42509.091678240744</v>
      </c>
      <c r="T2573" s="9">
        <f t="shared" si="245"/>
        <v>42449.091678240744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42106.869409722218</v>
      </c>
      <c r="T2574" s="9">
        <f t="shared" si="245"/>
        <v>42076.869409722218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41874.342002314814</v>
      </c>
      <c r="T2575" s="9">
        <f t="shared" si="245"/>
        <v>41829.342002314814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42508.575752314813</v>
      </c>
      <c r="T2576" s="9">
        <f t="shared" si="245"/>
        <v>42487.575752314813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42015.858726851846</v>
      </c>
      <c r="T2577" s="9">
        <f t="shared" si="245"/>
        <v>41985.858726851846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42104.718136574069</v>
      </c>
      <c r="T2578" s="9">
        <f t="shared" si="245"/>
        <v>42059.75980324074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41855.570567129631</v>
      </c>
      <c r="T2579" s="9">
        <f t="shared" si="245"/>
        <v>41830.570567129631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42286.458333333328</v>
      </c>
      <c r="T2580" s="9">
        <f t="shared" si="245"/>
        <v>42237.772905092599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41897.579895833333</v>
      </c>
      <c r="T2581" s="9">
        <f t="shared" si="245"/>
        <v>41837.579895833333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42139.875</v>
      </c>
      <c r="T2582" s="9">
        <f t="shared" si="245"/>
        <v>42110.076423611114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42324.420115740737</v>
      </c>
      <c r="T2583" s="9">
        <f t="shared" si="245"/>
        <v>42294.378449074073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42672.738819444443</v>
      </c>
      <c r="T2584" s="9">
        <f t="shared" si="245"/>
        <v>42642.738819444443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42079.477777777778</v>
      </c>
      <c r="T2585" s="9">
        <f t="shared" si="245"/>
        <v>42019.51944444445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42169.923252314817</v>
      </c>
      <c r="T2586" s="9">
        <f t="shared" si="245"/>
        <v>42139.923252314817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41825.713333333333</v>
      </c>
      <c r="T2587" s="9">
        <f t="shared" si="245"/>
        <v>41795.713333333333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42363.080277777779</v>
      </c>
      <c r="T2588" s="9">
        <f t="shared" si="245"/>
        <v>42333.080277777779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42368.425381944442</v>
      </c>
      <c r="T2589" s="9">
        <f t="shared" si="245"/>
        <v>42338.425381944442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42094.301388888889</v>
      </c>
      <c r="T2590" s="9">
        <f t="shared" si="245"/>
        <v>42042.426226851851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42452.244525462964</v>
      </c>
      <c r="T2591" s="9">
        <f t="shared" si="245"/>
        <v>42422.286192129628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42395.339085648149</v>
      </c>
      <c r="T2592" s="9">
        <f t="shared" si="245"/>
        <v>42388.339085648149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42442.614861111113</v>
      </c>
      <c r="T2593" s="9">
        <f t="shared" si="245"/>
        <v>42382.656527777777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41917.551168981481</v>
      </c>
      <c r="T2594" s="9">
        <f t="shared" si="245"/>
        <v>41887.551168981481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42119.59520833334</v>
      </c>
      <c r="T2595" s="9">
        <f t="shared" si="245"/>
        <v>42089.59520833334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41858.717916666668</v>
      </c>
      <c r="T2596" s="9">
        <f t="shared" si="245"/>
        <v>41828.717916666668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42789.994212962964</v>
      </c>
      <c r="T2597" s="9">
        <f t="shared" si="245"/>
        <v>42759.994212962964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41858.414456018516</v>
      </c>
      <c r="T2598" s="9">
        <f t="shared" si="245"/>
        <v>41828.414456018516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42540.091631944444</v>
      </c>
      <c r="T2599" s="9">
        <f t="shared" si="245"/>
        <v>42510.091631944444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42270.590289351851</v>
      </c>
      <c r="T2600" s="9">
        <f t="shared" si="245"/>
        <v>42240.590289351851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41854.504016203704</v>
      </c>
      <c r="T2601" s="9">
        <f t="shared" si="245"/>
        <v>41809.504016203704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42454.608796296292</v>
      </c>
      <c r="T2602" s="9">
        <f t="shared" si="245"/>
        <v>42394.650462962964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41164.915972222225</v>
      </c>
      <c r="T2603" s="9">
        <f t="shared" si="245"/>
        <v>41150.652187499996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41955.638888888891</v>
      </c>
      <c r="T2604" s="9">
        <f t="shared" si="245"/>
        <v>41915.497314814813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41631.662662037037</v>
      </c>
      <c r="T2605" s="9">
        <f t="shared" si="245"/>
        <v>41617.662662037037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41027.801192129627</v>
      </c>
      <c r="T2606" s="9">
        <f t="shared" si="245"/>
        <v>40997.801192129627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42538.291550925926</v>
      </c>
      <c r="T2607" s="9">
        <f t="shared" si="245"/>
        <v>42508.291550925926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41758.462754629632</v>
      </c>
      <c r="T2608" s="9">
        <f t="shared" si="245"/>
        <v>41726.462754629632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42227.833333333328</v>
      </c>
      <c r="T2609" s="9">
        <f t="shared" si="245"/>
        <v>42184.624675925923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42808.75</v>
      </c>
      <c r="T2610" s="9">
        <f t="shared" si="245"/>
        <v>42767.551712962959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41104.987858796296</v>
      </c>
      <c r="T2611" s="9">
        <f t="shared" si="245"/>
        <v>41074.987858796296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42604.040972222225</v>
      </c>
      <c r="T2612" s="9">
        <f t="shared" si="245"/>
        <v>42564.631076388891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42737.707638888889</v>
      </c>
      <c r="T2613" s="9">
        <f t="shared" si="245"/>
        <v>42704.085810185185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42012.893171296295</v>
      </c>
      <c r="T2614" s="9">
        <f t="shared" si="245"/>
        <v>41981.893171296295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41173.56821759259</v>
      </c>
      <c r="T2615" s="9">
        <f t="shared" si="245"/>
        <v>41143.56821759259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41758.958333333336</v>
      </c>
      <c r="T2616" s="9">
        <f t="shared" si="245"/>
        <v>41730.458472222221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42490.25</v>
      </c>
      <c r="T2617" s="9">
        <f t="shared" si="245"/>
        <v>42453.24726851852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42241.74454861111</v>
      </c>
      <c r="T2618" s="9">
        <f t="shared" si="245"/>
        <v>42211.74454861111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41932.624432870369</v>
      </c>
      <c r="T2619" s="9">
        <f t="shared" si="245"/>
        <v>41902.624432870369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42339.584039351852</v>
      </c>
      <c r="T2620" s="9">
        <f t="shared" si="245"/>
        <v>42279.542372685188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42300.208333333328</v>
      </c>
      <c r="T2621" s="9">
        <f t="shared" si="245"/>
        <v>42273.634305555555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42287.791666666672</v>
      </c>
      <c r="T2622" s="9">
        <f t="shared" si="245"/>
        <v>42250.91715277778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42145.49754629629</v>
      </c>
      <c r="T2623" s="9">
        <f t="shared" si="245"/>
        <v>42115.49754629629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42734.49324074074</v>
      </c>
      <c r="T2624" s="9">
        <f t="shared" si="245"/>
        <v>42689.49324074074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42706.006550925929</v>
      </c>
      <c r="T2625" s="9">
        <f t="shared" si="245"/>
        <v>42692.006550925929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ref="Q2626:Q2689" si="248">LEFT(N2626, FIND("/", N2626) - 1)</f>
        <v>technology</v>
      </c>
      <c r="R2626" t="str">
        <f t="shared" ref="R2626:R2689" si="249">RIGHT(N2626, LEN(N2626) - LEN(Q2626) - 1)</f>
        <v>space exploration</v>
      </c>
      <c r="S2626" s="9">
        <f t="shared" ref="S2626:S2689" si="250">(((I2626/60)/60)/24)+DATE(1970,1,1)+(-6/24)</f>
        <v>41165.17155092593</v>
      </c>
      <c r="T2626" s="9">
        <f t="shared" ref="T2626:T2689" si="251">(((J2626/60)/60)/24)+DATE(1970,1,1)+(-6/24)</f>
        <v>41144.17155092593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42683.601944444439</v>
      </c>
      <c r="T2627" s="9">
        <f t="shared" si="251"/>
        <v>42658.560277777782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42158.378113425926</v>
      </c>
      <c r="T2628" s="9">
        <f t="shared" si="251"/>
        <v>42128.378113425926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42334.621076388896</v>
      </c>
      <c r="T2629" s="9">
        <f t="shared" si="251"/>
        <v>42304.579409722224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41973.716053240743</v>
      </c>
      <c r="T2630" s="9">
        <f t="shared" si="251"/>
        <v>41953.716053240743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42138.288449074069</v>
      </c>
      <c r="T2631" s="9">
        <f t="shared" si="251"/>
        <v>42108.288449074069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42551.166666666672</v>
      </c>
      <c r="T2632" s="9">
        <f t="shared" si="251"/>
        <v>42523.855462962965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42245.919293981482</v>
      </c>
      <c r="T2633" s="9">
        <f t="shared" si="251"/>
        <v>42217.919293981482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42518.811793981484</v>
      </c>
      <c r="T2634" s="9">
        <f t="shared" si="251"/>
        <v>42493.811793981484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41697.708333333336</v>
      </c>
      <c r="T2635" s="9">
        <f t="shared" si="251"/>
        <v>41667.573287037041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42642.406493055561</v>
      </c>
      <c r="T2636" s="9">
        <f t="shared" si="251"/>
        <v>42612.406493055561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42072.659270833334</v>
      </c>
      <c r="T2637" s="9">
        <f t="shared" si="251"/>
        <v>42037.700937500005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42658.791666666672</v>
      </c>
      <c r="T2638" s="9">
        <f t="shared" si="251"/>
        <v>42636.364745370374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42655.299479166672</v>
      </c>
      <c r="T2639" s="9">
        <f t="shared" si="251"/>
        <v>42639.299479166672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42019.663136574076</v>
      </c>
      <c r="T2640" s="9">
        <f t="shared" si="251"/>
        <v>41989.663136574076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42054.61513888889</v>
      </c>
      <c r="T2641" s="9">
        <f t="shared" si="251"/>
        <v>42024.61513888889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42162.910578703704</v>
      </c>
      <c r="T2642" s="9">
        <f t="shared" si="251"/>
        <v>42102.910578703704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41897.589583333334</v>
      </c>
      <c r="T2643" s="9">
        <f t="shared" si="251"/>
        <v>41880.577118055553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42566.039583333331</v>
      </c>
      <c r="T2644" s="9">
        <f t="shared" si="251"/>
        <v>42535.996620370366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42725.082638888889</v>
      </c>
      <c r="T2645" s="9">
        <f t="shared" si="251"/>
        <v>42689.332349537035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42804.542071759264</v>
      </c>
      <c r="T2646" s="9">
        <f t="shared" si="251"/>
        <v>42774.542071759264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41951.634293981479</v>
      </c>
      <c r="T2647" s="9">
        <f t="shared" si="251"/>
        <v>41921.592627314814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42256.063298611116</v>
      </c>
      <c r="T2648" s="9">
        <f t="shared" si="251"/>
        <v>42226.063298611116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42230.011793981481</v>
      </c>
      <c r="T2649" s="9">
        <f t="shared" si="251"/>
        <v>42200.011793981481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42438.464814814812</v>
      </c>
      <c r="T2650" s="9">
        <f t="shared" si="251"/>
        <v>42408.464814814812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42401.74700231482</v>
      </c>
      <c r="T2651" s="9">
        <f t="shared" si="251"/>
        <v>42341.74700231482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42725.374340277776</v>
      </c>
      <c r="T2652" s="9">
        <f t="shared" si="251"/>
        <v>42695.374340277776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42355.555659722217</v>
      </c>
      <c r="T2653" s="9">
        <f t="shared" si="251"/>
        <v>42327.555659722217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41982.908854166672</v>
      </c>
      <c r="T2654" s="9">
        <f t="shared" si="251"/>
        <v>41952.908854166672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41802.916666666664</v>
      </c>
      <c r="T2655" s="9">
        <f t="shared" si="251"/>
        <v>41771.401932870373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42115.309328703705</v>
      </c>
      <c r="T2656" s="9">
        <f t="shared" si="251"/>
        <v>42055.350995370376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42409.583333333328</v>
      </c>
      <c r="T2657" s="9">
        <f t="shared" si="251"/>
        <v>42381.616284722222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42806.541666666672</v>
      </c>
      <c r="T2658" s="9">
        <f t="shared" si="251"/>
        <v>42767.438518518517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42584.8125</v>
      </c>
      <c r="T2659" s="9">
        <f t="shared" si="251"/>
        <v>42551.678854166668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42581.634189814817</v>
      </c>
      <c r="T2660" s="9">
        <f t="shared" si="251"/>
        <v>42551.634189814817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42111.819560185191</v>
      </c>
      <c r="T2661" s="9">
        <f t="shared" si="251"/>
        <v>42081.819560185191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42332.504837962959</v>
      </c>
      <c r="T2662" s="9">
        <f t="shared" si="251"/>
        <v>42272.463171296295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41572.708449074074</v>
      </c>
      <c r="T2663" s="9">
        <f t="shared" si="251"/>
        <v>41542.708449074074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42237.496678240743</v>
      </c>
      <c r="T2664" s="9">
        <f t="shared" si="251"/>
        <v>42207.496678240743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42251.375</v>
      </c>
      <c r="T2665" s="9">
        <f t="shared" si="251"/>
        <v>42222.372766203705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42347.040972222225</v>
      </c>
      <c r="T2666" s="9">
        <f t="shared" si="251"/>
        <v>42312.77542824074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42128.645532407405</v>
      </c>
      <c r="T2667" s="9">
        <f t="shared" si="251"/>
        <v>42083.645532407405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42272.625</v>
      </c>
      <c r="T2668" s="9">
        <f t="shared" si="251"/>
        <v>42235.514340277776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42410.676111111112</v>
      </c>
      <c r="T2669" s="9">
        <f t="shared" si="251"/>
        <v>42380.676111111112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42317.35555555555</v>
      </c>
      <c r="T2670" s="9">
        <f t="shared" si="251"/>
        <v>42275.338715277772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42378.785833333335</v>
      </c>
      <c r="T2671" s="9">
        <f t="shared" si="251"/>
        <v>42318.785833333335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41848.770601851851</v>
      </c>
      <c r="T2672" s="9">
        <f t="shared" si="251"/>
        <v>41820.770601851851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41992.568055555559</v>
      </c>
      <c r="T2673" s="9">
        <f t="shared" si="251"/>
        <v>41962.499027777783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</v>
      </c>
      <c r="T2674" s="9">
        <f t="shared" si="251"/>
        <v>42344.634143518517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41941.697916666664</v>
      </c>
      <c r="T2675" s="9">
        <f t="shared" si="251"/>
        <v>41912.291655092595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42555.957638888889</v>
      </c>
      <c r="T2676" s="9">
        <f t="shared" si="251"/>
        <v>42529.382754629631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41953.649178240739</v>
      </c>
      <c r="T2677" s="9">
        <f t="shared" si="251"/>
        <v>41923.607511574075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42512.374699074076</v>
      </c>
      <c r="T2678" s="9">
        <f t="shared" si="251"/>
        <v>42482.374699074076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41822.779432870368</v>
      </c>
      <c r="T2679" s="9">
        <f t="shared" si="251"/>
        <v>41792.779432870368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42271.548206018517</v>
      </c>
      <c r="T2680" s="9">
        <f t="shared" si="251"/>
        <v>42241.548206018517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42062.751087962963</v>
      </c>
      <c r="T2681" s="9">
        <f t="shared" si="251"/>
        <v>42032.751087962963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42465.920034722221</v>
      </c>
      <c r="T2682" s="9">
        <f t="shared" si="251"/>
        <v>42435.961701388893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41830.645254629628</v>
      </c>
      <c r="T2683" s="9">
        <f t="shared" si="251"/>
        <v>41805.645254629628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41964.999305555553</v>
      </c>
      <c r="T2684" s="9">
        <f t="shared" si="251"/>
        <v>41932.621990740743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42064.50509259259</v>
      </c>
      <c r="T2685" s="9">
        <f t="shared" si="251"/>
        <v>42034.50509259259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41860.664641203701</v>
      </c>
      <c r="T2686" s="9">
        <f t="shared" si="251"/>
        <v>41820.664641203701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42121.404282407413</v>
      </c>
      <c r="T2687" s="9">
        <f t="shared" si="251"/>
        <v>42061.44594907407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41912.724803240737</v>
      </c>
      <c r="T2688" s="9">
        <f t="shared" si="251"/>
        <v>41892.724803240737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42184.39025462963</v>
      </c>
      <c r="T2689" s="9">
        <f t="shared" si="251"/>
        <v>42154.39025462963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ref="Q2690:Q2753" si="254">LEFT(N2690, FIND("/", N2690) - 1)</f>
        <v>food</v>
      </c>
      <c r="R2690" t="str">
        <f t="shared" ref="R2690:R2753" si="255">RIGHT(N2690, LEN(N2690) - LEN(Q2690) - 1)</f>
        <v>food trucks</v>
      </c>
      <c r="S2690" s="9">
        <f t="shared" ref="S2690:S2753" si="256">(((I2690/60)/60)/24)+DATE(1970,1,1)+(-6/24)</f>
        <v>42058.875</v>
      </c>
      <c r="T2690" s="9">
        <f t="shared" ref="T2690:T2753" si="257">(((J2690/60)/60)/24)+DATE(1970,1,1)+(-6/24)</f>
        <v>42027.868865740747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42581.711689814809</v>
      </c>
      <c r="T2691" s="9">
        <f t="shared" si="257"/>
        <v>42551.711689814809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42157.855046296296</v>
      </c>
      <c r="T2692" s="9">
        <f t="shared" si="257"/>
        <v>42112.855046296296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42134.474039351851</v>
      </c>
      <c r="T2693" s="9">
        <f t="shared" si="257"/>
        <v>42089.474039351851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42088.042361111111</v>
      </c>
      <c r="T2694" s="9">
        <f t="shared" si="257"/>
        <v>42058.084027777775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41863.888495370367</v>
      </c>
      <c r="T2695" s="9">
        <f t="shared" si="257"/>
        <v>41833.888495370367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41907.890497685185</v>
      </c>
      <c r="T2696" s="9">
        <f t="shared" si="257"/>
        <v>41877.890497685185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42107.89025462963</v>
      </c>
      <c r="T2697" s="9">
        <f t="shared" si="257"/>
        <v>42047.931921296295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41998.594444444447</v>
      </c>
      <c r="T2698" s="9">
        <f t="shared" si="257"/>
        <v>41964.594444444447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42218.666666666672</v>
      </c>
      <c r="T2699" s="9">
        <f t="shared" si="257"/>
        <v>42187.690081018518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41817.648240740738</v>
      </c>
      <c r="T2700" s="9">
        <f t="shared" si="257"/>
        <v>41787.648240740738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41859.646562499998</v>
      </c>
      <c r="T2701" s="9">
        <f t="shared" si="257"/>
        <v>41829.646562499998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41900.62467592593</v>
      </c>
      <c r="T2702" s="9">
        <f t="shared" si="257"/>
        <v>41870.62467592593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42832.483032407406</v>
      </c>
      <c r="T2703" s="9">
        <f t="shared" si="257"/>
        <v>42801.524699074071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42830.510150462964</v>
      </c>
      <c r="T2704" s="9">
        <f t="shared" si="257"/>
        <v>42800.551817129628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42816.398495370369</v>
      </c>
      <c r="T2705" s="9">
        <f t="shared" si="257"/>
        <v>42756.440162037034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42830.570763888885</v>
      </c>
      <c r="T2706" s="9">
        <f t="shared" si="257"/>
        <v>42787.612430555557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42818.624513888892</v>
      </c>
      <c r="T2707" s="9">
        <f t="shared" si="257"/>
        <v>42773.666180555556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41928.040972222225</v>
      </c>
      <c r="T2708" s="9">
        <f t="shared" si="257"/>
        <v>41899.044942129629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41421.040972222225</v>
      </c>
      <c r="T2709" s="9">
        <f t="shared" si="257"/>
        <v>41391.532905092594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42572.448217592595</v>
      </c>
      <c r="T2710" s="9">
        <f t="shared" si="257"/>
        <v>42512.448217592595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42646.915972222225</v>
      </c>
      <c r="T2711" s="9">
        <f t="shared" si="257"/>
        <v>42611.899780092594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41859.833333333336</v>
      </c>
      <c r="T2712" s="9">
        <f t="shared" si="257"/>
        <v>41827.979490740741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41810.667361111111</v>
      </c>
      <c r="T2713" s="9">
        <f t="shared" si="257"/>
        <v>41780.495254629634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41468.5</v>
      </c>
      <c r="T2714" s="9">
        <f t="shared" si="257"/>
        <v>41431.812037037038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42362.403749999998</v>
      </c>
      <c r="T2715" s="9">
        <f t="shared" si="257"/>
        <v>42322.403749999998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42657.708333333328</v>
      </c>
      <c r="T2716" s="9">
        <f t="shared" si="257"/>
        <v>42629.405046296291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42421.148472222223</v>
      </c>
      <c r="T2717" s="9">
        <f t="shared" si="257"/>
        <v>42387.148472222223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42285.083252314813</v>
      </c>
      <c r="T2718" s="9">
        <f t="shared" si="257"/>
        <v>42255.083252314813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41979.706585648149</v>
      </c>
      <c r="T2719" s="9">
        <f t="shared" si="257"/>
        <v>41934.664918981485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42493.708333333328</v>
      </c>
      <c r="T2720" s="9">
        <f t="shared" si="257"/>
        <v>42465.346585648149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42477.739513888882</v>
      </c>
      <c r="T2721" s="9">
        <f t="shared" si="257"/>
        <v>42417.781180555554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42685.257557870369</v>
      </c>
      <c r="T2722" s="9">
        <f t="shared" si="257"/>
        <v>42655.215891203698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41523.541666666664</v>
      </c>
      <c r="T2723" s="9">
        <f t="shared" si="257"/>
        <v>41493.293958333335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42764.607094907406</v>
      </c>
      <c r="T2724" s="9">
        <f t="shared" si="257"/>
        <v>42704.607094907406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42004.630648148144</v>
      </c>
      <c r="T2725" s="9">
        <f t="shared" si="257"/>
        <v>41944.58898148148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42231.07707175926</v>
      </c>
      <c r="T2726" s="9">
        <f t="shared" si="257"/>
        <v>42199.07707175926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42795.494618055556</v>
      </c>
      <c r="T2727" s="9">
        <f t="shared" si="257"/>
        <v>42745.494618055556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42482.329988425925</v>
      </c>
      <c r="T2728" s="9">
        <f t="shared" si="257"/>
        <v>42452.329988425925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42223.426655092597</v>
      </c>
      <c r="T2729" s="9">
        <f t="shared" si="257"/>
        <v>42198.426655092597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42368.34993055556</v>
      </c>
      <c r="T2730" s="9">
        <f t="shared" si="257"/>
        <v>42333.34993055556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42124.990706018521</v>
      </c>
      <c r="T2731" s="9">
        <f t="shared" si="257"/>
        <v>42094.990706018521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41386.291377314818</v>
      </c>
      <c r="T2732" s="9">
        <f t="shared" si="257"/>
        <v>41351.291377314818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41929.916666666664</v>
      </c>
      <c r="T2733" s="9">
        <f t="shared" si="257"/>
        <v>41872.275717592594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41421.75</v>
      </c>
      <c r="T2734" s="9">
        <f t="shared" si="257"/>
        <v>41389.558194444442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42103.981180555551</v>
      </c>
      <c r="T2735" s="9">
        <f t="shared" si="257"/>
        <v>42044.022847222222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42656.665972222225</v>
      </c>
      <c r="T2736" s="9">
        <f t="shared" si="257"/>
        <v>42626.418888888889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41346.583333333336</v>
      </c>
      <c r="T2737" s="9">
        <f t="shared" si="257"/>
        <v>41315.870949074073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41752.416354166664</v>
      </c>
      <c r="T2738" s="9">
        <f t="shared" si="257"/>
        <v>41722.416354166664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41654.541666666664</v>
      </c>
      <c r="T2739" s="9">
        <f t="shared" si="257"/>
        <v>41611.667673611111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42679.893564814818</v>
      </c>
      <c r="T2740" s="9">
        <f t="shared" si="257"/>
        <v>42619.893564814818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41764.637928240743</v>
      </c>
      <c r="T2741" s="9">
        <f t="shared" si="257"/>
        <v>41719.637928240743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42074.74018518519</v>
      </c>
      <c r="T2742" s="9">
        <f t="shared" si="257"/>
        <v>42044.781851851847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41931.838194444441</v>
      </c>
      <c r="T2743" s="9">
        <f t="shared" si="257"/>
        <v>41911.407430555555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41044.469756944447</v>
      </c>
      <c r="T2744" s="9">
        <f t="shared" si="257"/>
        <v>41030.469756944447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42662.078784722224</v>
      </c>
      <c r="T2745" s="9">
        <f t="shared" si="257"/>
        <v>42632.078784722224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40967.812476851854</v>
      </c>
      <c r="T2746" s="9">
        <f t="shared" si="257"/>
        <v>40937.812476851854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41104.738055555557</v>
      </c>
      <c r="T2747" s="9">
        <f t="shared" si="257"/>
        <v>41044.738055555557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41880.531377314815</v>
      </c>
      <c r="T2748" s="9">
        <f t="shared" si="257"/>
        <v>41850.531377314815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41075.881944444445</v>
      </c>
      <c r="T2749" s="9">
        <f t="shared" si="257"/>
        <v>41044.39811342593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42615.4606712963</v>
      </c>
      <c r="T2750" s="9">
        <f t="shared" si="257"/>
        <v>42585.4606712963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42098.507372685184</v>
      </c>
      <c r="T2751" s="9">
        <f t="shared" si="257"/>
        <v>42068.549039351856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41090.583333333336</v>
      </c>
      <c r="T2752" s="9">
        <f t="shared" si="257"/>
        <v>41078.649826388886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41807.637060185189</v>
      </c>
      <c r="T2753" s="9">
        <f t="shared" si="257"/>
        <v>41747.637060185189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ref="Q2754:Q2817" si="260">LEFT(N2754, FIND("/", N2754) - 1)</f>
        <v>publishing</v>
      </c>
      <c r="R2754" t="str">
        <f t="shared" ref="R2754:R2817" si="261">RIGHT(N2754, LEN(N2754) - LEN(Q2754) - 1)</f>
        <v>children's books</v>
      </c>
      <c r="S2754" s="9">
        <f t="shared" ref="S2754:S2817" si="262">(((I2754/60)/60)/24)+DATE(1970,1,1)+(-6/24)</f>
        <v>40895.515092592592</v>
      </c>
      <c r="T2754" s="9">
        <f t="shared" ref="T2754:T2817" si="263">(((J2754/60)/60)/24)+DATE(1970,1,1)+(-6/24)</f>
        <v>40855.515092592592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41147.650729166664</v>
      </c>
      <c r="T2755" s="9">
        <f t="shared" si="263"/>
        <v>41117.650729166664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41893.386006944449</v>
      </c>
      <c r="T2756" s="9">
        <f t="shared" si="263"/>
        <v>41863.386006944449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42102.540821759263</v>
      </c>
      <c r="T2757" s="9">
        <f t="shared" si="263"/>
        <v>42072.540821759263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41650.65047453704</v>
      </c>
      <c r="T2758" s="9">
        <f t="shared" si="263"/>
        <v>41620.65047453704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42588.40662037037</v>
      </c>
      <c r="T2759" s="9">
        <f t="shared" si="263"/>
        <v>42573.40662037037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42653.191932870366</v>
      </c>
      <c r="T2760" s="9">
        <f t="shared" si="263"/>
        <v>42639.191932870366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42567.11650462963</v>
      </c>
      <c r="T2761" s="9">
        <f t="shared" si="263"/>
        <v>42524.11650462963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41445.211319444446</v>
      </c>
      <c r="T2762" s="9">
        <f t="shared" si="263"/>
        <v>41415.211319444446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41276.813576388886</v>
      </c>
      <c r="T2763" s="9">
        <f t="shared" si="263"/>
        <v>41246.813576388886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40986.745312500003</v>
      </c>
      <c r="T2764" s="9">
        <f t="shared" si="263"/>
        <v>40926.786979166667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41418.329675925925</v>
      </c>
      <c r="T2765" s="9">
        <f t="shared" si="263"/>
        <v>41373.329675925925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41059.541666666664</v>
      </c>
      <c r="T2766" s="9">
        <f t="shared" si="263"/>
        <v>41030.042025462964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41210.329027777778</v>
      </c>
      <c r="T2767" s="9">
        <f t="shared" si="263"/>
        <v>41194.329027777778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40766.418032407404</v>
      </c>
      <c r="T2768" s="9">
        <f t="shared" si="263"/>
        <v>40736.418032407404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42232.708912037036</v>
      </c>
      <c r="T2769" s="9">
        <f t="shared" si="263"/>
        <v>42172.708912037036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40997.323182870372</v>
      </c>
      <c r="T2770" s="9">
        <f t="shared" si="263"/>
        <v>40967.364849537036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41795.576273148145</v>
      </c>
      <c r="T2771" s="9">
        <f t="shared" si="263"/>
        <v>41745.576273148145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41716.413541666669</v>
      </c>
      <c r="T2772" s="9">
        <f t="shared" si="263"/>
        <v>41686.455208333333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41306.458333333336</v>
      </c>
      <c r="T2773" s="9">
        <f t="shared" si="263"/>
        <v>41257.281712962962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41552.619143518517</v>
      </c>
      <c r="T2774" s="9">
        <f t="shared" si="263"/>
        <v>41537.619143518517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42484.61482638889</v>
      </c>
      <c r="T2775" s="9">
        <f t="shared" si="263"/>
        <v>42474.61482638889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41340.876481481479</v>
      </c>
      <c r="T2776" s="9">
        <f t="shared" si="263"/>
        <v>41310.876481481479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40892.763356481482</v>
      </c>
      <c r="T2777" s="9">
        <f t="shared" si="263"/>
        <v>40862.763356481482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42167.047175925924</v>
      </c>
      <c r="T2778" s="9">
        <f t="shared" si="263"/>
        <v>42136.047175925924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42202.419027777782</v>
      </c>
      <c r="T2779" s="9">
        <f t="shared" si="263"/>
        <v>42172.419027777782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41876.728078703702</v>
      </c>
      <c r="T2780" s="9">
        <f t="shared" si="263"/>
        <v>41846.728078703702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42330.377557870372</v>
      </c>
      <c r="T2781" s="9">
        <f t="shared" si="263"/>
        <v>42300.335891203707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42804.197777777779</v>
      </c>
      <c r="T2782" s="9">
        <f t="shared" si="263"/>
        <v>42774.197777777779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42047.041666666672</v>
      </c>
      <c r="T2783" s="9">
        <f t="shared" si="263"/>
        <v>42018.69159722222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42051.957638888889</v>
      </c>
      <c r="T2784" s="9">
        <f t="shared" si="263"/>
        <v>42026.674976851849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42117.285254629634</v>
      </c>
      <c r="T2785" s="9">
        <f t="shared" si="263"/>
        <v>42103.285254629634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41941.537534722222</v>
      </c>
      <c r="T2786" s="9">
        <f t="shared" si="263"/>
        <v>41920.537534722222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42587.625</v>
      </c>
      <c r="T2787" s="9">
        <f t="shared" si="263"/>
        <v>42557.939432870371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41829.319212962961</v>
      </c>
      <c r="T2788" s="9">
        <f t="shared" si="263"/>
        <v>41815.319212962961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41837.948518518519</v>
      </c>
      <c r="T2789" s="9">
        <f t="shared" si="263"/>
        <v>41807.948518518519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42580.451886574068</v>
      </c>
      <c r="T2790" s="9">
        <f t="shared" si="263"/>
        <v>42550.451886574068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42074.916666666672</v>
      </c>
      <c r="T2791" s="9">
        <f t="shared" si="263"/>
        <v>42055.763124999998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42046.688692129625</v>
      </c>
      <c r="T2792" s="9">
        <f t="shared" si="263"/>
        <v>42016.688692129625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42621.916666666672</v>
      </c>
      <c r="T2793" s="9">
        <f t="shared" si="263"/>
        <v>42591.649988425925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42227.981006944443</v>
      </c>
      <c r="T2794" s="9">
        <f t="shared" si="263"/>
        <v>42182.981006944443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42206.169039351851</v>
      </c>
      <c r="T2795" s="9">
        <f t="shared" si="263"/>
        <v>42176.169039351851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42432.541666666672</v>
      </c>
      <c r="T2796" s="9">
        <f t="shared" si="263"/>
        <v>42416.441655092596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41796.708333333336</v>
      </c>
      <c r="T2797" s="9">
        <f t="shared" si="263"/>
        <v>41780.275937500002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41825.278101851851</v>
      </c>
      <c r="T2798" s="9">
        <f t="shared" si="263"/>
        <v>41795.278101851851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41828.69027777778</v>
      </c>
      <c r="T2799" s="9">
        <f t="shared" si="263"/>
        <v>41798.69027777778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42216.416666666672</v>
      </c>
      <c r="T2800" s="9">
        <f t="shared" si="263"/>
        <v>42201.425011574072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42538.416666666672</v>
      </c>
      <c r="T2801" s="9">
        <f t="shared" si="263"/>
        <v>42507.014699074076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42008.302847222221</v>
      </c>
      <c r="T2802" s="9">
        <f t="shared" si="263"/>
        <v>41948.302847222221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41922.208333333336</v>
      </c>
      <c r="T2803" s="9">
        <f t="shared" si="263"/>
        <v>41899.993159722224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42222.39707175926</v>
      </c>
      <c r="T2804" s="9">
        <f t="shared" si="263"/>
        <v>42192.39707175926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42200.75</v>
      </c>
      <c r="T2805" s="9">
        <f t="shared" si="263"/>
        <v>42157.815694444449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41911.203587962962</v>
      </c>
      <c r="T2806" s="9">
        <f t="shared" si="263"/>
        <v>41881.203587962962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42238.255474537036</v>
      </c>
      <c r="T2807" s="9">
        <f t="shared" si="263"/>
        <v>42213.255474537036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42221.208333333328</v>
      </c>
      <c r="T2808" s="9">
        <f t="shared" si="263"/>
        <v>42185.017245370371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42184.623124999998</v>
      </c>
      <c r="T2809" s="9">
        <f t="shared" si="263"/>
        <v>42154.623124999998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42238.59646990741</v>
      </c>
      <c r="T2810" s="9">
        <f t="shared" si="263"/>
        <v>42208.59646990741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42459.360416666663</v>
      </c>
      <c r="T2811" s="9">
        <f t="shared" si="263"/>
        <v>42451.246817129635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41790.915972222225</v>
      </c>
      <c r="T2812" s="9">
        <f t="shared" si="263"/>
        <v>41758.88962962963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42058.246562500004</v>
      </c>
      <c r="T2813" s="9">
        <f t="shared" si="263"/>
        <v>42028.246562500004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42099.916666666672</v>
      </c>
      <c r="T2814" s="9">
        <f t="shared" si="263"/>
        <v>42054.49418981481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42718.492604166662</v>
      </c>
      <c r="T2815" s="9">
        <f t="shared" si="263"/>
        <v>42693.492604166662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42133.149479166663</v>
      </c>
      <c r="T2816" s="9">
        <f t="shared" si="263"/>
        <v>42103.149479166663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42589.526724537034</v>
      </c>
      <c r="T2817" s="9">
        <f t="shared" si="263"/>
        <v>42559.526724537034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ref="Q2818:Q2881" si="266">LEFT(N2818, FIND("/", N2818) - 1)</f>
        <v>theater</v>
      </c>
      <c r="R2818" t="str">
        <f t="shared" ref="R2818:R2881" si="267">RIGHT(N2818, LEN(N2818) - LEN(Q2818) - 1)</f>
        <v>plays</v>
      </c>
      <c r="S2818" s="9">
        <f t="shared" ref="S2818:S2881" si="268">(((I2818/60)/60)/24)+DATE(1970,1,1)+(-6/24)</f>
        <v>42218.416666666672</v>
      </c>
      <c r="T2818" s="9">
        <f t="shared" ref="T2818:T2881" si="269">(((J2818/60)/60)/24)+DATE(1970,1,1)+(-6/24)</f>
        <v>42188.217499999999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42063.384976851856</v>
      </c>
      <c r="T2819" s="9">
        <f t="shared" si="269"/>
        <v>42023.384976851856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42270.348217592589</v>
      </c>
      <c r="T2820" s="9">
        <f t="shared" si="269"/>
        <v>42250.348217592589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42169.275567129633</v>
      </c>
      <c r="T2821" s="9">
        <f t="shared" si="269"/>
        <v>42139.275567129633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42425.75</v>
      </c>
      <c r="T2822" s="9">
        <f t="shared" si="269"/>
        <v>42401.360983796301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41905.672858796301</v>
      </c>
      <c r="T2823" s="9">
        <f t="shared" si="269"/>
        <v>41875.672858796301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42090.392268518524</v>
      </c>
      <c r="T2824" s="9">
        <f t="shared" si="269"/>
        <v>42060.433935185181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42094.707638888889</v>
      </c>
      <c r="T2825" s="9">
        <f t="shared" si="269"/>
        <v>42066.761643518519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42167.821527777778</v>
      </c>
      <c r="T2826" s="9">
        <f t="shared" si="269"/>
        <v>42136.020787037036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42342.542662037042</v>
      </c>
      <c r="T2827" s="9">
        <f t="shared" si="269"/>
        <v>42312.542662037042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42195.041666666672</v>
      </c>
      <c r="T2828" s="9">
        <f t="shared" si="269"/>
        <v>42170.784861111111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42524.4375</v>
      </c>
      <c r="T2829" s="9">
        <f t="shared" si="269"/>
        <v>42494.433634259258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42279.708333333328</v>
      </c>
      <c r="T2830" s="9">
        <f t="shared" si="269"/>
        <v>42254.014687499999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42523.184236111112</v>
      </c>
      <c r="T2831" s="9">
        <f t="shared" si="269"/>
        <v>42495.184236111112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41770.915972222225</v>
      </c>
      <c r="T2832" s="9">
        <f t="shared" si="269"/>
        <v>41758.589675925927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42201.574884259258</v>
      </c>
      <c r="T2833" s="9">
        <f t="shared" si="269"/>
        <v>42171.574884259258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41966.666666666672</v>
      </c>
      <c r="T2834" s="9">
        <f t="shared" si="269"/>
        <v>41938.459421296298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42287.833333333328</v>
      </c>
      <c r="T2835" s="9">
        <f t="shared" si="269"/>
        <v>42267.877696759257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42034.709837962961</v>
      </c>
      <c r="T2836" s="9">
        <f t="shared" si="269"/>
        <v>42019.709837962961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42342.75</v>
      </c>
      <c r="T2837" s="9">
        <f t="shared" si="269"/>
        <v>42313.453900462962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42783.957638888889</v>
      </c>
      <c r="T2838" s="9">
        <f t="shared" si="269"/>
        <v>42746.011782407411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42347.700046296297</v>
      </c>
      <c r="T2839" s="9">
        <f t="shared" si="269"/>
        <v>42307.658379629633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41864.666666666664</v>
      </c>
      <c r="T2840" s="9">
        <f t="shared" si="269"/>
        <v>41842.357592592591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41875.957638888889</v>
      </c>
      <c r="T2841" s="9">
        <f t="shared" si="269"/>
        <v>41852.990208333329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42081.458333333328</v>
      </c>
      <c r="T2842" s="9">
        <f t="shared" si="269"/>
        <v>42059.785636574074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42351.531215277777</v>
      </c>
      <c r="T2843" s="9">
        <f t="shared" si="269"/>
        <v>42291.489548611105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41811.208333333336</v>
      </c>
      <c r="T2844" s="9">
        <f t="shared" si="269"/>
        <v>41784.702488425923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42533.916666666672</v>
      </c>
      <c r="T2845" s="9">
        <f t="shared" si="269"/>
        <v>42492.487847222219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42739.296064814815</v>
      </c>
      <c r="T2846" s="9">
        <f t="shared" si="269"/>
        <v>42709.296064814815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42162.766585648147</v>
      </c>
      <c r="T2847" s="9">
        <f t="shared" si="269"/>
        <v>42102.766585648147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42153.442060185189</v>
      </c>
      <c r="T2848" s="9">
        <f t="shared" si="269"/>
        <v>42108.442060185189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42513.556307870371</v>
      </c>
      <c r="T2849" s="9">
        <f t="shared" si="269"/>
        <v>42453.556307870371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42153.398831018523</v>
      </c>
      <c r="T2850" s="9">
        <f t="shared" si="269"/>
        <v>42123.398831018523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42483.178240740745</v>
      </c>
      <c r="T2851" s="9">
        <f t="shared" si="269"/>
        <v>42453.178240740745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41887.757071759261</v>
      </c>
      <c r="T2852" s="9">
        <f t="shared" si="269"/>
        <v>41857.757071759261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42398.720138888893</v>
      </c>
      <c r="T2853" s="9">
        <f t="shared" si="269"/>
        <v>42389.752650462964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41810.795173611114</v>
      </c>
      <c r="T2854" s="9">
        <f t="shared" si="269"/>
        <v>41780.795173611114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41895.940937499996</v>
      </c>
      <c r="T2855" s="9">
        <f t="shared" si="269"/>
        <v>41835.940937499996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42131.46665509259</v>
      </c>
      <c r="T2856" s="9">
        <f t="shared" si="269"/>
        <v>42111.46665509259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42398.731944444444</v>
      </c>
      <c r="T2857" s="9">
        <f t="shared" si="269"/>
        <v>42369.757766203707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42224.648611111115</v>
      </c>
      <c r="T2858" s="9">
        <f t="shared" si="269"/>
        <v>42164.787581018521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42786.5</v>
      </c>
      <c r="T2859" s="9">
        <f t="shared" si="269"/>
        <v>42726.670081018514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41978.227777777778</v>
      </c>
      <c r="T2860" s="9">
        <f t="shared" si="269"/>
        <v>41954.295081018514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42293.112314814818</v>
      </c>
      <c r="T2861" s="9">
        <f t="shared" si="269"/>
        <v>42233.112314814818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42540.550648148142</v>
      </c>
      <c r="T2862" s="9">
        <f t="shared" si="269"/>
        <v>42480.550648148142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42271.340833333335</v>
      </c>
      <c r="T2863" s="9">
        <f t="shared" si="269"/>
        <v>42257.340833333335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41814.539687500001</v>
      </c>
      <c r="T2864" s="9">
        <f t="shared" si="269"/>
        <v>41784.539687500001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41891.425034722226</v>
      </c>
      <c r="T2865" s="9">
        <f t="shared" si="269"/>
        <v>41831.425034722226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42202.304166666669</v>
      </c>
      <c r="T2866" s="9">
        <f t="shared" si="269"/>
        <v>42172.363506944443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42009.864108796297</v>
      </c>
      <c r="T2867" s="9">
        <f t="shared" si="269"/>
        <v>41949.864108796297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42657.666666666672</v>
      </c>
      <c r="T2868" s="9">
        <f t="shared" si="269"/>
        <v>42627.705104166671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42554.916666666672</v>
      </c>
      <c r="T2869" s="9">
        <f t="shared" si="269"/>
        <v>42530.945277777777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42648.577013888891</v>
      </c>
      <c r="T2870" s="9">
        <f t="shared" si="269"/>
        <v>42618.577013888891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42570.343530092592</v>
      </c>
      <c r="T2871" s="9">
        <f t="shared" si="269"/>
        <v>42540.343530092592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41775.939409722225</v>
      </c>
      <c r="T2872" s="9">
        <f t="shared" si="269"/>
        <v>41745.939409722225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41994.488576388889</v>
      </c>
      <c r="T2873" s="9">
        <f t="shared" si="269"/>
        <v>41974.488576388889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42174.86618055556</v>
      </c>
      <c r="T2874" s="9">
        <f t="shared" si="269"/>
        <v>42114.86618055556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42032.567488425921</v>
      </c>
      <c r="T2875" s="9">
        <f t="shared" si="269"/>
        <v>42002.567488425921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42752.59474537037</v>
      </c>
      <c r="T2876" s="9">
        <f t="shared" si="269"/>
        <v>42722.59474537037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42494.878391203703</v>
      </c>
      <c r="T2877" s="9">
        <f t="shared" si="269"/>
        <v>42464.878391203703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42201.493969907402</v>
      </c>
      <c r="T2878" s="9">
        <f t="shared" si="269"/>
        <v>42171.493969907402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42704.458333333328</v>
      </c>
      <c r="T2879" s="9">
        <f t="shared" si="269"/>
        <v>42672.705138888887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42188.365682870368</v>
      </c>
      <c r="T2880" s="9">
        <f t="shared" si="269"/>
        <v>42128.365682870368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42389.475243055553</v>
      </c>
      <c r="T2881" s="9">
        <f t="shared" si="269"/>
        <v>42359.475243055553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ref="Q2882:Q2945" si="272">LEFT(N2882, FIND("/", N2882) - 1)</f>
        <v>theater</v>
      </c>
      <c r="R2882" t="str">
        <f t="shared" ref="R2882:R2945" si="273">RIGHT(N2882, LEN(N2882) - LEN(Q2882) - 1)</f>
        <v>plays</v>
      </c>
      <c r="S2882" s="9">
        <f t="shared" ref="S2882:S2945" si="274">(((I2882/60)/60)/24)+DATE(1970,1,1)+(-6/24)</f>
        <v>42236.461805555555</v>
      </c>
      <c r="T2882" s="9">
        <f t="shared" ref="T2882:T2945" si="275">(((J2882/60)/60)/24)+DATE(1970,1,1)+(-6/24)</f>
        <v>42192.655694444446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si="274"/>
        <v>41976.389305555553</v>
      </c>
      <c r="T2883" s="9">
        <f t="shared" si="275"/>
        <v>41916.347638888888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42491.346273148149</v>
      </c>
      <c r="T2884" s="9">
        <f t="shared" si="275"/>
        <v>42461.346273148149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42405.957638888889</v>
      </c>
      <c r="T2885" s="9">
        <f t="shared" si="275"/>
        <v>42370.65320601852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41978.477256944447</v>
      </c>
      <c r="T2886" s="9">
        <f t="shared" si="275"/>
        <v>41948.477256944447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42076.784733796296</v>
      </c>
      <c r="T2887" s="9">
        <f t="shared" si="275"/>
        <v>42046.82640046296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42265.915972222225</v>
      </c>
      <c r="T2888" s="9">
        <f t="shared" si="275"/>
        <v>42261.382916666669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42015.177361111113</v>
      </c>
      <c r="T2889" s="9">
        <f t="shared" si="275"/>
        <v>41985.177361111113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41929.957638888889</v>
      </c>
      <c r="T2890" s="9">
        <f t="shared" si="275"/>
        <v>41922.285185185188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41880.613252314812</v>
      </c>
      <c r="T2891" s="9">
        <f t="shared" si="275"/>
        <v>41850.613252314812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41859.875</v>
      </c>
      <c r="T2892" s="9">
        <f t="shared" si="275"/>
        <v>41831.492962962962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42475.59175925926</v>
      </c>
      <c r="T2893" s="9">
        <f t="shared" si="275"/>
        <v>42415.633425925931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41876.625</v>
      </c>
      <c r="T2894" s="9">
        <f t="shared" si="275"/>
        <v>41869.464166666665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42012.833333333328</v>
      </c>
      <c r="T2895" s="9">
        <f t="shared" si="275"/>
        <v>41953.523090277777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42097.694618055553</v>
      </c>
      <c r="T2896" s="9">
        <f t="shared" si="275"/>
        <v>42037.736284722225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41812.625</v>
      </c>
      <c r="T2897" s="9">
        <f t="shared" si="275"/>
        <v>41811.305462962962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</v>
      </c>
      <c r="T2898" s="9">
        <f t="shared" si="275"/>
        <v>42701.658807870372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42288.395196759258</v>
      </c>
      <c r="T2899" s="9">
        <f t="shared" si="275"/>
        <v>42258.396504629629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42308.414965277778</v>
      </c>
      <c r="T2900" s="9">
        <f t="shared" si="275"/>
        <v>42278.414965277778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42574.828217592592</v>
      </c>
      <c r="T2901" s="9">
        <f t="shared" si="275"/>
        <v>42514.828217592592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41859.984166666669</v>
      </c>
      <c r="T2902" s="9">
        <f t="shared" si="275"/>
        <v>41829.984166666669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42042.654386574075</v>
      </c>
      <c r="T2903" s="9">
        <f t="shared" si="275"/>
        <v>41982.654386574075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42240.189768518518</v>
      </c>
      <c r="T2904" s="9">
        <f t="shared" si="275"/>
        <v>42210.189768518518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42255.916874999995</v>
      </c>
      <c r="T2905" s="9">
        <f t="shared" si="275"/>
        <v>42195.916874999995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41952.25</v>
      </c>
      <c r="T2906" s="9">
        <f t="shared" si="275"/>
        <v>41940.717951388891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42619.806863425925</v>
      </c>
      <c r="T2907" s="9">
        <f t="shared" si="275"/>
        <v>42605.806863425925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42216.791666666672</v>
      </c>
      <c r="T2908" s="9">
        <f t="shared" si="275"/>
        <v>42199.398912037039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42504.627743055549</v>
      </c>
      <c r="T2909" s="9">
        <f t="shared" si="275"/>
        <v>42444.627743055549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42529.481701388882</v>
      </c>
      <c r="T2910" s="9">
        <f t="shared" si="275"/>
        <v>42499.481701388882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41968.573611111111</v>
      </c>
      <c r="T2911" s="9">
        <f t="shared" si="275"/>
        <v>41929.016215277778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42167.591284722221</v>
      </c>
      <c r="T2912" s="9">
        <f t="shared" si="275"/>
        <v>42107.591284722221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42182.518819444449</v>
      </c>
      <c r="T2913" s="9">
        <f t="shared" si="275"/>
        <v>42142.518819444449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42383.881643518514</v>
      </c>
      <c r="T2914" s="9">
        <f t="shared" si="275"/>
        <v>42353.881643518514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41888.672905092593</v>
      </c>
      <c r="T2915" s="9">
        <f t="shared" si="275"/>
        <v>41828.672905092593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42077.615671296298</v>
      </c>
      <c r="T2916" s="9">
        <f t="shared" si="275"/>
        <v>42017.657337962963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42445.106365740736</v>
      </c>
      <c r="T2917" s="9">
        <f t="shared" si="275"/>
        <v>42415.148032407407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41778.226724537039</v>
      </c>
      <c r="T2918" s="9">
        <f t="shared" si="275"/>
        <v>41755.226724537039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42262.984340277777</v>
      </c>
      <c r="T2919" s="9">
        <f t="shared" si="275"/>
        <v>42244.984340277777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42306.379710648151</v>
      </c>
      <c r="T2920" s="9">
        <f t="shared" si="275"/>
        <v>42278.379710648151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41856.36954861111</v>
      </c>
      <c r="T2921" s="9">
        <f t="shared" si="275"/>
        <v>41826.36954861111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42088.500810185185</v>
      </c>
      <c r="T2922" s="9">
        <f t="shared" si="275"/>
        <v>42058.542476851857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41907.636620370373</v>
      </c>
      <c r="T2923" s="9">
        <f t="shared" si="275"/>
        <v>41877.636620370373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42142.624155092592</v>
      </c>
      <c r="T2924" s="9">
        <f t="shared" si="275"/>
        <v>42097.624155092592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42027.875</v>
      </c>
      <c r="T2925" s="9">
        <f t="shared" si="275"/>
        <v>42012.90253472222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42132.915972222225</v>
      </c>
      <c r="T2926" s="9">
        <f t="shared" si="275"/>
        <v>42103.306828703702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41893.334120370368</v>
      </c>
      <c r="T2927" s="9">
        <f t="shared" si="275"/>
        <v>41863.334120370368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42058.515960648147</v>
      </c>
      <c r="T2928" s="9">
        <f t="shared" si="275"/>
        <v>42044.515960648147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41834.958333333336</v>
      </c>
      <c r="T2929" s="9">
        <f t="shared" si="275"/>
        <v>41806.419317129628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42433.748217592598</v>
      </c>
      <c r="T2930" s="9">
        <f t="shared" si="275"/>
        <v>42403.748217592598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41784.314328703702</v>
      </c>
      <c r="T2931" s="9">
        <f t="shared" si="275"/>
        <v>41754.314328703702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42131.334074074075</v>
      </c>
      <c r="T2932" s="9">
        <f t="shared" si="275"/>
        <v>42101.334074074075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41897.005555555559</v>
      </c>
      <c r="T2933" s="9">
        <f t="shared" si="275"/>
        <v>41872.041238425925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42056.208333333328</v>
      </c>
      <c r="T2934" s="9">
        <f t="shared" si="275"/>
        <v>42024.914780092593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42525.706631944442</v>
      </c>
      <c r="T2935" s="9">
        <f t="shared" si="275"/>
        <v>42495.706631944442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41805.386157407411</v>
      </c>
      <c r="T2936" s="9">
        <f t="shared" si="275"/>
        <v>41775.386157407411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42611.458333333328</v>
      </c>
      <c r="T2937" s="9">
        <f t="shared" si="275"/>
        <v>42553.333425925928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41924.957638888889</v>
      </c>
      <c r="T2938" s="9">
        <f t="shared" si="275"/>
        <v>41912.400729166664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41833.207326388889</v>
      </c>
      <c r="T2939" s="9">
        <f t="shared" si="275"/>
        <v>41803.207326388889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42034.453865740739</v>
      </c>
      <c r="T2940" s="9">
        <f t="shared" si="275"/>
        <v>42004.453865740739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41878.791666666664</v>
      </c>
      <c r="T2941" s="9">
        <f t="shared" si="275"/>
        <v>41845.559166666666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42022.523356481484</v>
      </c>
      <c r="T2942" s="9">
        <f t="shared" si="275"/>
        <v>41982.523356481484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42064.710127314815</v>
      </c>
      <c r="T2943" s="9">
        <f t="shared" si="275"/>
        <v>42034.710127314815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42354.595833333333</v>
      </c>
      <c r="T2944" s="9">
        <f t="shared" si="275"/>
        <v>42334.553923611107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42106.879398148143</v>
      </c>
      <c r="T2945" s="9">
        <f t="shared" si="275"/>
        <v>42076.879398148143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E2946/L2946</f>
        <v>100</v>
      </c>
      <c r="Q2946" t="str">
        <f t="shared" ref="Q2946:Q3009" si="278">LEFT(N2946, FIND("/", N2946) - 1)</f>
        <v>theater</v>
      </c>
      <c r="R2946" t="str">
        <f t="shared" ref="R2946:R3009" si="279">RIGHT(N2946, LEN(N2946) - LEN(Q2946) - 1)</f>
        <v>spaces</v>
      </c>
      <c r="S2946" s="9">
        <f t="shared" ref="S2946:S3009" si="280">(((I2946/60)/60)/24)+DATE(1970,1,1)+(-6/24)</f>
        <v>42162.6643287037</v>
      </c>
      <c r="T2946" s="9">
        <f t="shared" ref="T2946:T3009" si="281">(((J2946/60)/60)/24)+DATE(1970,1,1)+(-6/24)</f>
        <v>42132.6643287037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si="280"/>
        <v>42147.889583333337</v>
      </c>
      <c r="T2947" s="9">
        <f t="shared" si="281"/>
        <v>42117.889583333337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42597.281157407408</v>
      </c>
      <c r="T2948" s="9">
        <f t="shared" si="281"/>
        <v>42567.281157407408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42698.465972222228</v>
      </c>
      <c r="T2949" s="9">
        <f t="shared" si="281"/>
        <v>42649.312118055561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42157.399224537032</v>
      </c>
      <c r="T2950" s="9">
        <f t="shared" si="281"/>
        <v>42097.399224537032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42327.614780092597</v>
      </c>
      <c r="T2951" s="9">
        <f t="shared" si="281"/>
        <v>42297.573113425926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42392.11518518519</v>
      </c>
      <c r="T2952" s="9">
        <f t="shared" si="281"/>
        <v>42362.11518518519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41917.552928240737</v>
      </c>
      <c r="T2953" s="9">
        <f t="shared" si="281"/>
        <v>41872.552928240737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42659.916666666672</v>
      </c>
      <c r="T2954" s="9">
        <f t="shared" si="281"/>
        <v>42628.440266203703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42285.541909722218</v>
      </c>
      <c r="T2955" s="9">
        <f t="shared" si="281"/>
        <v>42255.541909722218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42810.291701388895</v>
      </c>
      <c r="T2956" s="9">
        <f t="shared" si="281"/>
        <v>42790.333368055552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42171.491307870368</v>
      </c>
      <c r="T2957" s="9">
        <f t="shared" si="281"/>
        <v>42141.491307870368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42494.708912037036</v>
      </c>
      <c r="T2958" s="9">
        <f t="shared" si="281"/>
        <v>42464.708912037036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42090.719583333332</v>
      </c>
      <c r="T2959" s="9">
        <f t="shared" si="281"/>
        <v>42030.761249999996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42498.48746527778</v>
      </c>
      <c r="T2960" s="9">
        <f t="shared" si="281"/>
        <v>42438.529131944444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42527.758391203708</v>
      </c>
      <c r="T2961" s="9">
        <f t="shared" si="281"/>
        <v>42497.758391203708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41893.507210648146</v>
      </c>
      <c r="T2962" s="9">
        <f t="shared" si="281"/>
        <v>41863.507210648146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42088.916666666672</v>
      </c>
      <c r="T2963" s="9">
        <f t="shared" si="281"/>
        <v>42060.962488425925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42064.040972222225</v>
      </c>
      <c r="T2964" s="9">
        <f t="shared" si="281"/>
        <v>42035.99428240741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42187.220185185186</v>
      </c>
      <c r="T2965" s="9">
        <f t="shared" si="281"/>
        <v>42157.220185185186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41857.647222222222</v>
      </c>
      <c r="T2966" s="9">
        <f t="shared" si="281"/>
        <v>41827.659942129627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42192.479548611111</v>
      </c>
      <c r="T2967" s="9">
        <f t="shared" si="281"/>
        <v>42162.479548611111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42263.488564814819</v>
      </c>
      <c r="T2968" s="9">
        <f t="shared" si="281"/>
        <v>42233.488564814819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42071.906157407408</v>
      </c>
      <c r="T2969" s="9">
        <f t="shared" si="281"/>
        <v>42041.947824074072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42598.915972222225</v>
      </c>
      <c r="T2970" s="9">
        <f t="shared" si="281"/>
        <v>42585.273842592593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42127.702083333337</v>
      </c>
      <c r="T2971" s="9">
        <f t="shared" si="281"/>
        <v>42097.536493055552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41838.419571759259</v>
      </c>
      <c r="T2972" s="9">
        <f t="shared" si="281"/>
        <v>41808.419571759259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41882.408310185187</v>
      </c>
      <c r="T2973" s="9">
        <f t="shared" si="281"/>
        <v>41852.408310185187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42708.791666666672</v>
      </c>
      <c r="T2974" s="9">
        <f t="shared" si="281"/>
        <v>42693.860185185185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42369.916666666672</v>
      </c>
      <c r="T2975" s="9">
        <f t="shared" si="281"/>
        <v>42341.568379629629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41907.815972222219</v>
      </c>
      <c r="T2976" s="9">
        <f t="shared" si="281"/>
        <v>41879.811006944445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41969.875</v>
      </c>
      <c r="T2977" s="9">
        <f t="shared" si="281"/>
        <v>41941.433865740742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42442.25</v>
      </c>
      <c r="T2978" s="9">
        <f t="shared" si="281"/>
        <v>42425.480671296296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42085.843055555553</v>
      </c>
      <c r="T2979" s="9">
        <f t="shared" si="281"/>
        <v>42026.63118055556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41931.999305555553</v>
      </c>
      <c r="T2980" s="9">
        <f t="shared" si="281"/>
        <v>41922.390590277777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</v>
      </c>
      <c r="T2981" s="9">
        <f t="shared" si="281"/>
        <v>41993.574340277773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42239.833333333328</v>
      </c>
      <c r="T2982" s="9">
        <f t="shared" si="281"/>
        <v>42219.665856481486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42270.309675925921</v>
      </c>
      <c r="T2983" s="9">
        <f t="shared" si="281"/>
        <v>42225.309675925921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42411.436840277776</v>
      </c>
      <c r="T2984" s="9">
        <f t="shared" si="281"/>
        <v>42381.436840277776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41954.424027777779</v>
      </c>
      <c r="T2985" s="9">
        <f t="shared" si="281"/>
        <v>41894.382361111115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42606.028715277775</v>
      </c>
      <c r="T2986" s="9">
        <f t="shared" si="281"/>
        <v>42576.028715277775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42673.916666666672</v>
      </c>
      <c r="T2987" s="9">
        <f t="shared" si="281"/>
        <v>42654.723703703698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42491.208402777775</v>
      </c>
      <c r="T2988" s="9">
        <f t="shared" si="281"/>
        <v>42431.250069444446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42655.75</v>
      </c>
      <c r="T2989" s="9">
        <f t="shared" si="281"/>
        <v>42627.057303240741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42541.112048611118</v>
      </c>
      <c r="T2990" s="9">
        <f t="shared" si="281"/>
        <v>42511.112048611118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42358.957638888889</v>
      </c>
      <c r="T2991" s="9">
        <f t="shared" si="281"/>
        <v>42336.77039351852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42376.32430555555</v>
      </c>
      <c r="T2992" s="9">
        <f t="shared" si="281"/>
        <v>42341.32430555555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42762.587152777778</v>
      </c>
      <c r="T2993" s="9">
        <f t="shared" si="281"/>
        <v>42740.587152777778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42652.517476851848</v>
      </c>
      <c r="T2994" s="9">
        <f t="shared" si="281"/>
        <v>42622.517476851848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42420.588738425926</v>
      </c>
      <c r="T2995" s="9">
        <f t="shared" si="281"/>
        <v>42390.588738425926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41915.228842592594</v>
      </c>
      <c r="T2996" s="9">
        <f t="shared" si="281"/>
        <v>41885.228842592594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42754.415173611109</v>
      </c>
      <c r="T2997" s="9">
        <f t="shared" si="281"/>
        <v>42724.415173611109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42150.662500000006</v>
      </c>
      <c r="T2998" s="9">
        <f t="shared" si="281"/>
        <v>42090.662500000006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42792.957638888889</v>
      </c>
      <c r="T2999" s="9">
        <f t="shared" si="281"/>
        <v>42775.483715277776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41805.934027777781</v>
      </c>
      <c r="T3000" s="9">
        <f t="shared" si="281"/>
        <v>41777.943622685183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42794.833333333328</v>
      </c>
      <c r="T3001" s="9">
        <f t="shared" si="281"/>
        <v>42780.490277777775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42766.5</v>
      </c>
      <c r="T3002" s="9">
        <f t="shared" si="281"/>
        <v>42752.577199074076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42564.645625000005</v>
      </c>
      <c r="T3003" s="9">
        <f t="shared" si="281"/>
        <v>42534.645625000005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41269.58625</v>
      </c>
      <c r="T3004" s="9">
        <f t="shared" si="281"/>
        <v>41239.58625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42429.999305555553</v>
      </c>
      <c r="T3005" s="9">
        <f t="shared" si="281"/>
        <v>42398.599259259259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41958.672731481478</v>
      </c>
      <c r="T3006" s="9">
        <f t="shared" si="281"/>
        <v>41928.631064814814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41918.424826388888</v>
      </c>
      <c r="T3007" s="9">
        <f t="shared" si="281"/>
        <v>41888.424826388888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41987.506840277783</v>
      </c>
      <c r="T3008" s="9">
        <f t="shared" si="281"/>
        <v>41957.506840277783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42118.966238425928</v>
      </c>
      <c r="T3009" s="9">
        <f t="shared" si="281"/>
        <v>42097.966238425928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ref="Q3010:Q3073" si="284">LEFT(N3010, FIND("/", N3010) - 1)</f>
        <v>theater</v>
      </c>
      <c r="R3010" t="str">
        <f t="shared" ref="R3010:R3073" si="285">RIGHT(N3010, LEN(N3010) - LEN(Q3010) - 1)</f>
        <v>spaces</v>
      </c>
      <c r="S3010" s="9">
        <f t="shared" ref="S3010:S3073" si="286">(((I3010/60)/60)/24)+DATE(1970,1,1)+(-6/24)</f>
        <v>42389.962025462963</v>
      </c>
      <c r="T3010" s="9">
        <f t="shared" ref="T3010:T3073" si="287">(((J3010/60)/60)/24)+DATE(1970,1,1)+(-6/24)</f>
        <v>42359.962025462963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41969.361574074079</v>
      </c>
      <c r="T3011" s="9">
        <f t="shared" si="287"/>
        <v>41939.319907407407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42056.582395833335</v>
      </c>
      <c r="T3012" s="9">
        <f t="shared" si="287"/>
        <v>41996.582395833335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42361.707638888889</v>
      </c>
      <c r="T3013" s="9">
        <f t="shared" si="287"/>
        <v>42334.218935185185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42045.452893518523</v>
      </c>
      <c r="T3014" s="9">
        <f t="shared" si="287"/>
        <v>42024.452893518523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42176.586215277777</v>
      </c>
      <c r="T3015" s="9">
        <f t="shared" si="287"/>
        <v>42146.586215277777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41947.958333333336</v>
      </c>
      <c r="T3016" s="9">
        <f t="shared" si="287"/>
        <v>41919.873611111114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41800.916666666664</v>
      </c>
      <c r="T3017" s="9">
        <f t="shared" si="287"/>
        <v>41785.47729166667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41838.298055555555</v>
      </c>
      <c r="T3018" s="9">
        <f t="shared" si="287"/>
        <v>41778.298055555555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41871.600034722222</v>
      </c>
      <c r="T3019" s="9">
        <f t="shared" si="287"/>
        <v>41841.600034722222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42205.666666666672</v>
      </c>
      <c r="T3020" s="9">
        <f t="shared" si="287"/>
        <v>42163.04833333334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41785.875</v>
      </c>
      <c r="T3021" s="9">
        <f t="shared" si="287"/>
        <v>41758.583564814813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42230.596446759257</v>
      </c>
      <c r="T3022" s="9">
        <f t="shared" si="287"/>
        <v>42170.596446759257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42695.999305555553</v>
      </c>
      <c r="T3023" s="9">
        <f t="shared" si="287"/>
        <v>42660.368854166663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42609.70380787037</v>
      </c>
      <c r="T3024" s="9">
        <f t="shared" si="287"/>
        <v>42564.70380787037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42166.425763888896</v>
      </c>
      <c r="T3025" s="9">
        <f t="shared" si="287"/>
        <v>42121.425763888896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41188.743923611109</v>
      </c>
      <c r="T3026" s="9">
        <f t="shared" si="287"/>
        <v>41158.743923611109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41789.416666666664</v>
      </c>
      <c r="T3027" s="9">
        <f t="shared" si="287"/>
        <v>41761.259409722225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42797.209398148145</v>
      </c>
      <c r="T3028" s="9">
        <f t="shared" si="287"/>
        <v>42783.209398148145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42083.412627314814</v>
      </c>
      <c r="T3029" s="9">
        <f t="shared" si="287"/>
        <v>42053.454293981486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42597.014178240745</v>
      </c>
      <c r="T3030" s="9">
        <f t="shared" si="287"/>
        <v>42567.014178240745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41960.940972222219</v>
      </c>
      <c r="T3031" s="9">
        <f t="shared" si="287"/>
        <v>41932.458877314813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42263.497349537036</v>
      </c>
      <c r="T3032" s="9">
        <f t="shared" si="287"/>
        <v>42233.497349537036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42657.632488425923</v>
      </c>
      <c r="T3033" s="9">
        <f t="shared" si="287"/>
        <v>42597.632488425923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42257.794664351852</v>
      </c>
      <c r="T3034" s="9">
        <f t="shared" si="287"/>
        <v>42227.794664351852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42599.860243055555</v>
      </c>
      <c r="T3035" s="9">
        <f t="shared" si="287"/>
        <v>42569.860243055555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42674.915972222225</v>
      </c>
      <c r="T3036" s="9">
        <f t="shared" si="287"/>
        <v>42644.285358796296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41398.310289351852</v>
      </c>
      <c r="T3037" s="9">
        <f t="shared" si="287"/>
        <v>41368.310289351852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41502.249305555553</v>
      </c>
      <c r="T3038" s="9">
        <f t="shared" si="287"/>
        <v>41466.535231481481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40452.957638888889</v>
      </c>
      <c r="T3039" s="9">
        <f t="shared" si="287"/>
        <v>40378.643206018518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42433.002280092594</v>
      </c>
      <c r="T3040" s="9">
        <f t="shared" si="287"/>
        <v>42373.002280092594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41637.082638888889</v>
      </c>
      <c r="T3041" s="9">
        <f t="shared" si="287"/>
        <v>41610.544421296298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42181.708333333328</v>
      </c>
      <c r="T3042" s="9">
        <f t="shared" si="287"/>
        <v>42177.541909722218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42389.618611111116</v>
      </c>
      <c r="T3043" s="9">
        <f t="shared" si="287"/>
        <v>42359.618611111116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42283.438043981485</v>
      </c>
      <c r="T3044" s="9">
        <f t="shared" si="287"/>
        <v>42253.438043981485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42109.868055555555</v>
      </c>
      <c r="T3045" s="9">
        <f t="shared" si="287"/>
        <v>42082.820590277777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42402.4768287037</v>
      </c>
      <c r="T3046" s="9">
        <f t="shared" si="287"/>
        <v>42387.4768287037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41872.905729166669</v>
      </c>
      <c r="T3047" s="9">
        <f t="shared" si="287"/>
        <v>41842.905729166669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41891.952777777777</v>
      </c>
      <c r="T3048" s="9">
        <f t="shared" si="287"/>
        <v>41862.553078703706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42487.302777777775</v>
      </c>
      <c r="T3049" s="9">
        <f t="shared" si="287"/>
        <v>42443.739050925928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42004.640277777777</v>
      </c>
      <c r="T3050" s="9">
        <f t="shared" si="287"/>
        <v>41975.651180555549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42168.764525462961</v>
      </c>
      <c r="T3051" s="9">
        <f t="shared" si="287"/>
        <v>42138.764525462961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42494.91851851852</v>
      </c>
      <c r="T3052" s="9">
        <f t="shared" si="287"/>
        <v>42464.91851851852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42774.166030092587</v>
      </c>
      <c r="T3053" s="9">
        <f t="shared" si="287"/>
        <v>42744.166030092587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42152.415972222225</v>
      </c>
      <c r="T3054" s="9">
        <f t="shared" si="287"/>
        <v>42122.420069444444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41913.915972222225</v>
      </c>
      <c r="T3055" s="9">
        <f t="shared" si="287"/>
        <v>41862.511724537035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42064.794444444444</v>
      </c>
      <c r="T3056" s="9">
        <f t="shared" si="287"/>
        <v>42027.582800925928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42013.70821759259</v>
      </c>
      <c r="T3057" s="9">
        <f t="shared" si="287"/>
        <v>41953.70821759259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41911.386388888888</v>
      </c>
      <c r="T3058" s="9">
        <f t="shared" si="287"/>
        <v>41851.386388888888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42463.358923611115</v>
      </c>
      <c r="T3059" s="9">
        <f t="shared" si="287"/>
        <v>42433.400590277779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42510.124305555553</v>
      </c>
      <c r="T3060" s="9">
        <f t="shared" si="287"/>
        <v>42460.124305555553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41859.685717592591</v>
      </c>
      <c r="T3061" s="9">
        <f t="shared" si="287"/>
        <v>41829.685717592591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42275.024699074071</v>
      </c>
      <c r="T3062" s="9">
        <f t="shared" si="287"/>
        <v>42245.024699074071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41864.534120370372</v>
      </c>
      <c r="T3063" s="9">
        <f t="shared" si="287"/>
        <v>41834.534120370372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42277.5</v>
      </c>
      <c r="T3064" s="9">
        <f t="shared" si="287"/>
        <v>42248.285787037035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42665.672893518517</v>
      </c>
      <c r="T3065" s="9">
        <f t="shared" si="287"/>
        <v>42630.672893518517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42330.040972222225</v>
      </c>
      <c r="T3066" s="9">
        <f t="shared" si="287"/>
        <v>42298.880162037036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41849.805231481485</v>
      </c>
      <c r="T3067" s="9">
        <f t="shared" si="287"/>
        <v>41824.805231481485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42560.978437500002</v>
      </c>
      <c r="T3068" s="9">
        <f t="shared" si="287"/>
        <v>42530.978437500002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42256.688414351855</v>
      </c>
      <c r="T3069" s="9">
        <f t="shared" si="287"/>
        <v>42226.688414351855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42293.441574074073</v>
      </c>
      <c r="T3070" s="9">
        <f t="shared" si="287"/>
        <v>42263.441574074073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41987.583726851852</v>
      </c>
      <c r="T3071" s="9">
        <f t="shared" si="287"/>
        <v>41957.583726851852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42711.483437499999</v>
      </c>
      <c r="T3072" s="9">
        <f t="shared" si="287"/>
        <v>42690.483437499999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42114.999305555553</v>
      </c>
      <c r="T3073" s="9">
        <f t="shared" si="287"/>
        <v>42097.482418981483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E3074/L3074</f>
        <v>1</v>
      </c>
      <c r="Q3074" t="str">
        <f t="shared" ref="Q3074:Q3137" si="290">LEFT(N3074, FIND("/", N3074) - 1)</f>
        <v>theater</v>
      </c>
      <c r="R3074" t="str">
        <f t="shared" ref="R3074:R3137" si="291">RIGHT(N3074, LEN(N3074) - LEN(Q3074) - 1)</f>
        <v>spaces</v>
      </c>
      <c r="S3074" s="9">
        <f t="shared" ref="S3074:S3137" si="292">(((I3074/60)/60)/24)+DATE(1970,1,1)+(-6/24)</f>
        <v>42672.823611111111</v>
      </c>
      <c r="T3074" s="9">
        <f t="shared" ref="T3074:T3137" si="293">(((J3074/60)/60)/24)+DATE(1970,1,1)+(-6/24)</f>
        <v>42658.440532407403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42169.554861111115</v>
      </c>
      <c r="T3075" s="9">
        <f t="shared" si="293"/>
        <v>42111.434027777781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42439.321284722217</v>
      </c>
      <c r="T3076" s="9">
        <f t="shared" si="293"/>
        <v>42409.321284722217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42600.852314814809</v>
      </c>
      <c r="T3077" s="9">
        <f t="shared" si="293"/>
        <v>42550.852314814809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42286.401886574073</v>
      </c>
      <c r="T3078" s="9">
        <f t="shared" si="293"/>
        <v>42226.401886574073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42796.706921296296</v>
      </c>
      <c r="T3079" s="9">
        <f t="shared" si="293"/>
        <v>42766.706921296296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42060.888831018514</v>
      </c>
      <c r="T3080" s="9">
        <f t="shared" si="293"/>
        <v>42030.888831018514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42085.421701388885</v>
      </c>
      <c r="T3081" s="9">
        <f t="shared" si="293"/>
        <v>42055.463368055556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41999.8199537037</v>
      </c>
      <c r="T3082" s="9">
        <f t="shared" si="293"/>
        <v>41939.778287037036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42266.931608796294</v>
      </c>
      <c r="T3083" s="9">
        <f t="shared" si="293"/>
        <v>42236.931608796294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42323.71465277778</v>
      </c>
      <c r="T3084" s="9">
        <f t="shared" si="293"/>
        <v>42293.672986111109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41882.958333333336</v>
      </c>
      <c r="T3085" s="9">
        <f t="shared" si="293"/>
        <v>41853.313402777778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42129.533333333333</v>
      </c>
      <c r="T3086" s="9">
        <f t="shared" si="293"/>
        <v>42100.473738425921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42276.633784722217</v>
      </c>
      <c r="T3087" s="9">
        <f t="shared" si="293"/>
        <v>42246.633784722217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42233.42082175926</v>
      </c>
      <c r="T3088" s="9">
        <f t="shared" si="293"/>
        <v>42173.42082175926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42724.942013888889</v>
      </c>
      <c r="T3089" s="9">
        <f t="shared" si="293"/>
        <v>42664.900347222225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42012.320138888885</v>
      </c>
      <c r="T3090" s="9">
        <f t="shared" si="293"/>
        <v>41981.32230324074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42559.832638888889</v>
      </c>
      <c r="T3091" s="9">
        <f t="shared" si="293"/>
        <v>42528.292627314819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42125.527141203704</v>
      </c>
      <c r="T3092" s="9">
        <f t="shared" si="293"/>
        <v>42065.568807870368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42596.698414351849</v>
      </c>
      <c r="T3093" s="9">
        <f t="shared" si="293"/>
        <v>42566.698414351849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42292.666666666672</v>
      </c>
      <c r="T3094" s="9">
        <f t="shared" si="293"/>
        <v>42255.369351851856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41790.915972222225</v>
      </c>
      <c r="T3095" s="9">
        <f t="shared" si="293"/>
        <v>41760.659039351849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42267.545787037037</v>
      </c>
      <c r="T3096" s="9">
        <f t="shared" si="293"/>
        <v>42207.545787037037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42582.775231481486</v>
      </c>
      <c r="T3097" s="9">
        <f t="shared" si="293"/>
        <v>42522.775231481486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42144.575532407413</v>
      </c>
      <c r="T3098" s="9">
        <f t="shared" si="293"/>
        <v>42114.575532407413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42650.333333333328</v>
      </c>
      <c r="T3099" s="9">
        <f t="shared" si="293"/>
        <v>42629.253483796296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42407.76180555555</v>
      </c>
      <c r="T3100" s="9">
        <f t="shared" si="293"/>
        <v>42359.542233796295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42411.939710648148</v>
      </c>
      <c r="T3101" s="9">
        <f t="shared" si="293"/>
        <v>42381.939710648148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41932.372395833336</v>
      </c>
      <c r="T3102" s="9">
        <f t="shared" si="293"/>
        <v>41902.372395833336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42201.080555555556</v>
      </c>
      <c r="T3103" s="9">
        <f t="shared" si="293"/>
        <v>42171.133530092593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42605.090486111112</v>
      </c>
      <c r="T3104" s="9">
        <f t="shared" si="293"/>
        <v>42555.090486111112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42166.906319444446</v>
      </c>
      <c r="T3105" s="9">
        <f t="shared" si="293"/>
        <v>42106.906319444446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42037.833333333328</v>
      </c>
      <c r="T3106" s="9">
        <f t="shared" si="293"/>
        <v>42006.658692129626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41930.958333333336</v>
      </c>
      <c r="T3107" s="9">
        <f t="shared" si="293"/>
        <v>41876.468935185185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42263.666666666672</v>
      </c>
      <c r="T3108" s="9">
        <f t="shared" si="293"/>
        <v>42241.179120370376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42135.564247685179</v>
      </c>
      <c r="T3109" s="9">
        <f t="shared" si="293"/>
        <v>42128.564247685179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42122.388819444444</v>
      </c>
      <c r="T3110" s="9">
        <f t="shared" si="293"/>
        <v>42062.430486111116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41878.875115740739</v>
      </c>
      <c r="T3111" s="9">
        <f t="shared" si="293"/>
        <v>41843.875115740739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42784.781469907408</v>
      </c>
      <c r="T3112" s="9">
        <f t="shared" si="293"/>
        <v>42744.781469907408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41916.345138888886</v>
      </c>
      <c r="T3113" s="9">
        <f t="shared" si="293"/>
        <v>41885.345138888886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42674.871921296297</v>
      </c>
      <c r="T3114" s="9">
        <f t="shared" si="293"/>
        <v>42614.871921296297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42111.481273148151</v>
      </c>
      <c r="T3115" s="9">
        <f t="shared" si="293"/>
        <v>42081.481273148151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41903.382523148146</v>
      </c>
      <c r="T3116" s="9">
        <f t="shared" si="293"/>
        <v>41843.382523148146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42526.197071759263</v>
      </c>
      <c r="T3117" s="9">
        <f t="shared" si="293"/>
        <v>42496.197071759263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42095.265335648146</v>
      </c>
      <c r="T3118" s="9">
        <f t="shared" si="293"/>
        <v>42081.265335648146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42517.3</v>
      </c>
      <c r="T3119" s="9">
        <f t="shared" si="293"/>
        <v>42509.124537037031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42553.399571759262</v>
      </c>
      <c r="T3120" s="9">
        <f t="shared" si="293"/>
        <v>42534.399571759262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42089.753842592589</v>
      </c>
      <c r="T3121" s="9">
        <f t="shared" si="293"/>
        <v>42059.79550925926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42495.650416666671</v>
      </c>
      <c r="T3122" s="9">
        <f t="shared" si="293"/>
        <v>42435.692083333335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41908.429803240739</v>
      </c>
      <c r="T3123" s="9">
        <f t="shared" si="293"/>
        <v>41848.429803240739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42683.723750000005</v>
      </c>
      <c r="T3124" s="9">
        <f t="shared" si="293"/>
        <v>42678.682083333333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42560.743032407408</v>
      </c>
      <c r="T3125" s="9">
        <f t="shared" si="293"/>
        <v>42530.743032407408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42037.530104166668</v>
      </c>
      <c r="T3126" s="9">
        <f t="shared" si="293"/>
        <v>41977.530104166668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42375.95685185185</v>
      </c>
      <c r="T3127" s="9">
        <f t="shared" si="293"/>
        <v>42345.95685185185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42456.726412037038</v>
      </c>
      <c r="T3128" s="9">
        <f t="shared" si="293"/>
        <v>42426.76807870371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42064.606817129628</v>
      </c>
      <c r="T3129" s="9">
        <f t="shared" si="293"/>
        <v>42034.606817129628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42810.534039351856</v>
      </c>
      <c r="T3130" s="9">
        <f t="shared" si="293"/>
        <v>42780.575706018513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42843.551145833335</v>
      </c>
      <c r="T3131" s="9">
        <f t="shared" si="293"/>
        <v>42803.592812499999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42838.957638888889</v>
      </c>
      <c r="T3132" s="9">
        <f t="shared" si="293"/>
        <v>42808.390231481477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42833.287557870368</v>
      </c>
      <c r="T3133" s="9">
        <f t="shared" si="293"/>
        <v>42803.329224537039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42846.058564814812</v>
      </c>
      <c r="T3134" s="9">
        <f t="shared" si="293"/>
        <v>42786.100231481483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42818.273541666669</v>
      </c>
      <c r="T3135" s="9">
        <f t="shared" si="293"/>
        <v>42788.315208333333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42821.428460648152</v>
      </c>
      <c r="T3136" s="9">
        <f t="shared" si="293"/>
        <v>42800.470127314817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42828.901863425926</v>
      </c>
      <c r="T3137" s="9">
        <f t="shared" si="293"/>
        <v>42806.901863425926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ref="Q3138:Q3201" si="296">LEFT(N3138, FIND("/", N3138) - 1)</f>
        <v>theater</v>
      </c>
      <c r="R3138" t="str">
        <f t="shared" ref="R3138:R3201" si="297">RIGHT(N3138, LEN(N3138) - LEN(Q3138) - 1)</f>
        <v>plays</v>
      </c>
      <c r="S3138" s="9">
        <f t="shared" ref="S3138:S3201" si="298">(((I3138/60)/60)/24)+DATE(1970,1,1)+(-6/24)</f>
        <v>42825.707638888889</v>
      </c>
      <c r="T3138" s="9">
        <f t="shared" ref="T3138:T3201" si="299">(((J3138/60)/60)/24)+DATE(1970,1,1)+(-6/24)</f>
        <v>42789.212430555555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42858.55</v>
      </c>
      <c r="T3139" s="9">
        <f t="shared" si="299"/>
        <v>42807.635057870371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42828.395914351851</v>
      </c>
      <c r="T3140" s="9">
        <f t="shared" si="299"/>
        <v>42809.395914351851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42818.939583333333</v>
      </c>
      <c r="T3141" s="9">
        <f t="shared" si="299"/>
        <v>42785.020370370374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42832.427118055552</v>
      </c>
      <c r="T3142" s="9">
        <f t="shared" si="299"/>
        <v>42802.468784722223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42841.583333333328</v>
      </c>
      <c r="T3143" s="9">
        <f t="shared" si="299"/>
        <v>42800.503333333334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42813.221516203703</v>
      </c>
      <c r="T3144" s="9">
        <f t="shared" si="299"/>
        <v>42783.263182870374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42834.108287037037</v>
      </c>
      <c r="T3145" s="9">
        <f t="shared" si="299"/>
        <v>42808.108287037037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</v>
      </c>
      <c r="T3146" s="9">
        <f t="shared" si="299"/>
        <v>42796.288275462968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42821.749236111107</v>
      </c>
      <c r="T3147" s="9">
        <f t="shared" si="299"/>
        <v>42761.790902777779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42841.390810185185</v>
      </c>
      <c r="T3148" s="9">
        <f t="shared" si="299"/>
        <v>42796.432476851856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41949.761053240742</v>
      </c>
      <c r="T3149" s="9">
        <f t="shared" si="299"/>
        <v>41909.719386574077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41912.916666666664</v>
      </c>
      <c r="T3150" s="9">
        <f t="shared" si="299"/>
        <v>41891.415324074071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41249.833333333336</v>
      </c>
      <c r="T3151" s="9">
        <f t="shared" si="299"/>
        <v>41225.767361111109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40567.916666666664</v>
      </c>
      <c r="T3152" s="9">
        <f t="shared" si="299"/>
        <v>40478.013923611114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41892.58997685185</v>
      </c>
      <c r="T3153" s="9">
        <f t="shared" si="299"/>
        <v>41862.58997685185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41580.617673611108</v>
      </c>
      <c r="T3154" s="9">
        <f t="shared" si="299"/>
        <v>41550.617673611108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40663.957638888889</v>
      </c>
      <c r="T3155" s="9">
        <f t="shared" si="299"/>
        <v>40632.904363425929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41000.584004629629</v>
      </c>
      <c r="T3156" s="9">
        <f t="shared" si="299"/>
        <v>40970.625671296293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41263.249131944445</v>
      </c>
      <c r="T3157" s="9">
        <f t="shared" si="299"/>
        <v>41233.249131944445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41061.703055555554</v>
      </c>
      <c r="T3158" s="9">
        <f t="shared" si="299"/>
        <v>41026.703055555554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41838.958333333336</v>
      </c>
      <c r="T3159" s="9">
        <f t="shared" si="299"/>
        <v>41829.538252314815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41477.589722222219</v>
      </c>
      <c r="T3160" s="9">
        <f t="shared" si="299"/>
        <v>41447.589722222219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40926.708333333336</v>
      </c>
      <c r="T3161" s="9">
        <f t="shared" si="299"/>
        <v>40883.816678240742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41863.957638888889</v>
      </c>
      <c r="T3162" s="9">
        <f t="shared" si="299"/>
        <v>41841.01489583333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41927.286134259259</v>
      </c>
      <c r="T3163" s="9">
        <f t="shared" si="299"/>
        <v>41897.286134259259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41826.833333333336</v>
      </c>
      <c r="T3164" s="9">
        <f t="shared" si="299"/>
        <v>41799.435902777775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41805.503761574073</v>
      </c>
      <c r="T3165" s="9">
        <f t="shared" si="299"/>
        <v>41775.503761574073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41799.55572916667</v>
      </c>
      <c r="T3166" s="9">
        <f t="shared" si="299"/>
        <v>41766.55572916667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40665.915972222225</v>
      </c>
      <c r="T3167" s="9">
        <f t="shared" si="299"/>
        <v>40643.909259259257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41969.082638888889</v>
      </c>
      <c r="T3168" s="9">
        <f t="shared" si="299"/>
        <v>41940.44158564815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41852.925706018519</v>
      </c>
      <c r="T3169" s="9">
        <f t="shared" si="299"/>
        <v>41838.925706018519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41803.666666666664</v>
      </c>
      <c r="T3170" s="9">
        <f t="shared" si="299"/>
        <v>41771.855937500004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41620.957638888889</v>
      </c>
      <c r="T3171" s="9">
        <f t="shared" si="299"/>
        <v>41591.487974537034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41821.916666666664</v>
      </c>
      <c r="T3172" s="9">
        <f t="shared" si="299"/>
        <v>41788.830370370371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42496.358310185184</v>
      </c>
      <c r="T3173" s="9">
        <f t="shared" si="299"/>
        <v>42466.358310185184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40953.479953703703</v>
      </c>
      <c r="T3174" s="9">
        <f t="shared" si="299"/>
        <v>40923.479953703703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41908.628379629627</v>
      </c>
      <c r="T3175" s="9">
        <f t="shared" si="299"/>
        <v>41878.628379629627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41876.614675925928</v>
      </c>
      <c r="T3176" s="9">
        <f t="shared" si="299"/>
        <v>41862.614675925928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40591.636886574073</v>
      </c>
      <c r="T3177" s="9">
        <f t="shared" si="299"/>
        <v>40531.636886574073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41504.375</v>
      </c>
      <c r="T3178" s="9">
        <f t="shared" si="299"/>
        <v>41477.680914351848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41811.416770833333</v>
      </c>
      <c r="T3179" s="9">
        <f t="shared" si="299"/>
        <v>41781.416770833333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41836.355034722219</v>
      </c>
      <c r="T3180" s="9">
        <f t="shared" si="299"/>
        <v>41806.355034722219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41400.452210648145</v>
      </c>
      <c r="T3181" s="9">
        <f t="shared" si="299"/>
        <v>41375.452210648145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41810.162604166668</v>
      </c>
      <c r="T3182" s="9">
        <f t="shared" si="299"/>
        <v>41780.162604166668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41805.416666666664</v>
      </c>
      <c r="T3183" s="9">
        <f t="shared" si="299"/>
        <v>41779.060034722221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40939.458333333336</v>
      </c>
      <c r="T3184" s="9">
        <f t="shared" si="299"/>
        <v>40883.699317129627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41509.54478009259</v>
      </c>
      <c r="T3185" s="9">
        <f t="shared" si="299"/>
        <v>41491.54478009259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41821.743414351848</v>
      </c>
      <c r="T3186" s="9">
        <f t="shared" si="299"/>
        <v>41791.743414351848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41836.727326388893</v>
      </c>
      <c r="T3187" s="9">
        <f t="shared" si="299"/>
        <v>41829.727326388893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41898.625</v>
      </c>
      <c r="T3188" s="9">
        <f t="shared" si="299"/>
        <v>41868.674050925925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41855.416354166664</v>
      </c>
      <c r="T3189" s="9">
        <f t="shared" si="299"/>
        <v>41835.416354166664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42165.165532407409</v>
      </c>
      <c r="T3190" s="9">
        <f t="shared" si="299"/>
        <v>42144.165532407409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42148.096435185187</v>
      </c>
      <c r="T3191" s="9">
        <f t="shared" si="299"/>
        <v>42118.096435185187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42712.942997685182</v>
      </c>
      <c r="T3192" s="9">
        <f t="shared" si="299"/>
        <v>42682.901331018518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42598.505428240736</v>
      </c>
      <c r="T3193" s="9">
        <f t="shared" si="299"/>
        <v>42538.505428240736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42063.666666666672</v>
      </c>
      <c r="T3194" s="9">
        <f t="shared" si="299"/>
        <v>42018.69049768518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42055.718240740738</v>
      </c>
      <c r="T3195" s="9">
        <f t="shared" si="299"/>
        <v>42010.718240740738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42211.812476851846</v>
      </c>
      <c r="T3196" s="9">
        <f t="shared" si="299"/>
        <v>42181.812476851846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42047.344236111108</v>
      </c>
      <c r="T3197" s="9">
        <f t="shared" si="299"/>
        <v>42017.344236111108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42217.333333333328</v>
      </c>
      <c r="T3198" s="9">
        <f t="shared" si="299"/>
        <v>42157.348090277781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42039.243263888886</v>
      </c>
      <c r="T3199" s="9">
        <f t="shared" si="299"/>
        <v>42009.243263888886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42051.174502314811</v>
      </c>
      <c r="T3200" s="9">
        <f t="shared" si="299"/>
        <v>42013.174502314811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41888.625</v>
      </c>
      <c r="T3201" s="9">
        <f t="shared" si="299"/>
        <v>41858.511782407404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E3202/L3202</f>
        <v>1</v>
      </c>
      <c r="Q3202" t="str">
        <f t="shared" ref="Q3202:Q3265" si="302">LEFT(N3202, FIND("/", N3202) - 1)</f>
        <v>theater</v>
      </c>
      <c r="R3202" t="str">
        <f t="shared" ref="R3202:R3265" si="303">RIGHT(N3202, LEN(N3202) - LEN(Q3202) - 1)</f>
        <v>musical</v>
      </c>
      <c r="S3202" s="9">
        <f t="shared" ref="S3202:S3265" si="304">(((I3202/60)/60)/24)+DATE(1970,1,1)+(-6/24)</f>
        <v>42489.981944444444</v>
      </c>
      <c r="T3202" s="9">
        <f t="shared" ref="T3202:T3265" si="305">(((J3202/60)/60)/24)+DATE(1970,1,1)+(-6/24)</f>
        <v>42460.070613425924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41882.517094907409</v>
      </c>
      <c r="T3203" s="9">
        <f t="shared" si="305"/>
        <v>41861.517094907409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42351.999305555553</v>
      </c>
      <c r="T3204" s="9">
        <f t="shared" si="305"/>
        <v>42293.603541666671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42272.738680555558</v>
      </c>
      <c r="T3205" s="9">
        <f t="shared" si="305"/>
        <v>42242.738680555558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42202.426388888889</v>
      </c>
      <c r="T3206" s="9">
        <f t="shared" si="305"/>
        <v>42172.436099537037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42125.124675925923</v>
      </c>
      <c r="T3207" s="9">
        <f t="shared" si="305"/>
        <v>42095.124675925923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42266.026053240741</v>
      </c>
      <c r="T3208" s="9">
        <f t="shared" si="305"/>
        <v>42236.026053240741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42116.986192129625</v>
      </c>
      <c r="T3209" s="9">
        <f t="shared" si="305"/>
        <v>42057.027858796297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41848.355057870373</v>
      </c>
      <c r="T3210" s="9">
        <f t="shared" si="305"/>
        <v>41827.355057870373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41810.708333333336</v>
      </c>
      <c r="T3211" s="9">
        <f t="shared" si="305"/>
        <v>41778.387245370373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41060.915972222225</v>
      </c>
      <c r="T3212" s="9">
        <f t="shared" si="305"/>
        <v>41013.686562499999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41865.833333333336</v>
      </c>
      <c r="T3213" s="9">
        <f t="shared" si="305"/>
        <v>41834.336574074077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41859.545729166668</v>
      </c>
      <c r="T3214" s="9">
        <f t="shared" si="305"/>
        <v>41829.545729166668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42211.513414351852</v>
      </c>
      <c r="T3215" s="9">
        <f t="shared" si="305"/>
        <v>42171.513414351852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42374.746527777781</v>
      </c>
      <c r="T3216" s="9">
        <f t="shared" si="305"/>
        <v>42337.542511574073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42256.915972222225</v>
      </c>
      <c r="T3217" s="9">
        <f t="shared" si="305"/>
        <v>42219.415173611109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42196.354166666672</v>
      </c>
      <c r="T3218" s="9">
        <f t="shared" si="305"/>
        <v>42165.212627314817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42678.296111111107</v>
      </c>
      <c r="T3219" s="9">
        <f t="shared" si="305"/>
        <v>42648.296111111107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42003.75</v>
      </c>
      <c r="T3220" s="9">
        <f t="shared" si="305"/>
        <v>41970.752152777779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42085.691516203704</v>
      </c>
      <c r="T3221" s="9">
        <f t="shared" si="305"/>
        <v>42050.733182870375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42806.625</v>
      </c>
      <c r="T3222" s="9">
        <f t="shared" si="305"/>
        <v>42772.583379629628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42190.446793981479</v>
      </c>
      <c r="T3223" s="9">
        <f t="shared" si="305"/>
        <v>42155.446793981479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42301.645138888889</v>
      </c>
      <c r="T3224" s="9">
        <f t="shared" si="305"/>
        <v>42270.332141203704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42236.585370370376</v>
      </c>
      <c r="T3225" s="9">
        <f t="shared" si="305"/>
        <v>42206.585370370376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42744.958333333328</v>
      </c>
      <c r="T3226" s="9">
        <f t="shared" si="305"/>
        <v>42697.600844907407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42524.625</v>
      </c>
      <c r="T3227" s="9">
        <f t="shared" si="305"/>
        <v>42503.309467592597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42307.333472222221</v>
      </c>
      <c r="T3228" s="9">
        <f t="shared" si="305"/>
        <v>42277.333472222221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42752.632361111115</v>
      </c>
      <c r="T3229" s="9">
        <f t="shared" si="305"/>
        <v>42722.632361111115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42354.957638888889</v>
      </c>
      <c r="T3230" s="9">
        <f t="shared" si="305"/>
        <v>42323.45930555556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41963.083310185189</v>
      </c>
      <c r="T3231" s="9">
        <f t="shared" si="305"/>
        <v>41933.041643518518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41912.915972222225</v>
      </c>
      <c r="T3232" s="9">
        <f t="shared" si="305"/>
        <v>41897.918125000004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42476.693831018521</v>
      </c>
      <c r="T3233" s="9">
        <f t="shared" si="305"/>
        <v>42446.693831018521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42493.915972222225</v>
      </c>
      <c r="T3234" s="9">
        <f t="shared" si="305"/>
        <v>42463.56385416667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42796.555034722223</v>
      </c>
      <c r="T3235" s="9">
        <f t="shared" si="305"/>
        <v>42766.555034722223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42767.729861111111</v>
      </c>
      <c r="T3236" s="9">
        <f t="shared" si="305"/>
        <v>42734.539444444439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42552.097812499997</v>
      </c>
      <c r="T3237" s="9">
        <f t="shared" si="305"/>
        <v>42522.097812499997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42732.667048611111</v>
      </c>
      <c r="T3238" s="9">
        <f t="shared" si="305"/>
        <v>42702.667048611111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42275.915972222225</v>
      </c>
      <c r="T3239" s="9">
        <f t="shared" si="305"/>
        <v>42252.224351851852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42186.260393518518</v>
      </c>
      <c r="T3240" s="9">
        <f t="shared" si="305"/>
        <v>42156.260393518518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42302.749305555553</v>
      </c>
      <c r="T3241" s="9">
        <f t="shared" si="305"/>
        <v>42277.839039351849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42782.708333333328</v>
      </c>
      <c r="T3242" s="9">
        <f t="shared" si="305"/>
        <v>42754.443842592591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41926.040972222225</v>
      </c>
      <c r="T3243" s="9">
        <f t="shared" si="305"/>
        <v>41893.074884259258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41901.505694444444</v>
      </c>
      <c r="T3244" s="9">
        <f t="shared" si="305"/>
        <v>41871.505694444444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42285.75</v>
      </c>
      <c r="T3245" s="9">
        <f t="shared" si="305"/>
        <v>42261.846782407403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42705.485902777778</v>
      </c>
      <c r="T3246" s="9">
        <f t="shared" si="305"/>
        <v>42675.444236111114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42166.833333333328</v>
      </c>
      <c r="T3247" s="9">
        <f t="shared" si="305"/>
        <v>42135.35020833333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42258.915972222225</v>
      </c>
      <c r="T3248" s="9">
        <f t="shared" si="305"/>
        <v>42230.222222222219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42197.184166666666</v>
      </c>
      <c r="T3249" s="9">
        <f t="shared" si="305"/>
        <v>42167.184166666666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42098.596724537041</v>
      </c>
      <c r="T3250" s="9">
        <f t="shared" si="305"/>
        <v>42068.638391203705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42175.496689814812</v>
      </c>
      <c r="T3251" s="9">
        <f t="shared" si="305"/>
        <v>42145.496689814812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41948.533842592595</v>
      </c>
      <c r="T3252" s="9">
        <f t="shared" si="305"/>
        <v>41918.492175925923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42176.481087962966</v>
      </c>
      <c r="T3253" s="9">
        <f t="shared" si="305"/>
        <v>42146.481087962966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42620.222685185188</v>
      </c>
      <c r="T3254" s="9">
        <f t="shared" si="305"/>
        <v>42590.222685185188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42620.90625</v>
      </c>
      <c r="T3255" s="9">
        <f t="shared" si="305"/>
        <v>42602.326712962968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42088.794085648144</v>
      </c>
      <c r="T3256" s="9">
        <f t="shared" si="305"/>
        <v>42058.835752314815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41919.518229166664</v>
      </c>
      <c r="T3257" s="9">
        <f t="shared" si="305"/>
        <v>41889.518229166664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42165.915972222225</v>
      </c>
      <c r="T3258" s="9">
        <f t="shared" si="305"/>
        <v>42144.323807870373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42788.309629629628</v>
      </c>
      <c r="T3259" s="9">
        <f t="shared" si="305"/>
        <v>42758.309629629628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42012.637280092589</v>
      </c>
      <c r="T3260" s="9">
        <f t="shared" si="305"/>
        <v>41982.637280092589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42643.915972222225</v>
      </c>
      <c r="T3261" s="9">
        <f t="shared" si="305"/>
        <v>42614.510937500003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42338.464328703703</v>
      </c>
      <c r="T3262" s="9">
        <f t="shared" si="305"/>
        <v>42303.422662037032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42201.475416666668</v>
      </c>
      <c r="T3263" s="9">
        <f t="shared" si="305"/>
        <v>42171.475416666668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41994.916666666672</v>
      </c>
      <c r="T3264" s="9">
        <f t="shared" si="305"/>
        <v>41964.065532407403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42307.625</v>
      </c>
      <c r="T3265" s="9">
        <f t="shared" si="305"/>
        <v>42284.266064814816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E3266/L3266</f>
        <v>52.551020408163268</v>
      </c>
      <c r="Q3266" t="str">
        <f t="shared" ref="Q3266:Q3329" si="308">LEFT(N3266, FIND("/", N3266) - 1)</f>
        <v>theater</v>
      </c>
      <c r="R3266" t="str">
        <f t="shared" ref="R3266:R3329" si="309">RIGHT(N3266, LEN(N3266) - LEN(Q3266) - 1)</f>
        <v>plays</v>
      </c>
      <c r="S3266" s="9">
        <f t="shared" ref="S3266:S3329" si="310">(((I3266/60)/60)/24)+DATE(1970,1,1)+(-6/24)</f>
        <v>42032.666666666672</v>
      </c>
      <c r="T3266" s="9">
        <f t="shared" ref="T3266:T3329" si="311">(((J3266/60)/60)/24)+DATE(1970,1,1)+(-6/24)</f>
        <v>42016.550208333334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42341.458333333328</v>
      </c>
      <c r="T3267" s="9">
        <f t="shared" si="311"/>
        <v>42311.461979166663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42167.625</v>
      </c>
      <c r="T3268" s="9">
        <f t="shared" si="311"/>
        <v>42136.286134259266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42202.507638888885</v>
      </c>
      <c r="T3269" s="9">
        <f t="shared" si="311"/>
        <v>42172.507638888885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42606.65425925926</v>
      </c>
      <c r="T3270" s="9">
        <f t="shared" si="311"/>
        <v>42590.65425925926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42171.208333333328</v>
      </c>
      <c r="T3271" s="9">
        <f t="shared" si="311"/>
        <v>42137.145798611105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42197.283159722225</v>
      </c>
      <c r="T3272" s="9">
        <f t="shared" si="311"/>
        <v>42167.283159722225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41945.228877314818</v>
      </c>
      <c r="T3273" s="9">
        <f t="shared" si="311"/>
        <v>41915.187210648146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42314.291770833333</v>
      </c>
      <c r="T3274" s="9">
        <f t="shared" si="311"/>
        <v>42284.250104166669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42627.541666666672</v>
      </c>
      <c r="T3275" s="9">
        <f t="shared" si="311"/>
        <v>42611.551412037035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42444.625</v>
      </c>
      <c r="T3276" s="9">
        <f t="shared" si="311"/>
        <v>42400.454537037032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42043.9375</v>
      </c>
      <c r="T3277" s="9">
        <f t="shared" si="311"/>
        <v>42017.63045138889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42460.915972222225</v>
      </c>
      <c r="T3278" s="9">
        <f t="shared" si="311"/>
        <v>42426.699988425928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41961.474606481483</v>
      </c>
      <c r="T3279" s="9">
        <f t="shared" si="311"/>
        <v>41931.432939814818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42154.598414351851</v>
      </c>
      <c r="T3280" s="9">
        <f t="shared" si="311"/>
        <v>42124.598414351851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42460.81086805556</v>
      </c>
      <c r="T3281" s="9">
        <f t="shared" si="311"/>
        <v>42430.852534722217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42155.958333333328</v>
      </c>
      <c r="T3282" s="9">
        <f t="shared" si="311"/>
        <v>42121.506921296299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42248.769733796296</v>
      </c>
      <c r="T3283" s="9">
        <f t="shared" si="311"/>
        <v>42218.769733796296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42488.94430555556</v>
      </c>
      <c r="T3284" s="9">
        <f t="shared" si="311"/>
        <v>42444.94430555556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42410.625</v>
      </c>
      <c r="T3285" s="9">
        <f t="shared" si="311"/>
        <v>42379.49418981481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42397.999305555553</v>
      </c>
      <c r="T3286" s="9">
        <f t="shared" si="311"/>
        <v>42380.634872685187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42793.958333333328</v>
      </c>
      <c r="T3287" s="9">
        <f t="shared" si="311"/>
        <v>42762.692430555559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42597.590069444443</v>
      </c>
      <c r="T3288" s="9">
        <f t="shared" si="311"/>
        <v>42567.590069444443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42336.500324074077</v>
      </c>
      <c r="T3289" s="9">
        <f t="shared" si="311"/>
        <v>42311.500324074077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42541.708333333328</v>
      </c>
      <c r="T3290" s="9">
        <f t="shared" si="311"/>
        <v>42505.524479166663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42786.118078703701</v>
      </c>
      <c r="T3291" s="9">
        <f t="shared" si="311"/>
        <v>42758.118078703701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42805.26494212963</v>
      </c>
      <c r="T3292" s="9">
        <f t="shared" si="311"/>
        <v>42775.26494212963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42263.915972222225</v>
      </c>
      <c r="T3293" s="9">
        <f t="shared" si="311"/>
        <v>42232.452546296292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42342.561898148153</v>
      </c>
      <c r="T3294" s="9">
        <f t="shared" si="311"/>
        <v>42282.520231481481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42798.175370370373</v>
      </c>
      <c r="T3295" s="9">
        <f t="shared" si="311"/>
        <v>42768.175370370373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42171.291134259256</v>
      </c>
      <c r="T3296" s="9">
        <f t="shared" si="311"/>
        <v>42141.291134259256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42639.192465277782</v>
      </c>
      <c r="T3297" s="9">
        <f t="shared" si="311"/>
        <v>42609.192465277782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42330.666666666672</v>
      </c>
      <c r="T3298" s="9">
        <f t="shared" si="311"/>
        <v>42309.506620370375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42212.707638888889</v>
      </c>
      <c r="T3299" s="9">
        <f t="shared" si="311"/>
        <v>42193.521481481483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42259.75</v>
      </c>
      <c r="T3300" s="9">
        <f t="shared" si="311"/>
        <v>42239.707962962959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42291.667395833334</v>
      </c>
      <c r="T3301" s="9">
        <f t="shared" si="311"/>
        <v>42261.667395833334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42123.493773148148</v>
      </c>
      <c r="T3302" s="9">
        <f t="shared" si="311"/>
        <v>42102.493773148148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42583.040972222225</v>
      </c>
      <c r="T3303" s="9">
        <f t="shared" si="311"/>
        <v>42538.48583333334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42711.10157407407</v>
      </c>
      <c r="T3304" s="9">
        <f t="shared" si="311"/>
        <v>42681.10157407407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42091.359768518523</v>
      </c>
      <c r="T3305" s="9">
        <f t="shared" si="311"/>
        <v>42056.40143518518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42726.374444444446</v>
      </c>
      <c r="T3306" s="9">
        <f t="shared" si="311"/>
        <v>42696.374444444446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42216.605879629627</v>
      </c>
      <c r="T3307" s="9">
        <f t="shared" si="311"/>
        <v>42186.605879629627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42530.875</v>
      </c>
      <c r="T3308" s="9">
        <f t="shared" si="311"/>
        <v>42492.969236111108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42504.807164351849</v>
      </c>
      <c r="T3309" s="9">
        <f t="shared" si="311"/>
        <v>42474.807164351849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42473.626909722225</v>
      </c>
      <c r="T3310" s="9">
        <f t="shared" si="311"/>
        <v>42452.626909722225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42659.400208333333</v>
      </c>
      <c r="T3311" s="9">
        <f t="shared" si="311"/>
        <v>42628.400208333333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42283.678530092591</v>
      </c>
      <c r="T3312" s="9">
        <f t="shared" si="311"/>
        <v>42253.678530092591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42294.04178240741</v>
      </c>
      <c r="T3313" s="9">
        <f t="shared" si="311"/>
        <v>42264.04178240741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42685.666666666672</v>
      </c>
      <c r="T3314" s="9">
        <f t="shared" si="311"/>
        <v>42664.559560185182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42395.791666666672</v>
      </c>
      <c r="T3315" s="9">
        <f t="shared" si="311"/>
        <v>42381.994409722218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42132.586805555555</v>
      </c>
      <c r="T3316" s="9">
        <f t="shared" si="311"/>
        <v>42105.017488425925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42496.053715277783</v>
      </c>
      <c r="T3317" s="9">
        <f t="shared" si="311"/>
        <v>42466.053715277783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41859.32916666667</v>
      </c>
      <c r="T3318" s="9">
        <f t="shared" si="311"/>
        <v>41826.621238425927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42528.789629629624</v>
      </c>
      <c r="T3319" s="9">
        <f t="shared" si="311"/>
        <v>42498.789629629624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42470.854166666672</v>
      </c>
      <c r="T3320" s="9">
        <f t="shared" si="311"/>
        <v>42431.052002314813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42035.335486111115</v>
      </c>
      <c r="T3321" s="9">
        <f t="shared" si="311"/>
        <v>41990.335486111115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42542.795798611114</v>
      </c>
      <c r="T3322" s="9">
        <f t="shared" si="311"/>
        <v>42512.795798611114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41927.915972222225</v>
      </c>
      <c r="T3323" s="9">
        <f t="shared" si="311"/>
        <v>41913.850289351853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42542.913194444445</v>
      </c>
      <c r="T3324" s="9">
        <f t="shared" si="311"/>
        <v>42520.760370370372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42638.11583333333</v>
      </c>
      <c r="T3325" s="9">
        <f t="shared" si="311"/>
        <v>42608.11583333333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42526.33321759259</v>
      </c>
      <c r="T3326" s="9">
        <f t="shared" si="311"/>
        <v>42512.33321759259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42099.493946759263</v>
      </c>
      <c r="T3327" s="9">
        <f t="shared" si="311"/>
        <v>42064.535613425927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42071.42251157407</v>
      </c>
      <c r="T3328" s="9">
        <f t="shared" si="311"/>
        <v>42041.464178240742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42498.124606481477</v>
      </c>
      <c r="T3329" s="9">
        <f t="shared" si="311"/>
        <v>42468.124606481477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ref="Q3330:Q3393" si="314">LEFT(N3330, FIND("/", N3330) - 1)</f>
        <v>theater</v>
      </c>
      <c r="R3330" t="str">
        <f t="shared" ref="R3330:R3393" si="315">RIGHT(N3330, LEN(N3330) - LEN(Q3330) - 1)</f>
        <v>plays</v>
      </c>
      <c r="S3330" s="9">
        <f t="shared" ref="S3330:S3393" si="316">(((I3330/60)/60)/24)+DATE(1970,1,1)+(-6/24)</f>
        <v>41824.791666666664</v>
      </c>
      <c r="T3330" s="9">
        <f t="shared" ref="T3330:T3393" si="317">(((J3330/60)/60)/24)+DATE(1970,1,1)+(-6/24)</f>
        <v>41822.32503472222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41847.708333333336</v>
      </c>
      <c r="T3331" s="9">
        <f t="shared" si="317"/>
        <v>41837.073009259257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42095.595694444448</v>
      </c>
      <c r="T3332" s="9">
        <f t="shared" si="317"/>
        <v>42065.637361111112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42283.447754629626</v>
      </c>
      <c r="T3333" s="9">
        <f t="shared" si="317"/>
        <v>42248.447754629626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41839.610300925924</v>
      </c>
      <c r="T3334" s="9">
        <f t="shared" si="317"/>
        <v>41809.610300925924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42170.426851851851</v>
      </c>
      <c r="T3335" s="9">
        <f t="shared" si="317"/>
        <v>42148.426851851851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42215.271087962959</v>
      </c>
      <c r="T3336" s="9">
        <f t="shared" si="317"/>
        <v>42185.271087962959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41854.708333333336</v>
      </c>
      <c r="T3337" s="9">
        <f t="shared" si="317"/>
        <v>41827.424143518518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42465.10701388889</v>
      </c>
      <c r="T3338" s="9">
        <f t="shared" si="317"/>
        <v>42437.148680555561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41922.625</v>
      </c>
      <c r="T3339" s="9">
        <f t="shared" si="317"/>
        <v>41901.032025462962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42790.324999999997</v>
      </c>
      <c r="T3340" s="9">
        <f t="shared" si="317"/>
        <v>42769.324999999997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42579.415717592594</v>
      </c>
      <c r="T3341" s="9">
        <f t="shared" si="317"/>
        <v>42549.415717592594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42710.724004629628</v>
      </c>
      <c r="T3342" s="9">
        <f t="shared" si="317"/>
        <v>42685.724004629628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42533.458333333328</v>
      </c>
      <c r="T3343" s="9">
        <f t="shared" si="317"/>
        <v>42510.548854166671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42094.957638888889</v>
      </c>
      <c r="T3344" s="9">
        <f t="shared" si="317"/>
        <v>42062.046412037031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42473.304166666669</v>
      </c>
      <c r="T3345" s="9">
        <f t="shared" si="317"/>
        <v>42452.666481481487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41880.950150462959</v>
      </c>
      <c r="T3346" s="9">
        <f t="shared" si="317"/>
        <v>41850.950150462959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42111.775694444441</v>
      </c>
      <c r="T3347" s="9">
        <f t="shared" si="317"/>
        <v>42052.856111111112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42060.774421296301</v>
      </c>
      <c r="T3348" s="9">
        <f t="shared" si="317"/>
        <v>42053.774421296301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42498.625</v>
      </c>
      <c r="T3349" s="9">
        <f t="shared" si="317"/>
        <v>42484.301550925928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42489.915972222225</v>
      </c>
      <c r="T3350" s="9">
        <f t="shared" si="317"/>
        <v>42466.308796296296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42534.458333333328</v>
      </c>
      <c r="T3351" s="9">
        <f t="shared" si="317"/>
        <v>42512.860787037032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42337.708333333328</v>
      </c>
      <c r="T3352" s="9">
        <f t="shared" si="317"/>
        <v>42302.451516203699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41843.208333333336</v>
      </c>
      <c r="T3353" s="9">
        <f t="shared" si="317"/>
        <v>41806.145428240743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42552.708333333328</v>
      </c>
      <c r="T3354" s="9">
        <f t="shared" si="317"/>
        <v>42495.742800925931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42492.708333333328</v>
      </c>
      <c r="T3355" s="9">
        <f t="shared" si="317"/>
        <v>42479.182291666672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42305.917361111111</v>
      </c>
      <c r="T3356" s="9">
        <f t="shared" si="317"/>
        <v>42270.4769212963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42500.220138888893</v>
      </c>
      <c r="T3357" s="9">
        <f t="shared" si="317"/>
        <v>42489.369525462964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42566.565648148149</v>
      </c>
      <c r="T3358" s="9">
        <f t="shared" si="317"/>
        <v>42536.565648148149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41852.167939814812</v>
      </c>
      <c r="T3359" s="9">
        <f t="shared" si="317"/>
        <v>41822.167939814812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41962.102766203709</v>
      </c>
      <c r="T3360" s="9">
        <f t="shared" si="317"/>
        <v>41932.061099537037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42790.807106481487</v>
      </c>
      <c r="T3361" s="9">
        <f t="shared" si="317"/>
        <v>42745.807106481487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42718.415972222225</v>
      </c>
      <c r="T3362" s="9">
        <f t="shared" si="317"/>
        <v>42696.832673611112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41883.415972222225</v>
      </c>
      <c r="T3363" s="9">
        <f t="shared" si="317"/>
        <v>41865.775347222225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42069.954861111109</v>
      </c>
      <c r="T3364" s="9">
        <f t="shared" si="317"/>
        <v>42055.841631944444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41870.416666666664</v>
      </c>
      <c r="T3365" s="9">
        <f t="shared" si="317"/>
        <v>41851.521354166667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42444.625</v>
      </c>
      <c r="T3366" s="9">
        <f t="shared" si="317"/>
        <v>42422.727418981478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42350.851759259262</v>
      </c>
      <c r="T3367" s="9">
        <f t="shared" si="317"/>
        <v>42320.851759259262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42136.817557870367</v>
      </c>
      <c r="T3368" s="9">
        <f t="shared" si="317"/>
        <v>42106.817557870367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42217.683958333335</v>
      </c>
      <c r="T3369" s="9">
        <f t="shared" si="317"/>
        <v>42192.683958333335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42004.958333333328</v>
      </c>
      <c r="T3370" s="9">
        <f t="shared" si="317"/>
        <v>41968.949756944443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42749.791435185187</v>
      </c>
      <c r="T3371" s="9">
        <f t="shared" si="317"/>
        <v>42689.791435185187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42721.083333333328</v>
      </c>
      <c r="T3372" s="9">
        <f t="shared" si="317"/>
        <v>42690.084317129629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42340.624594907407</v>
      </c>
      <c r="T3373" s="9">
        <f t="shared" si="317"/>
        <v>42312.624594907407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41875.957638888889</v>
      </c>
      <c r="T3374" s="9">
        <f t="shared" si="317"/>
        <v>41855.298101851848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42203.416666666672</v>
      </c>
      <c r="T3375" s="9">
        <f t="shared" si="317"/>
        <v>42179.604629629626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42305.481666666667</v>
      </c>
      <c r="T3376" s="9">
        <f t="shared" si="317"/>
        <v>42275.481666666667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41777.360798611109</v>
      </c>
      <c r="T3377" s="9">
        <f t="shared" si="317"/>
        <v>41765.360798611109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42119.409652777773</v>
      </c>
      <c r="T3378" s="9">
        <f t="shared" si="317"/>
        <v>42059.451319444444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42083.455555555556</v>
      </c>
      <c r="T3379" s="9">
        <f t="shared" si="317"/>
        <v>42053.482627314821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41882.297222222223</v>
      </c>
      <c r="T3380" s="9">
        <f t="shared" si="317"/>
        <v>41858.105393518519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42242.708333333328</v>
      </c>
      <c r="T3381" s="9">
        <f t="shared" si="317"/>
        <v>42225.263888888891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41972.745115740734</v>
      </c>
      <c r="T3382" s="9">
        <f t="shared" si="317"/>
        <v>41937.70344907407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42073.893321759257</v>
      </c>
      <c r="T3383" s="9">
        <f t="shared" si="317"/>
        <v>42043.934988425928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42583.707638888889</v>
      </c>
      <c r="T3384" s="9">
        <f t="shared" si="317"/>
        <v>42559.181203703702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42544.532638888893</v>
      </c>
      <c r="T3385" s="9">
        <f t="shared" si="317"/>
        <v>42524.532638888893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42328.875</v>
      </c>
      <c r="T3386" s="9">
        <f t="shared" si="317"/>
        <v>42291.837592592594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41983.6175</v>
      </c>
      <c r="T3387" s="9">
        <f t="shared" si="317"/>
        <v>41953.6175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41976.394745370373</v>
      </c>
      <c r="T3388" s="9">
        <f t="shared" si="317"/>
        <v>41946.394745370373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41987.512592592597</v>
      </c>
      <c r="T3389" s="9">
        <f t="shared" si="317"/>
        <v>41947.512592592589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42173.211122685185</v>
      </c>
      <c r="T3390" s="9">
        <f t="shared" si="317"/>
        <v>42143.211122685185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42524.313449074078</v>
      </c>
      <c r="T3391" s="9">
        <f t="shared" si="317"/>
        <v>42494.313449074078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41830.524826388886</v>
      </c>
      <c r="T3392" s="9">
        <f t="shared" si="317"/>
        <v>41815.524826388886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41859.686111111114</v>
      </c>
      <c r="T3393" s="9">
        <f t="shared" si="317"/>
        <v>41830.295694444445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E3394/L3394</f>
        <v>41.666666666666664</v>
      </c>
      <c r="Q3394" t="str">
        <f t="shared" ref="Q3394:Q3457" si="320">LEFT(N3394, FIND("/", N3394) - 1)</f>
        <v>theater</v>
      </c>
      <c r="R3394" t="str">
        <f t="shared" ref="R3394:R3457" si="321">RIGHT(N3394, LEN(N3394) - LEN(Q3394) - 1)</f>
        <v>plays</v>
      </c>
      <c r="S3394" s="9">
        <f t="shared" ref="S3394:S3457" si="322">(((I3394/60)/60)/24)+DATE(1970,1,1)+(-6/24)</f>
        <v>42496.595543981486</v>
      </c>
      <c r="T3394" s="9">
        <f t="shared" ref="T3394:T3457" si="323">(((J3394/60)/60)/24)+DATE(1970,1,1)+(-6/24)</f>
        <v>42446.595543981486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41948.781944444447</v>
      </c>
      <c r="T3395" s="9">
        <f t="shared" si="323"/>
        <v>41923.671643518523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41847.34542824074</v>
      </c>
      <c r="T3396" s="9">
        <f t="shared" si="323"/>
        <v>41817.34542824074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42154.506944444445</v>
      </c>
      <c r="T3397" s="9">
        <f t="shared" si="323"/>
        <v>42140.462314814817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41790.915972222225</v>
      </c>
      <c r="T3398" s="9">
        <f t="shared" si="323"/>
        <v>41764.19663194444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42418.666666666672</v>
      </c>
      <c r="T3399" s="9">
        <f t="shared" si="323"/>
        <v>42378.228344907402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41964.458333333328</v>
      </c>
      <c r="T3400" s="9">
        <f t="shared" si="323"/>
        <v>41941.50203703704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42056.670428240745</v>
      </c>
      <c r="T3401" s="9">
        <f t="shared" si="323"/>
        <v>42026.670428240745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41879.703865740739</v>
      </c>
      <c r="T3402" s="9">
        <f t="shared" si="323"/>
        <v>41834.703865740739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42223.473912037036</v>
      </c>
      <c r="T3403" s="9">
        <f t="shared" si="323"/>
        <v>42193.473912037036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42319.854861111111</v>
      </c>
      <c r="T3404" s="9">
        <f t="shared" si="323"/>
        <v>42290.36855324074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42180.212083333332</v>
      </c>
      <c r="T3405" s="9">
        <f t="shared" si="323"/>
        <v>42150.212083333332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42172.253495370373</v>
      </c>
      <c r="T3406" s="9">
        <f t="shared" si="323"/>
        <v>42152.253495370373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42430.749305555553</v>
      </c>
      <c r="T3407" s="9">
        <f t="shared" si="323"/>
        <v>42409.767199074078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41836.242777777778</v>
      </c>
      <c r="T3408" s="9">
        <f t="shared" si="323"/>
        <v>41791.242777777778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41826.172326388885</v>
      </c>
      <c r="T3409" s="9">
        <f t="shared" si="323"/>
        <v>41796.172326388885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41838.741944444446</v>
      </c>
      <c r="T3410" s="9">
        <f t="shared" si="323"/>
        <v>41808.741944444446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42582.623611111107</v>
      </c>
      <c r="T3411" s="9">
        <f t="shared" si="323"/>
        <v>42544.564328703709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42527.041666666672</v>
      </c>
      <c r="T3412" s="9">
        <f t="shared" si="323"/>
        <v>42499.791550925926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42284.772824074069</v>
      </c>
      <c r="T3413" s="9">
        <f t="shared" si="323"/>
        <v>42264.772824074069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41909.709050925929</v>
      </c>
      <c r="T3414" s="9">
        <f t="shared" si="323"/>
        <v>41879.709050925929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42062.957638888889</v>
      </c>
      <c r="T3415" s="9">
        <f t="shared" si="323"/>
        <v>42053.483078703706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42705.082638888889</v>
      </c>
      <c r="T3416" s="9">
        <f t="shared" si="323"/>
        <v>42675.582465277781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42477.729166666672</v>
      </c>
      <c r="T3417" s="9">
        <f t="shared" si="323"/>
        <v>42466.894166666665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42117.520833333328</v>
      </c>
      <c r="T3418" s="9">
        <f t="shared" si="323"/>
        <v>42089.162557870368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41937.779861111114</v>
      </c>
      <c r="T3419" s="9">
        <f t="shared" si="323"/>
        <v>41894.66375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41782.58457175926</v>
      </c>
      <c r="T3420" s="9">
        <f t="shared" si="323"/>
        <v>41752.58457175926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42466.645833333328</v>
      </c>
      <c r="T3421" s="9">
        <f t="shared" si="323"/>
        <v>42448.571585648147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42413.75</v>
      </c>
      <c r="T3422" s="9">
        <f t="shared" si="323"/>
        <v>42404.840300925927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42067.541238425925</v>
      </c>
      <c r="T3423" s="9">
        <f t="shared" si="323"/>
        <v>42037.541238425925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42351.75</v>
      </c>
      <c r="T3424" s="9">
        <f t="shared" si="323"/>
        <v>42323.312222222223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42118.661354166667</v>
      </c>
      <c r="T3425" s="9">
        <f t="shared" si="323"/>
        <v>42088.661354166667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42040.040972222225</v>
      </c>
      <c r="T3426" s="9">
        <f t="shared" si="323"/>
        <v>42018.426898148144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41916.367314814815</v>
      </c>
      <c r="T3427" s="9">
        <f t="shared" si="323"/>
        <v>41884.367314814815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41902.833333333336</v>
      </c>
      <c r="T3428" s="9">
        <f t="shared" si="323"/>
        <v>41883.806747685187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41822.395277777774</v>
      </c>
      <c r="T3429" s="9">
        <f t="shared" si="323"/>
        <v>41792.395277777774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42063.458333333328</v>
      </c>
      <c r="T3430" s="9">
        <f t="shared" si="323"/>
        <v>42038.470451388886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42675.771539351852</v>
      </c>
      <c r="T3431" s="9">
        <f t="shared" si="323"/>
        <v>42661.771539351852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41850.695613425924</v>
      </c>
      <c r="T3432" s="9">
        <f t="shared" si="323"/>
        <v>41820.695613425924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41869.480937500004</v>
      </c>
      <c r="T3433" s="9">
        <f t="shared" si="323"/>
        <v>41839.480937500004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42405.666666666672</v>
      </c>
      <c r="T3434" s="9">
        <f t="shared" si="323"/>
        <v>42380.331180555557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41806.875</v>
      </c>
      <c r="T3435" s="9">
        <f t="shared" si="323"/>
        <v>41775.813136574077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41830.130428240744</v>
      </c>
      <c r="T3436" s="9">
        <f t="shared" si="323"/>
        <v>41800.130428240744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42588.875</v>
      </c>
      <c r="T3437" s="9">
        <f t="shared" si="323"/>
        <v>42572.36681712963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41872.436111111114</v>
      </c>
      <c r="T3438" s="9">
        <f t="shared" si="323"/>
        <v>41851.291585648149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42235.460879629631</v>
      </c>
      <c r="T3439" s="9">
        <f t="shared" si="323"/>
        <v>42205.460879629631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42126.625</v>
      </c>
      <c r="T3440" s="9">
        <f t="shared" si="323"/>
        <v>42100.677858796291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42387.957638888889</v>
      </c>
      <c r="T3441" s="9">
        <f t="shared" si="323"/>
        <v>42374.661226851851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41831.427083333336</v>
      </c>
      <c r="T3442" s="9">
        <f t="shared" si="323"/>
        <v>41808.87300925926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42321.595138888893</v>
      </c>
      <c r="T3443" s="9">
        <f t="shared" si="323"/>
        <v>42294.179641203707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42154.591111111105</v>
      </c>
      <c r="T3444" s="9">
        <f t="shared" si="323"/>
        <v>42124.591111111105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41891.274837962963</v>
      </c>
      <c r="T3445" s="9">
        <f t="shared" si="323"/>
        <v>41861.274837962963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42529.332638888889</v>
      </c>
      <c r="T3446" s="9">
        <f t="shared" si="323"/>
        <v>42521.041504629626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42300.280509259261</v>
      </c>
      <c r="T3447" s="9">
        <f t="shared" si="323"/>
        <v>42272.280509259261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42040.263888888891</v>
      </c>
      <c r="T3448" s="9">
        <f t="shared" si="323"/>
        <v>42016.582465277781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42447.597361111111</v>
      </c>
      <c r="T3449" s="9">
        <f t="shared" si="323"/>
        <v>42402.639027777783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41989.869085648148</v>
      </c>
      <c r="T3450" s="9">
        <f t="shared" si="323"/>
        <v>41959.869085648148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42559.916666666672</v>
      </c>
      <c r="T3451" s="9">
        <f t="shared" si="323"/>
        <v>42531.802523148144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42096.412858796291</v>
      </c>
      <c r="T3452" s="9">
        <f t="shared" si="323"/>
        <v>42036.454525462963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42115.473692129628</v>
      </c>
      <c r="T3453" s="9">
        <f t="shared" si="323"/>
        <v>42088.473692129628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41842.915972222225</v>
      </c>
      <c r="T3454" s="9">
        <f t="shared" si="323"/>
        <v>41820.389189814814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42595.72865740741</v>
      </c>
      <c r="T3455" s="9">
        <f t="shared" si="323"/>
        <v>42535.72865740741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41851.448599537034</v>
      </c>
      <c r="T3456" s="9">
        <f t="shared" si="323"/>
        <v>41821.448599537034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42656.5003125</v>
      </c>
      <c r="T3457" s="9">
        <f t="shared" si="323"/>
        <v>42626.5003125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E3458/L3458</f>
        <v>358.6875</v>
      </c>
      <c r="Q3458" t="str">
        <f t="shared" ref="Q3458:Q3521" si="326">LEFT(N3458, FIND("/", N3458) - 1)</f>
        <v>theater</v>
      </c>
      <c r="R3458" t="str">
        <f t="shared" ref="R3458:R3521" si="327">RIGHT(N3458, LEN(N3458) - LEN(Q3458) - 1)</f>
        <v>plays</v>
      </c>
      <c r="S3458" s="9">
        <f t="shared" ref="S3458:S3521" si="328">(((I3458/60)/60)/24)+DATE(1970,1,1)+(-6/24)</f>
        <v>41852.040972222225</v>
      </c>
      <c r="T3458" s="9">
        <f t="shared" ref="T3458:T3521" si="329">(((J3458/60)/60)/24)+DATE(1970,1,1)+(-6/24)</f>
        <v>41820.955636574072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42046.999305555553</v>
      </c>
      <c r="T3459" s="9">
        <f t="shared" si="329"/>
        <v>42016.456678240742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42037.935416666667</v>
      </c>
      <c r="T3460" s="9">
        <f t="shared" si="329"/>
        <v>42010.952581018515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42510.229861111111</v>
      </c>
      <c r="T3461" s="9">
        <f t="shared" si="329"/>
        <v>42480.229861111111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41866.277222222219</v>
      </c>
      <c r="T3462" s="9">
        <f t="shared" si="329"/>
        <v>41852.277222222219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42671.875</v>
      </c>
      <c r="T3463" s="9">
        <f t="shared" si="329"/>
        <v>42643.382858796293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42195.5</v>
      </c>
      <c r="T3464" s="9">
        <f t="shared" si="329"/>
        <v>42179.648472222223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42653.915972222225</v>
      </c>
      <c r="T3465" s="9">
        <f t="shared" si="329"/>
        <v>42612.668807870374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42604.880057870367</v>
      </c>
      <c r="T3466" s="9">
        <f t="shared" si="329"/>
        <v>42574.880057870367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42225.416666666672</v>
      </c>
      <c r="T3467" s="9">
        <f t="shared" si="329"/>
        <v>42200.375833333332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42479.727430555555</v>
      </c>
      <c r="T3468" s="9">
        <f t="shared" si="329"/>
        <v>42419.769097222219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42083.380000000005</v>
      </c>
      <c r="T3469" s="9">
        <f t="shared" si="329"/>
        <v>42053.421666666662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42633.875</v>
      </c>
      <c r="T3470" s="9">
        <f t="shared" si="329"/>
        <v>42605.515381944439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42488.391724537039</v>
      </c>
      <c r="T3471" s="9">
        <f t="shared" si="329"/>
        <v>42458.391724537039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42566.651388888888</v>
      </c>
      <c r="T3472" s="9">
        <f t="shared" si="329"/>
        <v>42528.772013888884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41882.583333333336</v>
      </c>
      <c r="T3473" s="9">
        <f t="shared" si="329"/>
        <v>41841.570486111108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41948.999305555553</v>
      </c>
      <c r="T3474" s="9">
        <f t="shared" si="329"/>
        <v>41927.920497685183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42083.602083333331</v>
      </c>
      <c r="T3475" s="9">
        <f t="shared" si="329"/>
        <v>42062.584444444445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42571.251516203702</v>
      </c>
      <c r="T3476" s="9">
        <f t="shared" si="329"/>
        <v>42541.251516203702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41945.75</v>
      </c>
      <c r="T3477" s="9">
        <f t="shared" si="329"/>
        <v>41918.630833333329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41938.875</v>
      </c>
      <c r="T3478" s="9">
        <f t="shared" si="329"/>
        <v>41921.029976851853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42140.875</v>
      </c>
      <c r="T3479" s="9">
        <f t="shared" si="329"/>
        <v>42128.486608796295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42079.625</v>
      </c>
      <c r="T3480" s="9">
        <f t="shared" si="329"/>
        <v>42053.666921296302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41811.605092592588</v>
      </c>
      <c r="T3481" s="9">
        <f t="shared" si="329"/>
        <v>41781.605092592588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42195.625</v>
      </c>
      <c r="T3482" s="9">
        <f t="shared" si="329"/>
        <v>42171.067442129628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42005.99754629629</v>
      </c>
      <c r="T3483" s="9">
        <f t="shared" si="329"/>
        <v>41988.99754629629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41826.521597222221</v>
      </c>
      <c r="T3484" s="9">
        <f t="shared" si="329"/>
        <v>41796.521597222221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41823.418761574074</v>
      </c>
      <c r="T3485" s="9">
        <f t="shared" si="329"/>
        <v>41793.418761574074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42536.510405092587</v>
      </c>
      <c r="T3486" s="9">
        <f t="shared" si="329"/>
        <v>42506.510405092587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42402.443055555559</v>
      </c>
      <c r="T3487" s="9">
        <f t="shared" si="329"/>
        <v>42372.443055555559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42158.040972222225</v>
      </c>
      <c r="T3488" s="9">
        <f t="shared" si="329"/>
        <v>42126.62501157407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42179.690416666665</v>
      </c>
      <c r="T3489" s="9">
        <f t="shared" si="329"/>
        <v>42149.690416666665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42111.416666666672</v>
      </c>
      <c r="T3490" s="9">
        <f t="shared" si="329"/>
        <v>42087.518055555556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41783.625</v>
      </c>
      <c r="T3491" s="9">
        <f t="shared" si="329"/>
        <v>41753.385775462964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42473.552361111113</v>
      </c>
      <c r="T3492" s="9">
        <f t="shared" si="329"/>
        <v>42443.552361111113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42141.999814814815</v>
      </c>
      <c r="T3493" s="9">
        <f t="shared" si="329"/>
        <v>42120.999814814815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42302.759224537032</v>
      </c>
      <c r="T3494" s="9">
        <f t="shared" si="329"/>
        <v>42267.759224537032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41867.96597222222</v>
      </c>
      <c r="T3495" s="9">
        <f t="shared" si="329"/>
        <v>41848.616157407407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</v>
      </c>
      <c r="T3496" s="9">
        <f t="shared" si="329"/>
        <v>42688.964988425927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41944.470833333333</v>
      </c>
      <c r="T3497" s="9">
        <f t="shared" si="329"/>
        <v>41915.512835648151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42624.596828703703</v>
      </c>
      <c r="T3498" s="9">
        <f t="shared" si="329"/>
        <v>42584.596828703703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42523.666666666672</v>
      </c>
      <c r="T3499" s="9">
        <f t="shared" si="329"/>
        <v>42511.491944444439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42518.655555555553</v>
      </c>
      <c r="T3500" s="9">
        <f t="shared" si="329"/>
        <v>42458.90861111111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42186.040972222225</v>
      </c>
      <c r="T3501" s="9">
        <f t="shared" si="329"/>
        <v>42131.786168981482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42435.957638888889</v>
      </c>
      <c r="T3502" s="9">
        <f t="shared" si="329"/>
        <v>42419.66942129629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42258.513831018514</v>
      </c>
      <c r="T3503" s="9">
        <f t="shared" si="329"/>
        <v>42233.513831018514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42444.915972222225</v>
      </c>
      <c r="T3504" s="9">
        <f t="shared" si="329"/>
        <v>42430.589398148149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42575.228333333333</v>
      </c>
      <c r="T3505" s="9">
        <f t="shared" si="329"/>
        <v>42545.228333333333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42327.540405092594</v>
      </c>
      <c r="T3506" s="9">
        <f t="shared" si="329"/>
        <v>42297.498738425929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41771.916666666664</v>
      </c>
      <c r="T3507" s="9">
        <f t="shared" si="329"/>
        <v>41760.685706018521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41874.484259259261</v>
      </c>
      <c r="T3508" s="9">
        <f t="shared" si="329"/>
        <v>41829.484259259261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42521.67288194444</v>
      </c>
      <c r="T3509" s="9">
        <f t="shared" si="329"/>
        <v>42491.67288194444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42500.625</v>
      </c>
      <c r="T3510" s="9">
        <f t="shared" si="329"/>
        <v>42477.479780092588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41963.954861111109</v>
      </c>
      <c r="T3511" s="9">
        <f t="shared" si="329"/>
        <v>41950.609560185185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41822.37090277778</v>
      </c>
      <c r="T3512" s="9">
        <f t="shared" si="329"/>
        <v>41802.37090277778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41950.520833333336</v>
      </c>
      <c r="T3513" s="9">
        <f t="shared" si="329"/>
        <v>41927.623784722222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42117.24527777778</v>
      </c>
      <c r="T3514" s="9">
        <f t="shared" si="329"/>
        <v>42057.286944444444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41793.957638888889</v>
      </c>
      <c r="T3515" s="9">
        <f t="shared" si="329"/>
        <v>41780.846203703702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42036.957638888889</v>
      </c>
      <c r="T3516" s="9">
        <f t="shared" si="329"/>
        <v>42020.596666666665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42155.522812499999</v>
      </c>
      <c r="T3517" s="9">
        <f t="shared" si="329"/>
        <v>42125.522812499999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41889.875</v>
      </c>
      <c r="T3518" s="9">
        <f t="shared" si="329"/>
        <v>41855.760069444441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41824.208333333336</v>
      </c>
      <c r="T3519" s="9">
        <f t="shared" si="329"/>
        <v>41794.567523148151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41914.347916666666</v>
      </c>
      <c r="T3520" s="9">
        <f t="shared" si="329"/>
        <v>41893.533553240741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42067.348958333328</v>
      </c>
      <c r="T3521" s="9">
        <f t="shared" si="329"/>
        <v>42037.348958333328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ref="Q3522:Q3585" si="332">LEFT(N3522, FIND("/", N3522) - 1)</f>
        <v>theater</v>
      </c>
      <c r="R3522" t="str">
        <f t="shared" ref="R3522:R3585" si="333">RIGHT(N3522, LEN(N3522) - LEN(Q3522) - 1)</f>
        <v>plays</v>
      </c>
      <c r="S3522" s="9">
        <f t="shared" ref="S3522:S3585" si="334">(((I3522/60)/60)/24)+DATE(1970,1,1)+(-6/24)</f>
        <v>42253.32430555555</v>
      </c>
      <c r="T3522" s="9">
        <f t="shared" ref="T3522:T3585" si="335">(((J3522/60)/60)/24)+DATE(1970,1,1)+(-6/24)</f>
        <v>42227.574212962965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41911.111342592594</v>
      </c>
      <c r="T3523" s="9">
        <f t="shared" si="335"/>
        <v>41881.111342592594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42262.170833333337</v>
      </c>
      <c r="T3524" s="9">
        <f t="shared" si="335"/>
        <v>42234.539884259255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42638.708333333328</v>
      </c>
      <c r="T3525" s="9">
        <f t="shared" si="335"/>
        <v>42581.147546296299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41894.916666666664</v>
      </c>
      <c r="T3526" s="9">
        <f t="shared" si="335"/>
        <v>41880.51357638889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42225.416666666672</v>
      </c>
      <c r="T3527" s="9">
        <f t="shared" si="335"/>
        <v>42214.4456712963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42487.999305555553</v>
      </c>
      <c r="T3528" s="9">
        <f t="shared" si="335"/>
        <v>42460.085312499999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42195.915972222225</v>
      </c>
      <c r="T3529" s="9">
        <f t="shared" si="335"/>
        <v>42166.773206018523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42753.25136574074</v>
      </c>
      <c r="T3530" s="9">
        <f t="shared" si="335"/>
        <v>42733.25136574074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42197.791666666672</v>
      </c>
      <c r="T3531" s="9">
        <f t="shared" si="335"/>
        <v>42177.511782407411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42470.583333333328</v>
      </c>
      <c r="T3532" s="9">
        <f t="shared" si="335"/>
        <v>42442.373344907406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42551.404328703706</v>
      </c>
      <c r="T3533" s="9">
        <f t="shared" si="335"/>
        <v>42521.404328703706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41899.915972222225</v>
      </c>
      <c r="T3534" s="9">
        <f t="shared" si="335"/>
        <v>41884.349849537037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42319.552858796291</v>
      </c>
      <c r="T3535" s="9">
        <f t="shared" si="335"/>
        <v>42289.511192129634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42278.3752662037</v>
      </c>
      <c r="T3536" s="9">
        <f t="shared" si="335"/>
        <v>42243.3752662037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42279.5</v>
      </c>
      <c r="T3537" s="9">
        <f t="shared" si="335"/>
        <v>42248.390162037031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42358.249305555553</v>
      </c>
      <c r="T3538" s="9">
        <f t="shared" si="335"/>
        <v>42328.477141203708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41960.082638888889</v>
      </c>
      <c r="T3539" s="9">
        <f t="shared" si="335"/>
        <v>41923.104351851849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42599.170601851853</v>
      </c>
      <c r="T3540" s="9">
        <f t="shared" si="335"/>
        <v>42571.170601851853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42621.506041666667</v>
      </c>
      <c r="T3541" s="9">
        <f t="shared" si="335"/>
        <v>42600.506041666667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42546.753368055557</v>
      </c>
      <c r="T3542" s="9">
        <f t="shared" si="335"/>
        <v>42516.753368055557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42247.480034722219</v>
      </c>
      <c r="T3543" s="9">
        <f t="shared" si="335"/>
        <v>42222.480034722219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41889.349791666667</v>
      </c>
      <c r="T3544" s="9">
        <f t="shared" si="335"/>
        <v>41829.349791666667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42180.505312499998</v>
      </c>
      <c r="T3545" s="9">
        <f t="shared" si="335"/>
        <v>42150.505312499998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42070.581678240742</v>
      </c>
      <c r="T3546" s="9">
        <f t="shared" si="335"/>
        <v>42040.581678240742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42105.557395833333</v>
      </c>
      <c r="T3547" s="9">
        <f t="shared" si="335"/>
        <v>42075.557395833333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42094.915972222225</v>
      </c>
      <c r="T3548" s="9">
        <f t="shared" si="335"/>
        <v>42073.410694444443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42503.915972222225</v>
      </c>
      <c r="T3549" s="9">
        <f t="shared" si="335"/>
        <v>42479.828715277778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42433.791666666672</v>
      </c>
      <c r="T3550" s="9">
        <f t="shared" si="335"/>
        <v>42411.692291666666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42251.144363425927</v>
      </c>
      <c r="T3551" s="9">
        <f t="shared" si="335"/>
        <v>42223.144363425927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42492.643495370372</v>
      </c>
      <c r="T3552" s="9">
        <f t="shared" si="335"/>
        <v>42462.643495370372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41781.671527777777</v>
      </c>
      <c r="T3553" s="9">
        <f t="shared" si="335"/>
        <v>41753.265856481477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41818.337083333332</v>
      </c>
      <c r="T3554" s="9">
        <f t="shared" si="335"/>
        <v>41788.337083333332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42227.75</v>
      </c>
      <c r="T3555" s="9">
        <f t="shared" si="335"/>
        <v>42195.778703703705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42046.458333333328</v>
      </c>
      <c r="T3556" s="9">
        <f t="shared" si="335"/>
        <v>42015.800451388888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42691.233726851846</v>
      </c>
      <c r="T3557" s="9">
        <f t="shared" si="335"/>
        <v>42661.192060185189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41868.399583333332</v>
      </c>
      <c r="T3558" s="9">
        <f t="shared" si="335"/>
        <v>41808.399583333332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41764.026747685188</v>
      </c>
      <c r="T3559" s="9">
        <f t="shared" si="335"/>
        <v>41730.026747685188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42181.625</v>
      </c>
      <c r="T3560" s="9">
        <f t="shared" si="335"/>
        <v>42139.566840277781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42216.123611111107</v>
      </c>
      <c r="T3561" s="9">
        <f t="shared" si="335"/>
        <v>42193.846157407403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42150.864583333328</v>
      </c>
      <c r="T3562" s="9">
        <f t="shared" si="335"/>
        <v>42115.639652777783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42221.524999999994</v>
      </c>
      <c r="T3563" s="9">
        <f t="shared" si="335"/>
        <v>42203.430300925931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42442.666666666672</v>
      </c>
      <c r="T3564" s="9">
        <f t="shared" si="335"/>
        <v>42433.511886574073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42583.541666666672</v>
      </c>
      <c r="T3565" s="9">
        <f t="shared" si="335"/>
        <v>42555.421944444446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42282.416666666672</v>
      </c>
      <c r="T3566" s="9">
        <f t="shared" si="335"/>
        <v>42236.373252314821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42004.493148148147</v>
      </c>
      <c r="T3567" s="9">
        <f t="shared" si="335"/>
        <v>41974.493148148147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42027.257905092592</v>
      </c>
      <c r="T3568" s="9">
        <f t="shared" si="335"/>
        <v>41997.257905092592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42165.560694444444</v>
      </c>
      <c r="T3569" s="9">
        <f t="shared" si="335"/>
        <v>42135.560694444444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41899.490671296298</v>
      </c>
      <c r="T3570" s="9">
        <f t="shared" si="335"/>
        <v>41869.490671296298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42012.438611111109</v>
      </c>
      <c r="T3571" s="9">
        <f t="shared" si="335"/>
        <v>41982.438611111109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42004.041666666672</v>
      </c>
      <c r="T3572" s="9">
        <f t="shared" si="335"/>
        <v>41976.081979166673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41942.608946759261</v>
      </c>
      <c r="T3573" s="9">
        <f t="shared" si="335"/>
        <v>41912.608946759261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42176.320393518516</v>
      </c>
      <c r="T3574" s="9">
        <f t="shared" si="335"/>
        <v>42146.320393518516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41951.167199074072</v>
      </c>
      <c r="T3575" s="9">
        <f t="shared" si="335"/>
        <v>41921.125532407408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41956.734351851846</v>
      </c>
      <c r="T3576" s="9">
        <f t="shared" si="335"/>
        <v>41926.692685185182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42592.915972222225</v>
      </c>
      <c r="T3577" s="9">
        <f t="shared" si="335"/>
        <v>42561.533877314811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42709.340902777782</v>
      </c>
      <c r="T3578" s="9">
        <f t="shared" si="335"/>
        <v>42649.29923611111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42120.01944444445</v>
      </c>
      <c r="T3579" s="9">
        <f t="shared" si="335"/>
        <v>42093.536840277782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42490.483530092592</v>
      </c>
      <c r="T3580" s="9">
        <f t="shared" si="335"/>
        <v>42460.483530092592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42460.470555555556</v>
      </c>
      <c r="T3581" s="9">
        <f t="shared" si="335"/>
        <v>42430.512222222227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42063.957638888889</v>
      </c>
      <c r="T3582" s="9">
        <f t="shared" si="335"/>
        <v>42025.926180555558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41850.221180555556</v>
      </c>
      <c r="T3583" s="9">
        <f t="shared" si="335"/>
        <v>41836.221180555556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42464.845856481479</v>
      </c>
      <c r="T3584" s="9">
        <f t="shared" si="335"/>
        <v>42450.845856481479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42478.134317129632</v>
      </c>
      <c r="T3585" s="9">
        <f t="shared" si="335"/>
        <v>42418.175983796296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E3586/L3586</f>
        <v>30.9375</v>
      </c>
      <c r="Q3586" t="str">
        <f t="shared" ref="Q3586:Q3649" si="338">LEFT(N3586, FIND("/", N3586) - 1)</f>
        <v>theater</v>
      </c>
      <c r="R3586" t="str">
        <f t="shared" ref="R3586:R3649" si="339">RIGHT(N3586, LEN(N3586) - LEN(Q3586) - 1)</f>
        <v>plays</v>
      </c>
      <c r="S3586" s="9">
        <f t="shared" ref="S3586:S3649" si="340">(((I3586/60)/60)/24)+DATE(1970,1,1)+(-6/24)</f>
        <v>42198.066481481481</v>
      </c>
      <c r="T3586" s="9">
        <f t="shared" ref="T3586:T3649" si="341">(((J3586/60)/60)/24)+DATE(1970,1,1)+(-6/24)</f>
        <v>42168.066481481481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41994.466319444444</v>
      </c>
      <c r="T3587" s="9">
        <f t="shared" si="341"/>
        <v>41964.466319444444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42636.447569444441</v>
      </c>
      <c r="T3588" s="9">
        <f t="shared" si="341"/>
        <v>42576.447569444441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42548.541666666672</v>
      </c>
      <c r="T3589" s="9">
        <f t="shared" si="341"/>
        <v>42503.289976851855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42123.708333333328</v>
      </c>
      <c r="T3590" s="9">
        <f t="shared" si="341"/>
        <v>42101.578819444447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42150.397534722222</v>
      </c>
      <c r="T3591" s="9">
        <f t="shared" si="341"/>
        <v>42125.397534722222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41932.083726851852</v>
      </c>
      <c r="T3592" s="9">
        <f t="shared" si="341"/>
        <v>41902.083726851852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42027.957638888889</v>
      </c>
      <c r="T3593" s="9">
        <f t="shared" si="341"/>
        <v>42003.698425925926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42045.957638888889</v>
      </c>
      <c r="T3594" s="9">
        <f t="shared" si="341"/>
        <v>41988.579942129625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42009.601388888885</v>
      </c>
      <c r="T3595" s="9">
        <f t="shared" si="341"/>
        <v>41974.648599537039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42616.816921296297</v>
      </c>
      <c r="T3596" s="9">
        <f t="shared" si="341"/>
        <v>42591.816921296297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42076.040972222225</v>
      </c>
      <c r="T3597" s="9">
        <f t="shared" si="341"/>
        <v>42049.758368055554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41877.465069444443</v>
      </c>
      <c r="T3598" s="9">
        <f t="shared" si="341"/>
        <v>41856.465069444443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42431.999305555553</v>
      </c>
      <c r="T3599" s="9">
        <f t="shared" si="341"/>
        <v>42417.335532407407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41884.957638888889</v>
      </c>
      <c r="T3600" s="9">
        <f t="shared" si="341"/>
        <v>41866.54886574074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42245.75</v>
      </c>
      <c r="T3601" s="9">
        <f t="shared" si="341"/>
        <v>42220.54487268519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42656.599120370374</v>
      </c>
      <c r="T3602" s="9">
        <f t="shared" si="341"/>
        <v>42628.599120370374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42020.74863425926</v>
      </c>
      <c r="T3603" s="9">
        <f t="shared" si="341"/>
        <v>41990.74863425926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42507.644432870366</v>
      </c>
      <c r="T3604" s="9">
        <f t="shared" si="341"/>
        <v>42447.644432870366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42313.656018518523</v>
      </c>
      <c r="T3605" s="9">
        <f t="shared" si="341"/>
        <v>42283.614351851851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42489.040972222225</v>
      </c>
      <c r="T3606" s="9">
        <f t="shared" si="341"/>
        <v>42482.765694444446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42413.543124999997</v>
      </c>
      <c r="T3607" s="9">
        <f t="shared" si="341"/>
        <v>42383.543124999997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42596.354826388888</v>
      </c>
      <c r="T3608" s="9">
        <f t="shared" si="341"/>
        <v>42566.354826388888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42352.75</v>
      </c>
      <c r="T3609" s="9">
        <f t="shared" si="341"/>
        <v>42338.713912037041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42538.333333333328</v>
      </c>
      <c r="T3610" s="9">
        <f t="shared" si="341"/>
        <v>42506.459375000006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42459.700057870374</v>
      </c>
      <c r="T3611" s="9">
        <f t="shared" si="341"/>
        <v>42429.741724537031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42233.182129629626</v>
      </c>
      <c r="T3612" s="9">
        <f t="shared" si="341"/>
        <v>42203.182129629626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42102.120381944449</v>
      </c>
      <c r="T3613" s="9">
        <f t="shared" si="341"/>
        <v>42072.120381944449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41799.476979166669</v>
      </c>
      <c r="T3614" s="9">
        <f t="shared" si="341"/>
        <v>41789.476979166669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41818.33997685185</v>
      </c>
      <c r="T3615" s="9">
        <f t="shared" si="341"/>
        <v>41788.33997685185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42173.791851851856</v>
      </c>
      <c r="T3616" s="9">
        <f t="shared" si="341"/>
        <v>42143.791851851856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42348.343703703707</v>
      </c>
      <c r="T3617" s="9">
        <f t="shared" si="341"/>
        <v>42318.343703703707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42082.658148148148</v>
      </c>
      <c r="T3618" s="9">
        <f t="shared" si="341"/>
        <v>42052.699814814812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42793.75</v>
      </c>
      <c r="T3619" s="9">
        <f t="shared" si="341"/>
        <v>42779.360289351855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42158.377893518518</v>
      </c>
      <c r="T3620" s="9">
        <f t="shared" si="341"/>
        <v>42128.377893518518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42693.666666666672</v>
      </c>
      <c r="T3621" s="9">
        <f t="shared" si="341"/>
        <v>42660.882245370376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42067.916666666672</v>
      </c>
      <c r="T3622" s="9">
        <f t="shared" si="341"/>
        <v>42037.688206018516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42643.625</v>
      </c>
      <c r="T3623" s="9">
        <f t="shared" si="341"/>
        <v>42619.685694444444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41909.890972222223</v>
      </c>
      <c r="T3624" s="9">
        <f t="shared" si="341"/>
        <v>41876.971886574072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41846.041666666664</v>
      </c>
      <c r="T3625" s="9">
        <f t="shared" si="341"/>
        <v>41828.486921296295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42605.524189814809</v>
      </c>
      <c r="T3626" s="9">
        <f t="shared" si="341"/>
        <v>42545.524189814809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42187.402511574073</v>
      </c>
      <c r="T3627" s="9">
        <f t="shared" si="341"/>
        <v>42157.402511574073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41867.417326388888</v>
      </c>
      <c r="T3628" s="9">
        <f t="shared" si="341"/>
        <v>41846.417326388888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42510.915972222225</v>
      </c>
      <c r="T3629" s="9">
        <f t="shared" si="341"/>
        <v>42460.491747685184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42351.624953703707</v>
      </c>
      <c r="T3630" s="9">
        <f t="shared" si="341"/>
        <v>42291.583287037036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42495.458333333328</v>
      </c>
      <c r="T3631" s="9">
        <f t="shared" si="341"/>
        <v>42436.844490740739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41972.638773148152</v>
      </c>
      <c r="T3632" s="9">
        <f t="shared" si="341"/>
        <v>41942.59710648148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41904.915972222225</v>
      </c>
      <c r="T3633" s="9">
        <f t="shared" si="341"/>
        <v>41880.503437499996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41966.686909722222</v>
      </c>
      <c r="T3634" s="9">
        <f t="shared" si="341"/>
        <v>41946.686909722222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42692.791666666672</v>
      </c>
      <c r="T3635" s="9">
        <f t="shared" si="341"/>
        <v>42649.373460648145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42748.915972222225</v>
      </c>
      <c r="T3636" s="9">
        <f t="shared" si="341"/>
        <v>42700.916365740741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42480.63282407407</v>
      </c>
      <c r="T3637" s="9">
        <f t="shared" si="341"/>
        <v>42450.63282407407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42261.444780092599</v>
      </c>
      <c r="T3638" s="9">
        <f t="shared" si="341"/>
        <v>42226.444780092599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42005.450636574074</v>
      </c>
      <c r="T3639" s="9">
        <f t="shared" si="341"/>
        <v>41975.450636574074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42113.381157407406</v>
      </c>
      <c r="T3640" s="9">
        <f t="shared" si="341"/>
        <v>42053.422824074078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42650.382638888885</v>
      </c>
      <c r="T3641" s="9">
        <f t="shared" si="341"/>
        <v>42590.427152777775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42134.531597222223</v>
      </c>
      <c r="T3642" s="9">
        <f t="shared" si="341"/>
        <v>42104.531597222223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41916.958333333336</v>
      </c>
      <c r="T3643" s="9">
        <f t="shared" si="341"/>
        <v>41899.377071759263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42338.458333333328</v>
      </c>
      <c r="T3644" s="9">
        <f t="shared" si="341"/>
        <v>42297.566284722227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42324.935636574075</v>
      </c>
      <c r="T3645" s="9">
        <f t="shared" si="341"/>
        <v>42284.893969907411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42436.957638888889</v>
      </c>
      <c r="T3646" s="9">
        <f t="shared" si="341"/>
        <v>42408.991747685184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42695.762013888889</v>
      </c>
      <c r="T3647" s="9">
        <f t="shared" si="341"/>
        <v>42665.720347222217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42171.729166666672</v>
      </c>
      <c r="T3648" s="9">
        <f t="shared" si="341"/>
        <v>42140.171319444446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42643.499155092592</v>
      </c>
      <c r="T3649" s="9">
        <f t="shared" si="341"/>
        <v>42598.499155092592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ref="Q3650:Q3713" si="344">LEFT(N3650, FIND("/", N3650) - 1)</f>
        <v>theater</v>
      </c>
      <c r="R3650" t="str">
        <f t="shared" ref="R3650:R3713" si="345">RIGHT(N3650, LEN(N3650) - LEN(Q3650) - 1)</f>
        <v>plays</v>
      </c>
      <c r="S3650" s="9">
        <f t="shared" ref="S3650:S3713" si="346">(((I3650/60)/60)/24)+DATE(1970,1,1)+(-6/24)</f>
        <v>41917.042187500003</v>
      </c>
      <c r="T3650" s="9">
        <f t="shared" ref="T3650:T3713" si="347">(((J3650/60)/60)/24)+DATE(1970,1,1)+(-6/24)</f>
        <v>41887.042187500003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41806.462893518517</v>
      </c>
      <c r="T3651" s="9">
        <f t="shared" si="347"/>
        <v>41780.462893518517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42402.228981481487</v>
      </c>
      <c r="T3652" s="9">
        <f t="shared" si="347"/>
        <v>42381.228981481487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41861.415972222225</v>
      </c>
      <c r="T3653" s="9">
        <f t="shared" si="347"/>
        <v>41828.396319444444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42606.915972222225</v>
      </c>
      <c r="T3654" s="9">
        <f t="shared" si="347"/>
        <v>42596.394699074073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42221.113506944443</v>
      </c>
      <c r="T3655" s="9">
        <f t="shared" si="347"/>
        <v>42191.113506944443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42463.458333333328</v>
      </c>
      <c r="T3656" s="9">
        <f t="shared" si="347"/>
        <v>42440.166504629626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42203.040972222225</v>
      </c>
      <c r="T3657" s="9">
        <f t="shared" si="347"/>
        <v>42173.553217592591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42767.707638888889</v>
      </c>
      <c r="T3658" s="9">
        <f t="shared" si="347"/>
        <v>42737.660138888896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42522.654166666667</v>
      </c>
      <c r="T3659" s="9">
        <f t="shared" si="347"/>
        <v>42499.379849537043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41821.915972222225</v>
      </c>
      <c r="T3660" s="9">
        <f t="shared" si="347"/>
        <v>41775.608564814815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42082.360416666663</v>
      </c>
      <c r="T3661" s="9">
        <f t="shared" si="347"/>
        <v>42055.027199074073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41996.631076388891</v>
      </c>
      <c r="T3662" s="9">
        <f t="shared" si="347"/>
        <v>41971.631076388891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42469.916666666672</v>
      </c>
      <c r="T3663" s="9">
        <f t="shared" si="347"/>
        <v>42447.646666666667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42093.928402777776</v>
      </c>
      <c r="T3664" s="9">
        <f t="shared" si="347"/>
        <v>42063.970069444447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42725.243402777778</v>
      </c>
      <c r="T3665" s="9">
        <f t="shared" si="347"/>
        <v>42665.201736111107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42536.998715277776</v>
      </c>
      <c r="T3666" s="9">
        <f t="shared" si="347"/>
        <v>42522.998715277776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42305.579166666663</v>
      </c>
      <c r="T3667" s="9">
        <f t="shared" si="347"/>
        <v>42294.558124999996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41844.041666666664</v>
      </c>
      <c r="T3668" s="9">
        <f t="shared" si="347"/>
        <v>41822.65488425926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42203.720127314817</v>
      </c>
      <c r="T3669" s="9">
        <f t="shared" si="347"/>
        <v>42173.720127314817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42208.522916666669</v>
      </c>
      <c r="T3670" s="9">
        <f t="shared" si="347"/>
        <v>42185.306157407409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42166.425196759257</v>
      </c>
      <c r="T3671" s="9">
        <f t="shared" si="347"/>
        <v>42136.425196759257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42155.708333333328</v>
      </c>
      <c r="T3672" s="9">
        <f t="shared" si="347"/>
        <v>42142.264016203699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41840.915972222225</v>
      </c>
      <c r="T3673" s="9">
        <f t="shared" si="347"/>
        <v>41820.37809027778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41908.696574074071</v>
      </c>
      <c r="T3674" s="9">
        <f t="shared" si="347"/>
        <v>41878.696574074071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41948.286111111112</v>
      </c>
      <c r="T3675" s="9">
        <f t="shared" si="347"/>
        <v>41914.045104166667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42616.623020833329</v>
      </c>
      <c r="T3676" s="9">
        <f t="shared" si="347"/>
        <v>42556.623020833329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42505.708333333328</v>
      </c>
      <c r="T3677" s="9">
        <f t="shared" si="347"/>
        <v>42493.347013888888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41894.565787037034</v>
      </c>
      <c r="T3678" s="9">
        <f t="shared" si="347"/>
        <v>41876.565787037034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41822.915972222225</v>
      </c>
      <c r="T3679" s="9">
        <f t="shared" si="347"/>
        <v>41802.324282407404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42155.281226851846</v>
      </c>
      <c r="T3680" s="9">
        <f t="shared" si="347"/>
        <v>42120.281226851846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41820.957638888889</v>
      </c>
      <c r="T3681" s="9">
        <f t="shared" si="347"/>
        <v>41786.511354166665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42648.204097222217</v>
      </c>
      <c r="T3682" s="9">
        <f t="shared" si="347"/>
        <v>42627.204097222217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42384.401504629626</v>
      </c>
      <c r="T3683" s="9">
        <f t="shared" si="347"/>
        <v>42374.401504629626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41806.040972222225</v>
      </c>
      <c r="T3684" s="9">
        <f t="shared" si="347"/>
        <v>41772.435393518521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42662.866851851853</v>
      </c>
      <c r="T3685" s="9">
        <f t="shared" si="347"/>
        <v>42632.866851851853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42248.930393518516</v>
      </c>
      <c r="T3686" s="9">
        <f t="shared" si="347"/>
        <v>42218.930393518516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41778.625</v>
      </c>
      <c r="T3687" s="9">
        <f t="shared" si="347"/>
        <v>41753.343275462961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42244.915972222225</v>
      </c>
      <c r="T3688" s="9">
        <f t="shared" si="347"/>
        <v>42230.412731481483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41816.968229166669</v>
      </c>
      <c r="T3689" s="9">
        <f t="shared" si="347"/>
        <v>41786.968229166669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41859.537083333329</v>
      </c>
      <c r="T3690" s="9">
        <f t="shared" si="347"/>
        <v>41829.537083333329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42176.684027777781</v>
      </c>
      <c r="T3691" s="9">
        <f t="shared" si="347"/>
        <v>42147.576840277776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41970.389849537038</v>
      </c>
      <c r="T3692" s="9">
        <f t="shared" si="347"/>
        <v>41940.348182870373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42064.957638888889</v>
      </c>
      <c r="T3693" s="9">
        <f t="shared" si="347"/>
        <v>42020.450567129628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41900.75</v>
      </c>
      <c r="T3694" s="9">
        <f t="shared" si="347"/>
        <v>41891.71503472222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42338.6875</v>
      </c>
      <c r="T3695" s="9">
        <f t="shared" si="347"/>
        <v>42308.941307870366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42526.833333333328</v>
      </c>
      <c r="T3696" s="9">
        <f t="shared" si="347"/>
        <v>42489.883877314816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42015.620486111111</v>
      </c>
      <c r="T3697" s="9">
        <f t="shared" si="347"/>
        <v>41995.620486111111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42048.367083333331</v>
      </c>
      <c r="T3698" s="9">
        <f t="shared" si="347"/>
        <v>41988.367083333331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42500.215833333335</v>
      </c>
      <c r="T3699" s="9">
        <f t="shared" si="347"/>
        <v>42479.215833333335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42431.556562500002</v>
      </c>
      <c r="T3700" s="9">
        <f t="shared" si="347"/>
        <v>42401.556562500002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41927.352037037039</v>
      </c>
      <c r="T3701" s="9">
        <f t="shared" si="347"/>
        <v>41897.352037037039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41912.416666666664</v>
      </c>
      <c r="T3702" s="9">
        <f t="shared" si="347"/>
        <v>41882.335648148146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42159.291585648149</v>
      </c>
      <c r="T3703" s="9">
        <f t="shared" si="347"/>
        <v>42129.291585648149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42561.707638888889</v>
      </c>
      <c r="T3704" s="9">
        <f t="shared" si="347"/>
        <v>42524.28800925926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42595.040972222225</v>
      </c>
      <c r="T3705" s="9">
        <f t="shared" si="347"/>
        <v>42556.254490740743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42521.439745370371</v>
      </c>
      <c r="T3706" s="9">
        <f t="shared" si="347"/>
        <v>42461.439745370371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41813.5</v>
      </c>
      <c r="T3707" s="9">
        <f t="shared" si="347"/>
        <v>41792.292986111112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41894.663761574076</v>
      </c>
      <c r="T3708" s="9">
        <f t="shared" si="347"/>
        <v>41879.663761574076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42572.976388888885</v>
      </c>
      <c r="T3709" s="9">
        <f t="shared" si="347"/>
        <v>42551.798356481479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41823.892199074071</v>
      </c>
      <c r="T3710" s="9">
        <f t="shared" si="347"/>
        <v>41809.892199074071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41815.457708333335</v>
      </c>
      <c r="T3711" s="9">
        <f t="shared" si="347"/>
        <v>41785.457708333335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42097.326249999998</v>
      </c>
      <c r="T3712" s="9">
        <f t="shared" si="347"/>
        <v>42072.326249999998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41805.416666666664</v>
      </c>
      <c r="T3713" s="9">
        <f t="shared" si="347"/>
        <v>41779.474224537036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ref="Q3714:Q3777" si="350">LEFT(N3714, FIND("/", N3714) - 1)</f>
        <v>theater</v>
      </c>
      <c r="R3714" t="str">
        <f t="shared" ref="R3714:R3777" si="351">RIGHT(N3714, LEN(N3714) - LEN(Q3714) - 1)</f>
        <v>plays</v>
      </c>
      <c r="S3714" s="9">
        <f t="shared" ref="S3714:S3777" si="352">(((I3714/60)/60)/24)+DATE(1970,1,1)+(-6/24)</f>
        <v>42155.040972222225</v>
      </c>
      <c r="T3714" s="9">
        <f t="shared" ref="T3714:T3777" si="353">(((J3714/60)/60)/24)+DATE(1970,1,1)+(-6/24)</f>
        <v>42133.922071759262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42525.488032407404</v>
      </c>
      <c r="T3715" s="9">
        <f t="shared" si="353"/>
        <v>42505.488032407404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42149.915972222225</v>
      </c>
      <c r="T3716" s="9">
        <f t="shared" si="353"/>
        <v>42118.306331018524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42094.286111111112</v>
      </c>
      <c r="T3717" s="9">
        <f t="shared" si="353"/>
        <v>42036.745590277773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42390.637835648144</v>
      </c>
      <c r="T3718" s="9">
        <f t="shared" si="353"/>
        <v>42360.637835648144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42133.616307870368</v>
      </c>
      <c r="T3719" s="9">
        <f t="shared" si="353"/>
        <v>42102.616307870368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42062.466145833328</v>
      </c>
      <c r="T3720" s="9">
        <f t="shared" si="353"/>
        <v>42032.466145833328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42177.479930555557</v>
      </c>
      <c r="T3721" s="9">
        <f t="shared" si="353"/>
        <v>42147.479930555557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42187.743125000001</v>
      </c>
      <c r="T3722" s="9">
        <f t="shared" si="353"/>
        <v>42165.743125000001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41948.727824074071</v>
      </c>
      <c r="T3723" s="9">
        <f t="shared" si="353"/>
        <v>41927.686157407406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42411.707638888889</v>
      </c>
      <c r="T3724" s="9">
        <f t="shared" si="353"/>
        <v>42381.421840277777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41973.544699074075</v>
      </c>
      <c r="T3725" s="9">
        <f t="shared" si="353"/>
        <v>41943.503032407411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42494.708333333328</v>
      </c>
      <c r="T3726" s="9">
        <f t="shared" si="353"/>
        <v>42465.241435185191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42418.645833333328</v>
      </c>
      <c r="T3727" s="9">
        <f t="shared" si="353"/>
        <v>42401.695219907408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42489.625</v>
      </c>
      <c r="T3728" s="9">
        <f t="shared" si="353"/>
        <v>42461.890868055561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42662.954861111109</v>
      </c>
      <c r="T3729" s="9">
        <f t="shared" si="353"/>
        <v>42632.098310185189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42234.921018518522</v>
      </c>
      <c r="T3730" s="9">
        <f t="shared" si="353"/>
        <v>42204.921018518522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42085.91333333333</v>
      </c>
      <c r="T3731" s="9">
        <f t="shared" si="353"/>
        <v>42040.955000000002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42233.427766203706</v>
      </c>
      <c r="T3732" s="9">
        <f t="shared" si="353"/>
        <v>42203.427766203706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42013.890972222223</v>
      </c>
      <c r="T3733" s="9">
        <f t="shared" si="353"/>
        <v>41983.502847222218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42028.25</v>
      </c>
      <c r="T3734" s="9">
        <f t="shared" si="353"/>
        <v>41968.427465277782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42112.6875</v>
      </c>
      <c r="T3735" s="9">
        <f t="shared" si="353"/>
        <v>42102.774398148147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42149.651574074072</v>
      </c>
      <c r="T3736" s="9">
        <f t="shared" si="353"/>
        <v>42089.651574074072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42152.443159722221</v>
      </c>
      <c r="T3737" s="9">
        <f t="shared" si="353"/>
        <v>42122.443159722221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42086.5</v>
      </c>
      <c r="T3738" s="9">
        <f t="shared" si="353"/>
        <v>42048.461724537032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42320.040972222225</v>
      </c>
      <c r="T3739" s="9">
        <f t="shared" si="353"/>
        <v>42297.441006944442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41835.666666666664</v>
      </c>
      <c r="T3740" s="9">
        <f t="shared" si="353"/>
        <v>41813.688715277778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42568.199861111112</v>
      </c>
      <c r="T3741" s="9">
        <f t="shared" si="353"/>
        <v>42548.199861111112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41862.829143518517</v>
      </c>
      <c r="T3742" s="9">
        <f t="shared" si="353"/>
        <v>41832.839756944442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42355.670717592591</v>
      </c>
      <c r="T3743" s="9">
        <f t="shared" si="353"/>
        <v>42325.670717592591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41887.964629629627</v>
      </c>
      <c r="T3744" s="9">
        <f t="shared" si="353"/>
        <v>41857.964629629627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41823.460231481484</v>
      </c>
      <c r="T3745" s="9">
        <f t="shared" si="353"/>
        <v>41793.460231481484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41824.915972222225</v>
      </c>
      <c r="T3746" s="9">
        <f t="shared" si="353"/>
        <v>41793.564259259263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41861.447939814818</v>
      </c>
      <c r="T3747" s="9">
        <f t="shared" si="353"/>
        <v>41831.447939814818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42651.139340277776</v>
      </c>
      <c r="T3748" s="9">
        <f t="shared" si="353"/>
        <v>42621.139340277776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42190.707638888889</v>
      </c>
      <c r="T3749" s="9">
        <f t="shared" si="353"/>
        <v>42164.049722222218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42415.999305555553</v>
      </c>
      <c r="T3750" s="9">
        <f t="shared" si="353"/>
        <v>42395.456435185188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42488.915972222225</v>
      </c>
      <c r="T3751" s="9">
        <f t="shared" si="353"/>
        <v>42457.877175925925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42045.082638888889</v>
      </c>
      <c r="T3752" s="9">
        <f t="shared" si="353"/>
        <v>42016.731574074074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42462.743900462956</v>
      </c>
      <c r="T3753" s="9">
        <f t="shared" si="353"/>
        <v>42402.785567129627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42659.625</v>
      </c>
      <c r="T3754" s="9">
        <f t="shared" si="353"/>
        <v>42619.552488425921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42157.75</v>
      </c>
      <c r="T3755" s="9">
        <f t="shared" si="353"/>
        <v>42128.574074074073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41845.957638888889</v>
      </c>
      <c r="T3756" s="9">
        <f t="shared" si="353"/>
        <v>41808.631215277775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42475.616979166662</v>
      </c>
      <c r="T3757" s="9">
        <f t="shared" si="353"/>
        <v>42445.616979166662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41801.564791666664</v>
      </c>
      <c r="T3758" s="9">
        <f t="shared" si="353"/>
        <v>41771.564791666664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41974.600868055553</v>
      </c>
      <c r="T3759" s="9">
        <f t="shared" si="353"/>
        <v>41954.600868055553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41777.958333333336</v>
      </c>
      <c r="T3760" s="9">
        <f t="shared" si="353"/>
        <v>41747.221504629626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42241.858252314814</v>
      </c>
      <c r="T3761" s="9">
        <f t="shared" si="353"/>
        <v>42181.858252314814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41764.275300925925</v>
      </c>
      <c r="T3762" s="9">
        <f t="shared" si="353"/>
        <v>41739.275300925925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42226.708333333328</v>
      </c>
      <c r="T3763" s="9">
        <f t="shared" si="353"/>
        <v>42173.216863425929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42218.563530092593</v>
      </c>
      <c r="T3764" s="9">
        <f t="shared" si="353"/>
        <v>42193.563530092593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42095.458634259259</v>
      </c>
      <c r="T3765" s="9">
        <f t="shared" si="353"/>
        <v>42065.500300925924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42518.774999999994</v>
      </c>
      <c r="T3766" s="9">
        <f t="shared" si="353"/>
        <v>42499.592962962968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41850.526412037041</v>
      </c>
      <c r="T3767" s="9">
        <f t="shared" si="353"/>
        <v>41820.526412037041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41822.917187500003</v>
      </c>
      <c r="T3768" s="9">
        <f t="shared" si="353"/>
        <v>41787.917187500003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42063.957638888889</v>
      </c>
      <c r="T3769" s="9">
        <f t="shared" si="353"/>
        <v>42049.769641203704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41802.477893518517</v>
      </c>
      <c r="T3770" s="9">
        <f t="shared" si="353"/>
        <v>41772.477893518517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42475.348136574074</v>
      </c>
      <c r="T3771" s="9">
        <f t="shared" si="353"/>
        <v>42445.348136574074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42168.680671296301</v>
      </c>
      <c r="T3772" s="9">
        <f t="shared" si="353"/>
        <v>42138.680671296301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42507.75</v>
      </c>
      <c r="T3773" s="9">
        <f t="shared" si="353"/>
        <v>42493.607083333336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</v>
      </c>
      <c r="T3774" s="9">
        <f t="shared" si="353"/>
        <v>42682.366967592592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42688.838888888888</v>
      </c>
      <c r="T3775" s="9">
        <f t="shared" si="353"/>
        <v>42655.755173611105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42103.542303240742</v>
      </c>
      <c r="T3776" s="9">
        <f t="shared" si="353"/>
        <v>42087.542303240742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42102.916666666672</v>
      </c>
      <c r="T3777" s="9">
        <f t="shared" si="353"/>
        <v>42075.692627314813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ref="Q3778:Q3841" si="356">LEFT(N3778, FIND("/", N3778) - 1)</f>
        <v>theater</v>
      </c>
      <c r="R3778" t="str">
        <f t="shared" ref="R3778:R3841" si="357">RIGHT(N3778, LEN(N3778) - LEN(Q3778) - 1)</f>
        <v>musical</v>
      </c>
      <c r="S3778" s="9">
        <f t="shared" ref="S3778:S3841" si="358">(((I3778/60)/60)/24)+DATE(1970,1,1)+(-6/24)</f>
        <v>41851.791666666664</v>
      </c>
      <c r="T3778" s="9">
        <f t="shared" ref="T3778:T3841" si="359">(((J3778/60)/60)/24)+DATE(1970,1,1)+(-6/24)</f>
        <v>41814.117800925924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41908.916666666664</v>
      </c>
      <c r="T3779" s="9">
        <f t="shared" si="359"/>
        <v>41886.861354166671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42049.569212962961</v>
      </c>
      <c r="T3780" s="9">
        <f t="shared" si="359"/>
        <v>41989.569212962961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42455.443750000006</v>
      </c>
      <c r="T3781" s="9">
        <f t="shared" si="359"/>
        <v>42425.485416666663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42198.587499999994</v>
      </c>
      <c r="T3782" s="9">
        <f t="shared" si="359"/>
        <v>42165.969733796301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41890.632928240739</v>
      </c>
      <c r="T3783" s="9">
        <f t="shared" si="359"/>
        <v>41865.632928240739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42575.708333333328</v>
      </c>
      <c r="T3784" s="9">
        <f t="shared" si="359"/>
        <v>42546.612233796302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42444.416666666672</v>
      </c>
      <c r="T3785" s="9">
        <f t="shared" si="359"/>
        <v>42419.890277777777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42561.730694444443</v>
      </c>
      <c r="T3786" s="9">
        <f t="shared" si="359"/>
        <v>42531.730694444443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42584.168749999997</v>
      </c>
      <c r="T3787" s="9">
        <f t="shared" si="359"/>
        <v>42548.38853009259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42516.787905092591</v>
      </c>
      <c r="T3788" s="9">
        <f t="shared" si="359"/>
        <v>42486.787905092591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42195.915972222225</v>
      </c>
      <c r="T3789" s="9">
        <f t="shared" si="359"/>
        <v>42167.284791666665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42361.429166666669</v>
      </c>
      <c r="T3790" s="9">
        <f t="shared" si="359"/>
        <v>42333.445821759262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42170.548819444448</v>
      </c>
      <c r="T3791" s="9">
        <f t="shared" si="359"/>
        <v>42138.548819444448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42696.458599537036</v>
      </c>
      <c r="T3792" s="9">
        <f t="shared" si="359"/>
        <v>42666.416932870372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41826.442037037035</v>
      </c>
      <c r="T3793" s="9">
        <f t="shared" si="359"/>
        <v>41766.442037037035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42200.197013888886</v>
      </c>
      <c r="T3794" s="9">
        <f t="shared" si="359"/>
        <v>42170.197013888886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41989.688993055555</v>
      </c>
      <c r="T3795" s="9">
        <f t="shared" si="359"/>
        <v>41968.688993055555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42162.33048611111</v>
      </c>
      <c r="T3796" s="9">
        <f t="shared" si="359"/>
        <v>42132.33048611111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42244.6875</v>
      </c>
      <c r="T3797" s="9">
        <f t="shared" si="359"/>
        <v>42201.186226851853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42748.779583333337</v>
      </c>
      <c r="T3798" s="9">
        <f t="shared" si="359"/>
        <v>42688.779583333337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42114.631539351853</v>
      </c>
      <c r="T3799" s="9">
        <f t="shared" si="359"/>
        <v>42084.631539351853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41861.472777777781</v>
      </c>
      <c r="T3800" s="9">
        <f t="shared" si="359"/>
        <v>41831.472777777781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42440.68105324074</v>
      </c>
      <c r="T3801" s="9">
        <f t="shared" si="359"/>
        <v>42410.68105324074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42014.957638888889</v>
      </c>
      <c r="T3802" s="9">
        <f t="shared" si="359"/>
        <v>41982.487071759257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42006.426111111112</v>
      </c>
      <c r="T3803" s="9">
        <f t="shared" si="359"/>
        <v>41975.426111111112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42298.876226851848</v>
      </c>
      <c r="T3804" s="9">
        <f t="shared" si="359"/>
        <v>42268.876226851848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42433.721851851849</v>
      </c>
      <c r="T3805" s="9">
        <f t="shared" si="359"/>
        <v>42403.721851851849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42582.041666666672</v>
      </c>
      <c r="T3806" s="9">
        <f t="shared" si="359"/>
        <v>42526.75953703704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41909.637037037035</v>
      </c>
      <c r="T3807" s="9">
        <f t="shared" si="359"/>
        <v>41849.637037037035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41819.009039351848</v>
      </c>
      <c r="T3808" s="9">
        <f t="shared" si="359"/>
        <v>41799.009039351848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42097.659016203703</v>
      </c>
      <c r="T3809" s="9">
        <f t="shared" si="359"/>
        <v>42090.659016203703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42119.162256944444</v>
      </c>
      <c r="T3810" s="9">
        <f t="shared" si="359"/>
        <v>42059.203923611116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41850.708333333336</v>
      </c>
      <c r="T3811" s="9">
        <f t="shared" si="359"/>
        <v>41800.276701388888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42084.557384259257</v>
      </c>
      <c r="T3812" s="9">
        <f t="shared" si="359"/>
        <v>42054.599050925928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42521.208333333328</v>
      </c>
      <c r="T3813" s="9">
        <f t="shared" si="359"/>
        <v>42487.37700231481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42155.915972222225</v>
      </c>
      <c r="T3814" s="9">
        <f t="shared" si="359"/>
        <v>42109.501250000001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42535.654861111107</v>
      </c>
      <c r="T3815" s="9">
        <f t="shared" si="359"/>
        <v>42497.025706018518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42094.915972222225</v>
      </c>
      <c r="T3816" s="9">
        <f t="shared" si="359"/>
        <v>42058.654074074075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42236.708333333328</v>
      </c>
      <c r="T3817" s="9">
        <f t="shared" si="359"/>
        <v>42207.009918981479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41837.440081018518</v>
      </c>
      <c r="T3818" s="9">
        <f t="shared" si="359"/>
        <v>41807.440081018518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42300.915972222225</v>
      </c>
      <c r="T3819" s="9">
        <f t="shared" si="359"/>
        <v>42284.44694444444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42075.550717592589</v>
      </c>
      <c r="T3820" s="9">
        <f t="shared" si="359"/>
        <v>42045.59238425926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42202.626388888893</v>
      </c>
      <c r="T3821" s="9">
        <f t="shared" si="359"/>
        <v>42183.959537037037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42190.401817129634</v>
      </c>
      <c r="T3822" s="9">
        <f t="shared" si="359"/>
        <v>42160.401817129634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42372.930636574078</v>
      </c>
      <c r="T3823" s="9">
        <f t="shared" si="359"/>
        <v>42340.930636574078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42388.707638888889</v>
      </c>
      <c r="T3824" s="9">
        <f t="shared" si="359"/>
        <v>42329.588159722218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42204.915972222225</v>
      </c>
      <c r="T3825" s="9">
        <f t="shared" si="359"/>
        <v>42170.660231481481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42583.320138888885</v>
      </c>
      <c r="T3826" s="9">
        <f t="shared" si="359"/>
        <v>42571.376192129625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42171.819606481484</v>
      </c>
      <c r="T3827" s="9">
        <f t="shared" si="359"/>
        <v>42150.819606481484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42131.173541666663</v>
      </c>
      <c r="T3828" s="9">
        <f t="shared" si="359"/>
        <v>42101.173541666663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42089.75</v>
      </c>
      <c r="T3829" s="9">
        <f t="shared" si="359"/>
        <v>42034.678252314814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42004.319293981483</v>
      </c>
      <c r="T3830" s="9">
        <f t="shared" si="359"/>
        <v>41944.277627314819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42613.615405092598</v>
      </c>
      <c r="T3831" s="9">
        <f t="shared" si="359"/>
        <v>42593.615405092598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42517.490868055553</v>
      </c>
      <c r="T3832" s="9">
        <f t="shared" si="359"/>
        <v>42503.490868055553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41948.640567129631</v>
      </c>
      <c r="T3833" s="9">
        <f t="shared" si="359"/>
        <v>41927.598900462966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42419.864988425921</v>
      </c>
      <c r="T3834" s="9">
        <f t="shared" si="359"/>
        <v>42374.864988425921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41974.547916666663</v>
      </c>
      <c r="T3835" s="9">
        <f t="shared" si="359"/>
        <v>41963.622361111105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42173.195219907408</v>
      </c>
      <c r="T3836" s="9">
        <f t="shared" si="359"/>
        <v>42143.195219907408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42481.69222222222</v>
      </c>
      <c r="T3837" s="9">
        <f t="shared" si="359"/>
        <v>42460.69222222222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42584.922916666663</v>
      </c>
      <c r="T3838" s="9">
        <f t="shared" si="359"/>
        <v>42553.676527777774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42188.515717592592</v>
      </c>
      <c r="T3839" s="9">
        <f t="shared" si="359"/>
        <v>42152.515717592592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42146.460752314815</v>
      </c>
      <c r="T3840" s="9">
        <f t="shared" si="359"/>
        <v>42116.460752314815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42214.892638888887</v>
      </c>
      <c r="T3841" s="9">
        <f t="shared" si="359"/>
        <v>42154.892638888887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E3842/L3842</f>
        <v>21.666666666666668</v>
      </c>
      <c r="Q3842" t="str">
        <f t="shared" ref="Q3842:Q3905" si="362">LEFT(N3842, FIND("/", N3842) - 1)</f>
        <v>theater</v>
      </c>
      <c r="R3842" t="str">
        <f t="shared" ref="R3842:R3905" si="363">RIGHT(N3842, LEN(N3842) - LEN(Q3842) - 1)</f>
        <v>plays</v>
      </c>
      <c r="S3842" s="9">
        <f t="shared" ref="S3842:S3905" si="364">(((I3842/60)/60)/24)+DATE(1970,1,1)+(-6/24)</f>
        <v>42457.410057870366</v>
      </c>
      <c r="T3842" s="9">
        <f t="shared" ref="T3842:T3905" si="365">(((J3842/60)/60)/24)+DATE(1970,1,1)+(-6/24)</f>
        <v>42432.451724537037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41840.535729166666</v>
      </c>
      <c r="T3843" s="9">
        <f t="shared" si="365"/>
        <v>41780.535729166666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41770.243657407409</v>
      </c>
      <c r="T3844" s="9">
        <f t="shared" si="365"/>
        <v>41740.243657407409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41790.822500000002</v>
      </c>
      <c r="T3845" s="9">
        <f t="shared" si="365"/>
        <v>41765.822500000002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41793.040972222225</v>
      </c>
      <c r="T3846" s="9">
        <f t="shared" si="365"/>
        <v>41766.367291666669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42278.377013888887</v>
      </c>
      <c r="T3847" s="9">
        <f t="shared" si="365"/>
        <v>42248.377013888887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41916.040972222225</v>
      </c>
      <c r="T3848" s="9">
        <f t="shared" si="365"/>
        <v>41884.971550925926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42203.974432870367</v>
      </c>
      <c r="T3849" s="9">
        <f t="shared" si="365"/>
        <v>42158.974432870367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42295.567002314812</v>
      </c>
      <c r="T3850" s="9">
        <f t="shared" si="365"/>
        <v>42265.567002314812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42166.517175925925</v>
      </c>
      <c r="T3851" s="9">
        <f t="shared" si="365"/>
        <v>42136.517175925925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42004.874340277776</v>
      </c>
      <c r="T3852" s="9">
        <f t="shared" si="365"/>
        <v>41974.874340277776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42202.189571759256</v>
      </c>
      <c r="T3853" s="9">
        <f t="shared" si="365"/>
        <v>42172.189571759256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42089.899027777778</v>
      </c>
      <c r="T3854" s="9">
        <f t="shared" si="365"/>
        <v>42064.940694444449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41883.59002314815</v>
      </c>
      <c r="T3855" s="9">
        <f t="shared" si="365"/>
        <v>41848.59002314815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42133.634930555556</v>
      </c>
      <c r="T3856" s="9">
        <f t="shared" si="365"/>
        <v>42103.634930555556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42089.679062499999</v>
      </c>
      <c r="T3857" s="9">
        <f t="shared" si="365"/>
        <v>42059.720729166671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42071.451423611114</v>
      </c>
      <c r="T3858" s="9">
        <f t="shared" si="365"/>
        <v>42041.493090277778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41852.466666666667</v>
      </c>
      <c r="T3859" s="9">
        <f t="shared" si="365"/>
        <v>41829.48715277778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42146.625</v>
      </c>
      <c r="T3860" s="9">
        <f t="shared" si="365"/>
        <v>42128.181064814817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41815.625</v>
      </c>
      <c r="T3861" s="9">
        <f t="shared" si="365"/>
        <v>41789.643599537041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41863.410995370366</v>
      </c>
      <c r="T3862" s="9">
        <f t="shared" si="365"/>
        <v>41833.410995370366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41955.657638888893</v>
      </c>
      <c r="T3863" s="9">
        <f t="shared" si="365"/>
        <v>41914.340011574073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42625.457638888889</v>
      </c>
      <c r="T3864" s="9">
        <f t="shared" si="365"/>
        <v>42611.011064814811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42313.424826388888</v>
      </c>
      <c r="T3865" s="9">
        <f t="shared" si="365"/>
        <v>42253.383159722223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42325.683495370366</v>
      </c>
      <c r="T3866" s="9">
        <f t="shared" si="365"/>
        <v>42295.641828703709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41880.979166666664</v>
      </c>
      <c r="T3867" s="9">
        <f t="shared" si="365"/>
        <v>41841.401597222226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42451.895138888889</v>
      </c>
      <c r="T3868" s="9">
        <f t="shared" si="365"/>
        <v>42402.697002314817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42539.564108796301</v>
      </c>
      <c r="T3869" s="9">
        <f t="shared" si="365"/>
        <v>42509.564108796301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41890.409780092588</v>
      </c>
      <c r="T3870" s="9">
        <f t="shared" si="365"/>
        <v>41865.409780092588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42076.882638888885</v>
      </c>
      <c r="T3871" s="9">
        <f t="shared" si="365"/>
        <v>42047.474444444444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41822.92219907407</v>
      </c>
      <c r="T3872" s="9">
        <f t="shared" si="365"/>
        <v>41792.92219907407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42823.489004629635</v>
      </c>
      <c r="T3873" s="9">
        <f t="shared" si="365"/>
        <v>42763.530671296292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42229.895787037036</v>
      </c>
      <c r="T3874" s="9">
        <f t="shared" si="365"/>
        <v>42179.895787037036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42285.446006944447</v>
      </c>
      <c r="T3875" s="9">
        <f t="shared" si="365"/>
        <v>42255.446006944447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42027.791666666672</v>
      </c>
      <c r="T3876" s="9">
        <f t="shared" si="365"/>
        <v>42006.766458333332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42616.166666666672</v>
      </c>
      <c r="T3877" s="9">
        <f t="shared" si="365"/>
        <v>42615.096817129626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42402.374166666668</v>
      </c>
      <c r="T3878" s="9">
        <f t="shared" si="365"/>
        <v>42372.374166666668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42712.42768518519</v>
      </c>
      <c r="T3879" s="9">
        <f t="shared" si="365"/>
        <v>42682.42768518519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42184.915972222225</v>
      </c>
      <c r="T3880" s="9">
        <f t="shared" si="365"/>
        <v>42154.568819444445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42029.611064814817</v>
      </c>
      <c r="T3881" s="9">
        <f t="shared" si="365"/>
        <v>41999.611064814817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41850.708333333336</v>
      </c>
      <c r="T3882" s="9">
        <f t="shared" si="365"/>
        <v>41815.565046296295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42785.768506944441</v>
      </c>
      <c r="T3883" s="9">
        <f t="shared" si="365"/>
        <v>42755.768506944441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42400.710416666669</v>
      </c>
      <c r="T3884" s="9">
        <f t="shared" si="365"/>
        <v>42373.733449074076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41884.352650462963</v>
      </c>
      <c r="T3885" s="9">
        <f t="shared" si="365"/>
        <v>41854.352650462963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42090.499907407408</v>
      </c>
      <c r="T3886" s="9">
        <f t="shared" si="365"/>
        <v>42065.541574074072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42499.701284722221</v>
      </c>
      <c r="T3887" s="9">
        <f t="shared" si="365"/>
        <v>42469.701284722221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41983.978032407409</v>
      </c>
      <c r="T3888" s="9">
        <f t="shared" si="365"/>
        <v>41953.978032407409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42125.666666666672</v>
      </c>
      <c r="T3889" s="9">
        <f t="shared" si="365"/>
        <v>42079.607974537037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42792.295810185184</v>
      </c>
      <c r="T3890" s="9">
        <f t="shared" si="365"/>
        <v>42762.295810185184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42008.726388888885</v>
      </c>
      <c r="T3891" s="9">
        <f t="shared" si="365"/>
        <v>41976.754976851851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42231.508611111116</v>
      </c>
      <c r="T3892" s="9">
        <f t="shared" si="365"/>
        <v>42171.508611111116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42085.957638888889</v>
      </c>
      <c r="T3893" s="9">
        <f t="shared" si="365"/>
        <v>42055.8824537037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41875.041666666664</v>
      </c>
      <c r="T3894" s="9">
        <f t="shared" si="365"/>
        <v>41867.402280092596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</v>
      </c>
      <c r="T3895" s="9">
        <f t="shared" si="365"/>
        <v>41779.407870370371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42709.957638888889</v>
      </c>
      <c r="T3896" s="9">
        <f t="shared" si="365"/>
        <v>42679.708472222221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42063.000208333338</v>
      </c>
      <c r="T3897" s="9">
        <f t="shared" si="365"/>
        <v>42032.000208333338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41806.941875000004</v>
      </c>
      <c r="T3898" s="9">
        <f t="shared" si="365"/>
        <v>41792.941875000004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42012.62364583333</v>
      </c>
      <c r="T3899" s="9">
        <f t="shared" si="365"/>
        <v>41982.62364583333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42233.416666666672</v>
      </c>
      <c r="T3900" s="9">
        <f t="shared" si="365"/>
        <v>42193.232291666667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41863.525011574071</v>
      </c>
      <c r="T3901" s="9">
        <f t="shared" si="365"/>
        <v>41843.525011574071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42165.842488425929</v>
      </c>
      <c r="T3902" s="9">
        <f t="shared" si="365"/>
        <v>42135.842488425929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42357.576377314821</v>
      </c>
      <c r="T3903" s="9">
        <f t="shared" si="365"/>
        <v>42317.576377314821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42688.259745370371</v>
      </c>
      <c r="T3904" s="9">
        <f t="shared" si="365"/>
        <v>42663.218078703707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42230.568055555559</v>
      </c>
      <c r="T3905" s="9">
        <f t="shared" si="365"/>
        <v>42185.76116898148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ref="Q3906:Q3969" si="368">LEFT(N3906, FIND("/", N3906) - 1)</f>
        <v>theater</v>
      </c>
      <c r="R3906" t="str">
        <f t="shared" ref="R3906:R3969" si="369">RIGHT(N3906, LEN(N3906) - LEN(Q3906) - 1)</f>
        <v>plays</v>
      </c>
      <c r="S3906" s="9">
        <f t="shared" ref="S3906:S3969" si="370">(((I3906/60)/60)/24)+DATE(1970,1,1)+(-6/24)</f>
        <v>42108.961111111115</v>
      </c>
      <c r="T3906" s="9">
        <f t="shared" ref="T3906:T3969" si="371">(((J3906/60)/60)/24)+DATE(1970,1,1)+(-6/24)</f>
        <v>42094.979166666672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42166.708333333328</v>
      </c>
      <c r="T3907" s="9">
        <f t="shared" si="371"/>
        <v>42124.373877314814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42181.309027777781</v>
      </c>
      <c r="T3908" s="9">
        <f t="shared" si="371"/>
        <v>42143.667743055557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41938.588888888888</v>
      </c>
      <c r="T3909" s="9">
        <f t="shared" si="371"/>
        <v>41906.569513888891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41848.885370370372</v>
      </c>
      <c r="T3910" s="9">
        <f t="shared" si="371"/>
        <v>41833.885370370372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41893.109282407408</v>
      </c>
      <c r="T3911" s="9">
        <f t="shared" si="371"/>
        <v>41863.109282407408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42254.506909722222</v>
      </c>
      <c r="T3912" s="9">
        <f t="shared" si="371"/>
        <v>42224.506909722222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41969.603900462964</v>
      </c>
      <c r="T3913" s="9">
        <f t="shared" si="371"/>
        <v>41939.5622337963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42118.940972222219</v>
      </c>
      <c r="T3914" s="9">
        <f t="shared" si="371"/>
        <v>42059.020023148143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42338.002881944441</v>
      </c>
      <c r="T3915" s="9">
        <f t="shared" si="371"/>
        <v>42307.961215277777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42134.707638888889</v>
      </c>
      <c r="T3916" s="9">
        <f t="shared" si="371"/>
        <v>42114.568935185183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42522.73505787037</v>
      </c>
      <c r="T3917" s="9">
        <f t="shared" si="371"/>
        <v>42492.73505787037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42524.221666666665</v>
      </c>
      <c r="T3918" s="9">
        <f t="shared" si="371"/>
        <v>42494.221666666665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41893.277326388888</v>
      </c>
      <c r="T3919" s="9">
        <f t="shared" si="371"/>
        <v>41863.277326388888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41855.416666666664</v>
      </c>
      <c r="T3920" s="9">
        <f t="shared" si="371"/>
        <v>41843.414618055554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42386.75</v>
      </c>
      <c r="T3921" s="9">
        <f t="shared" si="371"/>
        <v>42358.434872685189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42687.178935185191</v>
      </c>
      <c r="T3922" s="9">
        <f t="shared" si="371"/>
        <v>42657.13726851852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41938.5</v>
      </c>
      <c r="T3923" s="9">
        <f t="shared" si="371"/>
        <v>41926.292303240742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42065.708333333328</v>
      </c>
      <c r="T3924" s="9">
        <f t="shared" si="371"/>
        <v>42020.518634259264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42103.729988425926</v>
      </c>
      <c r="T3925" s="9">
        <f t="shared" si="371"/>
        <v>42075.729988425926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41816.709745370368</v>
      </c>
      <c r="T3926" s="9">
        <f t="shared" si="371"/>
        <v>41786.709745370368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41850.620821759258</v>
      </c>
      <c r="T3927" s="9">
        <f t="shared" si="371"/>
        <v>41820.620821759258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41999.835046296299</v>
      </c>
      <c r="T3928" s="9">
        <f t="shared" si="371"/>
        <v>41969.835046296299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41860.017407407409</v>
      </c>
      <c r="T3929" s="9">
        <f t="shared" si="371"/>
        <v>41830.017407407409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42292.957638888889</v>
      </c>
      <c r="T3930" s="9">
        <f t="shared" si="371"/>
        <v>42265.433182870373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42631.577141203699</v>
      </c>
      <c r="T3931" s="9">
        <f t="shared" si="371"/>
        <v>42601.577141203699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</v>
      </c>
      <c r="T3932" s="9">
        <f t="shared" si="371"/>
        <v>42433.088749999995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42252.901701388888</v>
      </c>
      <c r="T3933" s="9">
        <f t="shared" si="371"/>
        <v>42227.901701388888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42444.876898148148</v>
      </c>
      <c r="T3934" s="9">
        <f t="shared" si="371"/>
        <v>42414.918564814812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42567.779861111107</v>
      </c>
      <c r="T3935" s="9">
        <f t="shared" si="371"/>
        <v>42538.718310185184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42278.291666666672</v>
      </c>
      <c r="T3936" s="9">
        <f t="shared" si="371"/>
        <v>42233.421747685185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42281.406782407401</v>
      </c>
      <c r="T3937" s="9">
        <f t="shared" si="371"/>
        <v>42221.406782407401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42705.054629629631</v>
      </c>
      <c r="T3938" s="9">
        <f t="shared" si="371"/>
        <v>42675.012962962966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42562.381481481483</v>
      </c>
      <c r="T3939" s="9">
        <f t="shared" si="371"/>
        <v>42534.381481481483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42182.655717592599</v>
      </c>
      <c r="T3940" s="9">
        <f t="shared" si="371"/>
        <v>42151.655717592599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41918.9375</v>
      </c>
      <c r="T3941" s="9">
        <f t="shared" si="371"/>
        <v>41915.150219907409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42006.242488425924</v>
      </c>
      <c r="T3942" s="9">
        <f t="shared" si="371"/>
        <v>41961.242488425924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41967.791666666672</v>
      </c>
      <c r="T3943" s="9">
        <f t="shared" si="371"/>
        <v>41940.337233796294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42171.654097222221</v>
      </c>
      <c r="T3944" s="9">
        <f t="shared" si="371"/>
        <v>42111.654097222221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42310.451388888891</v>
      </c>
      <c r="T3945" s="9">
        <f t="shared" si="371"/>
        <v>42279.528564814813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42243.412905092591</v>
      </c>
      <c r="T3946" s="9">
        <f t="shared" si="371"/>
        <v>42213.412905092591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42139.551712962959</v>
      </c>
      <c r="T3947" s="9">
        <f t="shared" si="371"/>
        <v>42109.551712962959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42063.083333333328</v>
      </c>
      <c r="T3948" s="9">
        <f t="shared" si="371"/>
        <v>42031.583587962959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42644.892870370371</v>
      </c>
      <c r="T3949" s="9">
        <f t="shared" si="371"/>
        <v>42614.892870370371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41889.075497685182</v>
      </c>
      <c r="T3950" s="9">
        <f t="shared" si="371"/>
        <v>41829.075497685182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42045.870613425926</v>
      </c>
      <c r="T3951" s="9">
        <f t="shared" si="371"/>
        <v>42015.870613425926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42468.524305555555</v>
      </c>
      <c r="T3952" s="9">
        <f t="shared" si="371"/>
        <v>42439.452314814815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42493.534050925926</v>
      </c>
      <c r="T3953" s="9">
        <f t="shared" si="371"/>
        <v>42433.575717592597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42303.540393518517</v>
      </c>
      <c r="T3954" s="9">
        <f t="shared" si="371"/>
        <v>42243.540393518517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42580.728472222225</v>
      </c>
      <c r="T3955" s="9">
        <f t="shared" si="371"/>
        <v>42549.798449074078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41834.401203703703</v>
      </c>
      <c r="T3956" s="9">
        <f t="shared" si="371"/>
        <v>41774.401203703703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42336.640520833331</v>
      </c>
      <c r="T3957" s="9">
        <f t="shared" si="371"/>
        <v>42306.598854166667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42484.763888888891</v>
      </c>
      <c r="T3958" s="9">
        <f t="shared" si="371"/>
        <v>42457.682025462964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42559.726319444439</v>
      </c>
      <c r="T3959" s="9">
        <f t="shared" si="371"/>
        <v>42513.726319444439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41853.333333333336</v>
      </c>
      <c r="T3960" s="9">
        <f t="shared" si="371"/>
        <v>41816.700370370374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41910.538842592592</v>
      </c>
      <c r="T3961" s="9">
        <f t="shared" si="371"/>
        <v>41880.538842592592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42372.595555555556</v>
      </c>
      <c r="T3962" s="9">
        <f t="shared" si="371"/>
        <v>42342.595555555556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41767.641319444447</v>
      </c>
      <c r="T3963" s="9">
        <f t="shared" si="371"/>
        <v>41745.641319444447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42336.371458333335</v>
      </c>
      <c r="T3964" s="9">
        <f t="shared" si="371"/>
        <v>42311.371458333335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42325.945798611108</v>
      </c>
      <c r="T3965" s="9">
        <f t="shared" si="371"/>
        <v>42295.904131944444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42113.430393518516</v>
      </c>
      <c r="T3966" s="9">
        <f t="shared" si="371"/>
        <v>42053.472060185188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42473.944212962961</v>
      </c>
      <c r="T3967" s="9">
        <f t="shared" si="371"/>
        <v>42413.985879629632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41843.874305555553</v>
      </c>
      <c r="T3968" s="9">
        <f t="shared" si="371"/>
        <v>41801.461550925924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42800.040590277778</v>
      </c>
      <c r="T3969" s="9">
        <f t="shared" si="371"/>
        <v>42770.040590277778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ref="Q3970:Q4033" si="374">LEFT(N3970, FIND("/", N3970) - 1)</f>
        <v>theater</v>
      </c>
      <c r="R3970" t="str">
        <f t="shared" ref="R3970:R4033" si="375">RIGHT(N3970, LEN(N3970) - LEN(Q3970) - 1)</f>
        <v>plays</v>
      </c>
      <c r="S3970" s="9">
        <f t="shared" ref="S3970:S4033" si="376">(((I3970/60)/60)/24)+DATE(1970,1,1)+(-6/24)</f>
        <v>42512.565659722226</v>
      </c>
      <c r="T3970" s="9">
        <f t="shared" ref="T3970:T4033" si="377">(((J3970/60)/60)/24)+DATE(1970,1,1)+(-6/24)</f>
        <v>42452.565659722226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42610.913194444445</v>
      </c>
      <c r="T3971" s="9">
        <f t="shared" si="377"/>
        <v>42601.604699074072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42477.613553240735</v>
      </c>
      <c r="T3972" s="9">
        <f t="shared" si="377"/>
        <v>42447.613553240735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41841.286180555559</v>
      </c>
      <c r="T3973" s="9">
        <f t="shared" si="377"/>
        <v>41811.286180555559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42040.817523148144</v>
      </c>
      <c r="T3974" s="9">
        <f t="shared" si="377"/>
        <v>41980.817523148144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42498.916666666672</v>
      </c>
      <c r="T3975" s="9">
        <f t="shared" si="377"/>
        <v>42469.43414351852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42523.296851851846</v>
      </c>
      <c r="T3976" s="9">
        <f t="shared" si="377"/>
        <v>42493.296851851846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42564.616875</v>
      </c>
      <c r="T3977" s="9">
        <f t="shared" si="377"/>
        <v>42534.616875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41852.041666666664</v>
      </c>
      <c r="T3978" s="9">
        <f t="shared" si="377"/>
        <v>41830.608344907407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42573.538564814815</v>
      </c>
      <c r="T3979" s="9">
        <f t="shared" si="377"/>
        <v>42543.538564814815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42035.392974537041</v>
      </c>
      <c r="T3980" s="9">
        <f t="shared" si="377"/>
        <v>41975.392974537041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42092.583333333328</v>
      </c>
      <c r="T3981" s="9">
        <f t="shared" si="377"/>
        <v>42069.653437500005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41825.348923611113</v>
      </c>
      <c r="T3982" s="9">
        <f t="shared" si="377"/>
        <v>41795.348923611113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42567.929965277777</v>
      </c>
      <c r="T3983" s="9">
        <f t="shared" si="377"/>
        <v>42507.929965277777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42192.559953703705</v>
      </c>
      <c r="T3984" s="9">
        <f t="shared" si="377"/>
        <v>42132.559953703705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41779.040972222225</v>
      </c>
      <c r="T3985" s="9">
        <f t="shared" si="377"/>
        <v>41747.61986111111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41950.75</v>
      </c>
      <c r="T3986" s="9">
        <f t="shared" si="377"/>
        <v>41920.713472222218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42420.628472222219</v>
      </c>
      <c r="T3987" s="9">
        <f t="shared" si="377"/>
        <v>42399.457407407404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42496.294444444444</v>
      </c>
      <c r="T3988" s="9">
        <f t="shared" si="377"/>
        <v>42467.298541666663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41775.67465277778</v>
      </c>
      <c r="T3989" s="9">
        <f t="shared" si="377"/>
        <v>41765.67465277778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42244.83116898148</v>
      </c>
      <c r="T3990" s="9">
        <f t="shared" si="377"/>
        <v>42229.83116898148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42316.541446759264</v>
      </c>
      <c r="T3991" s="9">
        <f t="shared" si="377"/>
        <v>42286.499780092592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42431.422372685185</v>
      </c>
      <c r="T3992" s="9">
        <f t="shared" si="377"/>
        <v>42401.422372685185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42155.394467592589</v>
      </c>
      <c r="T3993" s="9">
        <f t="shared" si="377"/>
        <v>42125.394467592589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42349.732164351852</v>
      </c>
      <c r="T3994" s="9">
        <f t="shared" si="377"/>
        <v>42289.69049768518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42137.614722222221</v>
      </c>
      <c r="T3995" s="9">
        <f t="shared" si="377"/>
        <v>42107.614722222221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41839.139930555553</v>
      </c>
      <c r="T3996" s="9">
        <f t="shared" si="377"/>
        <v>41809.139930555553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42049.227083333331</v>
      </c>
      <c r="T3997" s="9">
        <f t="shared" si="377"/>
        <v>42019.433761574073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41963.419444444444</v>
      </c>
      <c r="T3998" s="9">
        <f t="shared" si="377"/>
        <v>41950.01694444444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42099.099780092598</v>
      </c>
      <c r="T3999" s="9">
        <f t="shared" si="377"/>
        <v>42069.141446759255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42091.671597222223</v>
      </c>
      <c r="T4000" s="9">
        <f t="shared" si="377"/>
        <v>42061.713263888887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41882.577650462961</v>
      </c>
      <c r="T4001" s="9">
        <f t="shared" si="377"/>
        <v>41842.578680555554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42497.353680555556</v>
      </c>
      <c r="T4002" s="9">
        <f t="shared" si="377"/>
        <v>42437.39534722222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42795.541666666672</v>
      </c>
      <c r="T4003" s="9">
        <f t="shared" si="377"/>
        <v>42775.714212962965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41908.793530092589</v>
      </c>
      <c r="T4004" s="9">
        <f t="shared" si="377"/>
        <v>41878.793530092589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42050.337349537032</v>
      </c>
      <c r="T4005" s="9">
        <f t="shared" si="377"/>
        <v>42020.337349537032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41919.91269675926</v>
      </c>
      <c r="T4006" s="9">
        <f t="shared" si="377"/>
        <v>41889.91269675926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41932.557696759257</v>
      </c>
      <c r="T4007" s="9">
        <f t="shared" si="377"/>
        <v>41872.557696759257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42416.522997685184</v>
      </c>
      <c r="T4008" s="9">
        <f t="shared" si="377"/>
        <v>42391.522997685184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41877.436111111114</v>
      </c>
      <c r="T4009" s="9">
        <f t="shared" si="377"/>
        <v>41848.522928240738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42207.714201388888</v>
      </c>
      <c r="T4010" s="9">
        <f t="shared" si="377"/>
        <v>42177.714201388888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41891.450925925928</v>
      </c>
      <c r="T4011" s="9">
        <f t="shared" si="377"/>
        <v>41851.450925925928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41938.520439814813</v>
      </c>
      <c r="T4012" s="9">
        <f t="shared" si="377"/>
        <v>41921.520439814813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42032.29488425926</v>
      </c>
      <c r="T4013" s="9">
        <f t="shared" si="377"/>
        <v>42002.29488425926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42126.294548611113</v>
      </c>
      <c r="T4014" s="9">
        <f t="shared" si="377"/>
        <v>42096.294548611113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42051.051192129627</v>
      </c>
      <c r="T4015" s="9">
        <f t="shared" si="377"/>
        <v>42021.051192129627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42433.996168981481</v>
      </c>
      <c r="T4016" s="9">
        <f t="shared" si="377"/>
        <v>42418.996168981481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42204.530821759254</v>
      </c>
      <c r="T4017" s="9">
        <f t="shared" si="377"/>
        <v>42174.530821759254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41899.622685185182</v>
      </c>
      <c r="T4018" s="9">
        <f t="shared" si="377"/>
        <v>41869.622685185182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41886.422152777777</v>
      </c>
      <c r="T4019" s="9">
        <f t="shared" si="377"/>
        <v>41856.422152777777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42650.66097222222</v>
      </c>
      <c r="T4020" s="9">
        <f t="shared" si="377"/>
        <v>42620.66097222222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42475.436111111107</v>
      </c>
      <c r="T4021" s="9">
        <f t="shared" si="377"/>
        <v>42417.425879629634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42086.899293981478</v>
      </c>
      <c r="T4022" s="9">
        <f t="shared" si="377"/>
        <v>42056.940960648149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41938.661550925928</v>
      </c>
      <c r="T4023" s="9">
        <f t="shared" si="377"/>
        <v>41878.661550925928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42035.870833333334</v>
      </c>
      <c r="T4024" s="9">
        <f t="shared" si="377"/>
        <v>41990.334108796291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42453.707905092597</v>
      </c>
      <c r="T4025" s="9">
        <f t="shared" si="377"/>
        <v>42408.749571759254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42247.420104166667</v>
      </c>
      <c r="T4026" s="9">
        <f t="shared" si="377"/>
        <v>42217.420104166667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42210.987685185188</v>
      </c>
      <c r="T4027" s="9">
        <f t="shared" si="377"/>
        <v>42150.987685185188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42342.447210648148</v>
      </c>
      <c r="T4028" s="9">
        <f t="shared" si="377"/>
        <v>42282.405543981484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42788.791666666672</v>
      </c>
      <c r="T4029" s="9">
        <f t="shared" si="377"/>
        <v>42768.72084490741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41795.688657407409</v>
      </c>
      <c r="T4030" s="9">
        <f t="shared" si="377"/>
        <v>41765.688657407409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42351.775115740747</v>
      </c>
      <c r="T4031" s="9">
        <f t="shared" si="377"/>
        <v>42321.775115740747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42403.534027777772</v>
      </c>
      <c r="T4032" s="9">
        <f t="shared" si="377"/>
        <v>42374.405081018514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41991.376898148148</v>
      </c>
      <c r="T4033" s="9">
        <f t="shared" si="377"/>
        <v>41941.335231481484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ref="Q4034:Q4097" si="380">LEFT(N4034, FIND("/", N4034) - 1)</f>
        <v>theater</v>
      </c>
      <c r="R4034" t="str">
        <f t="shared" ref="R4034:R4097" si="381">RIGHT(N4034, LEN(N4034) - LEN(Q4034) - 1)</f>
        <v>plays</v>
      </c>
      <c r="S4034" s="9">
        <f t="shared" ref="S4034:S4097" si="382">(((I4034/60)/60)/24)+DATE(1970,1,1)+(-6/24)</f>
        <v>42353.60087962963</v>
      </c>
      <c r="T4034" s="9">
        <f t="shared" ref="T4034:T4097" si="383">(((J4034/60)/60)/24)+DATE(1970,1,1)+(-6/24)</f>
        <v>42293.559212962966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42645.125</v>
      </c>
      <c r="T4035" s="9">
        <f t="shared" si="383"/>
        <v>42614.018796296295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42097.655671296292</v>
      </c>
      <c r="T4036" s="9">
        <f t="shared" si="383"/>
        <v>42067.697337962964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41933.632951388885</v>
      </c>
      <c r="T4037" s="9">
        <f t="shared" si="383"/>
        <v>41903.632951388885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41821.6875</v>
      </c>
      <c r="T4038" s="9">
        <f t="shared" si="383"/>
        <v>41804.687083333331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42514.350694444445</v>
      </c>
      <c r="T4039" s="9">
        <f t="shared" si="383"/>
        <v>42496.820775462969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41929.548726851855</v>
      </c>
      <c r="T4040" s="9">
        <f t="shared" si="383"/>
        <v>41869.548726851855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42338.999305555553</v>
      </c>
      <c r="T4041" s="9">
        <f t="shared" si="383"/>
        <v>42305.420914351853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42202.875</v>
      </c>
      <c r="T4042" s="9">
        <f t="shared" si="383"/>
        <v>42143.981527777782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42619.224004629628</v>
      </c>
      <c r="T4043" s="9">
        <f t="shared" si="383"/>
        <v>42559.224004629628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42024.552777777775</v>
      </c>
      <c r="T4044" s="9">
        <f t="shared" si="383"/>
        <v>41994.834074074075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41963.707465277781</v>
      </c>
      <c r="T4045" s="9">
        <f t="shared" si="383"/>
        <v>41948.707465277781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42103.958333333328</v>
      </c>
      <c r="T4046" s="9">
        <f t="shared" si="383"/>
        <v>42073.969699074078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41871.951261574075</v>
      </c>
      <c r="T4047" s="9">
        <f t="shared" si="383"/>
        <v>41841.951261574075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41934.400578703702</v>
      </c>
      <c r="T4048" s="9">
        <f t="shared" si="383"/>
        <v>41904.400578703702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42014.791666666672</v>
      </c>
      <c r="T4049" s="9">
        <f t="shared" si="383"/>
        <v>41990.772488425922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42471.217442129629</v>
      </c>
      <c r="T4050" s="9">
        <f t="shared" si="383"/>
        <v>42436.259108796294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42199.708506944444</v>
      </c>
      <c r="T4051" s="9">
        <f t="shared" si="383"/>
        <v>42169.708506944444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41935.386469907404</v>
      </c>
      <c r="T4052" s="9">
        <f t="shared" si="383"/>
        <v>41905.386469907404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41768.036805555559</v>
      </c>
      <c r="T4053" s="9">
        <f t="shared" si="383"/>
        <v>41761.560150462967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41925.628657407404</v>
      </c>
      <c r="T4054" s="9">
        <f t="shared" si="383"/>
        <v>41865.628657407404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41958.583333333328</v>
      </c>
      <c r="T4055" s="9">
        <f t="shared" si="383"/>
        <v>41928.440138888887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42643.916666666672</v>
      </c>
      <c r="T4056" s="9">
        <f t="shared" si="383"/>
        <v>42613.591261574074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41809.398506944446</v>
      </c>
      <c r="T4057" s="9">
        <f t="shared" si="383"/>
        <v>41779.398506944446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42554.582638888889</v>
      </c>
      <c r="T4058" s="9">
        <f t="shared" si="383"/>
        <v>42534.683321759265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42333.708333333328</v>
      </c>
      <c r="T4059" s="9">
        <f t="shared" si="383"/>
        <v>42310.718518518523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42460.915972222225</v>
      </c>
      <c r="T4060" s="9">
        <f t="shared" si="383"/>
        <v>42445.810694444444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41897.875</v>
      </c>
      <c r="T4061" s="9">
        <f t="shared" si="383"/>
        <v>41866.390648148146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41813.416666666664</v>
      </c>
      <c r="T4062" s="9">
        <f t="shared" si="383"/>
        <v>41779.445092592592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42480.849803240737</v>
      </c>
      <c r="T4063" s="9">
        <f t="shared" si="383"/>
        <v>42420.891469907408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42553.489212962959</v>
      </c>
      <c r="T4064" s="9">
        <f t="shared" si="383"/>
        <v>42523.489212962959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41817.431527777779</v>
      </c>
      <c r="T4065" s="9">
        <f t="shared" si="383"/>
        <v>41787.431527777779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42123.338263888887</v>
      </c>
      <c r="T4066" s="9">
        <f t="shared" si="383"/>
        <v>42093.338263888887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41863.701516203706</v>
      </c>
      <c r="T4067" s="9">
        <f t="shared" si="383"/>
        <v>41833.701516203706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42508.789212962962</v>
      </c>
      <c r="T4068" s="9">
        <f t="shared" si="383"/>
        <v>42478.789212962962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42274.867476851854</v>
      </c>
      <c r="T4069" s="9">
        <f t="shared" si="383"/>
        <v>42234.867476851854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42748.711805555555</v>
      </c>
      <c r="T4070" s="9">
        <f t="shared" si="383"/>
        <v>42718.713599537034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42063.25</v>
      </c>
      <c r="T4071" s="9">
        <f t="shared" si="383"/>
        <v>42022.411527777775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42063.875</v>
      </c>
      <c r="T4072" s="9">
        <f t="shared" si="383"/>
        <v>42031.416898148149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42730.554756944446</v>
      </c>
      <c r="T4073" s="9">
        <f t="shared" si="383"/>
        <v>42700.554756944446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41872.52443287037</v>
      </c>
      <c r="T4074" s="9">
        <f t="shared" si="383"/>
        <v>41812.52443287037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42132.916666666672</v>
      </c>
      <c r="T4075" s="9">
        <f t="shared" si="383"/>
        <v>42078.09520833334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42313.344618055555</v>
      </c>
      <c r="T4076" s="9">
        <f t="shared" si="383"/>
        <v>42283.302951388891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41820.477777777778</v>
      </c>
      <c r="T4077" s="9">
        <f t="shared" si="383"/>
        <v>41778.795937499999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41933.57708333333</v>
      </c>
      <c r="T4078" s="9">
        <f t="shared" si="383"/>
        <v>41905.545706018522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42725.4605787037</v>
      </c>
      <c r="T4079" s="9">
        <f t="shared" si="383"/>
        <v>42695.4605787037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42762.537523148145</v>
      </c>
      <c r="T4080" s="9">
        <f t="shared" si="383"/>
        <v>42732.537523148145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42540.688900462963</v>
      </c>
      <c r="T4081" s="9">
        <f t="shared" si="383"/>
        <v>42510.688900462963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42535.537500000006</v>
      </c>
      <c r="T4082" s="9">
        <f t="shared" si="383"/>
        <v>42511.448101851856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42071.289641203708</v>
      </c>
      <c r="T4083" s="9">
        <f t="shared" si="383"/>
        <v>42041.331307870365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42322.708333333328</v>
      </c>
      <c r="T4084" s="9">
        <f t="shared" si="383"/>
        <v>42306.939270833333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42383.511759259258</v>
      </c>
      <c r="T4085" s="9">
        <f t="shared" si="383"/>
        <v>42353.511759259258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42652.186412037037</v>
      </c>
      <c r="T4086" s="9">
        <f t="shared" si="383"/>
        <v>42622.186412037037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42086.915972222225</v>
      </c>
      <c r="T4087" s="9">
        <f t="shared" si="383"/>
        <v>42058.353877314818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42328.916666666672</v>
      </c>
      <c r="T4088" s="9">
        <f t="shared" si="383"/>
        <v>42304.690960648149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42568.492893518516</v>
      </c>
      <c r="T4089" s="9">
        <f t="shared" si="383"/>
        <v>42538.492893518516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42020.184722222228</v>
      </c>
      <c r="T4090" s="9">
        <f t="shared" si="383"/>
        <v>41990.362546296295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42155.482638888891</v>
      </c>
      <c r="T4091" s="9">
        <f t="shared" si="383"/>
        <v>42122.482499999998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42223.375</v>
      </c>
      <c r="T4092" s="9">
        <f t="shared" si="383"/>
        <v>42209.42288194444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42020.256377314814</v>
      </c>
      <c r="T4093" s="9">
        <f t="shared" si="383"/>
        <v>41990.256377314814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42098.903321759266</v>
      </c>
      <c r="T4094" s="9">
        <f t="shared" si="383"/>
        <v>42038.944988425923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42238.565891203703</v>
      </c>
      <c r="T4095" s="9">
        <f t="shared" si="383"/>
        <v>42178.565891203703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41933.957638888889</v>
      </c>
      <c r="T4096" s="9">
        <f t="shared" si="383"/>
        <v>41889.836805555555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42722.781828703708</v>
      </c>
      <c r="T4097" s="9">
        <f t="shared" si="383"/>
        <v>42692.781828703708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E4098/L4098</f>
        <v>80</v>
      </c>
      <c r="Q4098" t="str">
        <f t="shared" ref="Q4098:Q4115" si="386">LEFT(N4098, FIND("/", N4098) - 1)</f>
        <v>theater</v>
      </c>
      <c r="R4098" t="str">
        <f t="shared" ref="R4098:R4161" si="387">RIGHT(N4098, LEN(N4098) - LEN(Q4098) - 1)</f>
        <v>plays</v>
      </c>
      <c r="S4098" s="9">
        <f t="shared" ref="S4098:S4115" si="388">(((I4098/60)/60)/24)+DATE(1970,1,1)+(-6/24)</f>
        <v>42794.118749999994</v>
      </c>
      <c r="T4098" s="9">
        <f t="shared" ref="T4098:T4115" si="389">(((J4098/60)/60)/24)+DATE(1970,1,1)+(-6/24)</f>
        <v>42750.280312499999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si="388"/>
        <v>42400.746527777781</v>
      </c>
      <c r="T4099" s="9">
        <f t="shared" si="389"/>
        <v>42344.574502314819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42525.472187499996</v>
      </c>
      <c r="T4100" s="9">
        <f t="shared" si="389"/>
        <v>42495.472187499996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42615.600381944445</v>
      </c>
      <c r="T4101" s="9">
        <f t="shared" si="389"/>
        <v>42570.600381944445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41936.874884259261</v>
      </c>
      <c r="T4102" s="9">
        <f t="shared" si="389"/>
        <v>41926.874884259261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42760.653726851851</v>
      </c>
      <c r="T4103" s="9">
        <f t="shared" si="389"/>
        <v>42730.653726851851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42505.598067129627</v>
      </c>
      <c r="T4104" s="9">
        <f t="shared" si="389"/>
        <v>42475.598067129627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42242.522222222222</v>
      </c>
      <c r="T4105" s="9">
        <f t="shared" si="389"/>
        <v>42188.58293981482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42670.028171296297</v>
      </c>
      <c r="T4106" s="9">
        <f t="shared" si="389"/>
        <v>42640.028171296297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42729.760520833333</v>
      </c>
      <c r="T4107" s="9">
        <f t="shared" si="389"/>
        <v>42696.760520833333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42095.791666666672</v>
      </c>
      <c r="T4108" s="9">
        <f t="shared" si="389"/>
        <v>42052.799375000002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41906.666678240741</v>
      </c>
      <c r="T4109" s="9">
        <f t="shared" si="389"/>
        <v>41883.666678240741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42796.958333333328</v>
      </c>
      <c r="T4110" s="9">
        <f t="shared" si="389"/>
        <v>42766.781678240746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42337.331064814818</v>
      </c>
      <c r="T4111" s="9">
        <f t="shared" si="389"/>
        <v>42307.289398148147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42572.376747685179</v>
      </c>
      <c r="T4112" s="9">
        <f t="shared" si="389"/>
        <v>42512.376747685179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42058.885879629626</v>
      </c>
      <c r="T4113" s="9">
        <f t="shared" si="389"/>
        <v>42028.885879629626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42427.75</v>
      </c>
      <c r="T4114" s="9">
        <f t="shared" si="389"/>
        <v>42400.696597222224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42377.023611111115</v>
      </c>
      <c r="T4115" s="9">
        <f t="shared" si="389"/>
        <v>42358.323182870372</v>
      </c>
    </row>
  </sheetData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Q2:Q4115">
    <cfRule type="colorScale" priority="3">
      <colorScale>
        <cfvo type="min"/>
        <cfvo type="percentile" val="1"/>
        <cfvo type="max"/>
        <color rgb="FFC00000"/>
        <color rgb="FF00B050"/>
        <color rgb="FF00B0F0"/>
      </colorScale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357D8-0615-4E00-B2A4-C9AE3C99D0D4}">
  <dimension ref="A1:F14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9.42578125" bestFit="1" customWidth="1"/>
    <col min="9" max="9" width="10" bestFit="1" customWidth="1"/>
    <col min="10" max="10" width="6.85546875" bestFit="1" customWidth="1"/>
    <col min="11" max="11" width="10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8399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8" t="s">
        <v>8315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8" t="s">
        <v>8316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8" t="s">
        <v>8317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8318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8" t="s">
        <v>8319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8" t="s">
        <v>8320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8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8" t="s">
        <v>8322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8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D503-3128-4D21-A147-690E776EB543}">
  <dimension ref="A1:F47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1.5703125" bestFit="1" customWidth="1"/>
    <col min="8" max="8" width="6" bestFit="1" customWidth="1"/>
    <col min="9" max="9" width="13.85546875" bestFit="1" customWidth="1"/>
    <col min="10" max="10" width="4.5703125" bestFit="1" customWidth="1"/>
    <col min="11" max="11" width="5.85546875" bestFit="1" customWidth="1"/>
    <col min="12" max="12" width="9.85546875" bestFit="1" customWidth="1"/>
    <col min="13" max="13" width="7" bestFit="1" customWidth="1"/>
    <col min="14" max="14" width="8.5703125" bestFit="1" customWidth="1"/>
    <col min="15" max="15" width="8.7109375" bestFit="1" customWidth="1"/>
    <col min="16" max="16" width="3.85546875" bestFit="1" customWidth="1"/>
    <col min="17" max="17" width="11.140625" bestFit="1" customWidth="1"/>
    <col min="18" max="18" width="5.42578125" bestFit="1" customWidth="1"/>
    <col min="19" max="19" width="12" bestFit="1" customWidth="1"/>
    <col min="20" max="20" width="6.85546875" bestFit="1" customWidth="1"/>
    <col min="21" max="21" width="6.140625" bestFit="1" customWidth="1"/>
    <col min="22" max="22" width="9" bestFit="1" customWidth="1"/>
    <col min="23" max="23" width="6.42578125" bestFit="1" customWidth="1"/>
    <col min="24" max="24" width="10.5703125" bestFit="1" customWidth="1"/>
    <col min="25" max="25" width="5.85546875" bestFit="1" customWidth="1"/>
    <col min="26" max="26" width="5" bestFit="1" customWidth="1"/>
    <col min="27" max="27" width="4" bestFit="1" customWidth="1"/>
    <col min="28" max="28" width="14.5703125" bestFit="1" customWidth="1"/>
    <col min="29" max="29" width="10" bestFit="1" customWidth="1"/>
    <col min="30" max="30" width="4.28515625" bestFit="1" customWidth="1"/>
    <col min="31" max="31" width="12.140625" bestFit="1" customWidth="1"/>
    <col min="32" max="32" width="5.85546875" bestFit="1" customWidth="1"/>
    <col min="33" max="33" width="10" bestFit="1" customWidth="1"/>
    <col min="34" max="34" width="15.140625" bestFit="1" customWidth="1"/>
    <col min="35" max="35" width="6.140625" bestFit="1" customWidth="1"/>
    <col min="36" max="36" width="13.42578125" bestFit="1" customWidth="1"/>
    <col min="37" max="37" width="8.5703125" bestFit="1" customWidth="1"/>
    <col min="38" max="38" width="10.42578125" bestFit="1" customWidth="1"/>
    <col min="39" max="39" width="10.85546875" bestFit="1" customWidth="1"/>
    <col min="40" max="40" width="9" bestFit="1" customWidth="1"/>
    <col min="41" max="41" width="4.28515625" bestFit="1" customWidth="1"/>
    <col min="42" max="42" width="10.5703125" bestFit="1" customWidth="1"/>
    <col min="43" max="43" width="10.425781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8400</v>
      </c>
      <c r="B2" t="s">
        <v>8312</v>
      </c>
    </row>
    <row r="4" spans="1:6" x14ac:dyDescent="0.25">
      <c r="A4" s="7" t="s">
        <v>8399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8323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8324</v>
      </c>
      <c r="B7" s="6"/>
      <c r="C7" s="6"/>
      <c r="D7" s="6">
        <v>20</v>
      </c>
      <c r="E7" s="6"/>
      <c r="F7" s="6">
        <v>20</v>
      </c>
    </row>
    <row r="8" spans="1:6" x14ac:dyDescent="0.25">
      <c r="A8" s="8" t="s">
        <v>8325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8326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8327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8" t="s">
        <v>8328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8" t="s">
        <v>8329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8" t="s">
        <v>8331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8" t="s">
        <v>8332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8333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8" t="s">
        <v>8334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8335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8" t="s">
        <v>8336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8" t="s">
        <v>8337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8338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8" t="s">
        <v>8339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8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8341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8343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8" t="s">
        <v>8344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8345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8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8347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8" t="s">
        <v>8348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8" t="s">
        <v>8349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8" t="s">
        <v>8350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8351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8" t="s">
        <v>8352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8" t="s">
        <v>8353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8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8" t="s">
        <v>8357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8" t="s">
        <v>8358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8" t="s">
        <v>8359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8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8361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8" t="s">
        <v>8362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8" t="s">
        <v>8363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8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5F211-EC80-40CF-8234-3BA82807EC59}">
  <dimension ref="A1:F18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8400</v>
      </c>
      <c r="B1" t="s">
        <v>8312</v>
      </c>
    </row>
    <row r="2" spans="1:6" x14ac:dyDescent="0.25">
      <c r="A2" s="7" t="s">
        <v>8376</v>
      </c>
      <c r="B2" t="s">
        <v>8312</v>
      </c>
    </row>
    <row r="4" spans="1:6" x14ac:dyDescent="0.25">
      <c r="A4" s="7" t="s">
        <v>8399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8369</v>
      </c>
      <c r="B6" s="6">
        <v>131</v>
      </c>
      <c r="C6" s="6">
        <v>124</v>
      </c>
      <c r="D6" s="6">
        <v>25</v>
      </c>
      <c r="E6" s="6"/>
      <c r="F6" s="6">
        <v>280</v>
      </c>
    </row>
    <row r="7" spans="1:6" x14ac:dyDescent="0.25">
      <c r="A7" s="10" t="s">
        <v>8370</v>
      </c>
      <c r="B7" s="6">
        <v>154</v>
      </c>
      <c r="C7" s="6">
        <v>128</v>
      </c>
      <c r="D7" s="6">
        <v>29</v>
      </c>
      <c r="E7" s="6"/>
      <c r="F7" s="6">
        <v>311</v>
      </c>
    </row>
    <row r="8" spans="1:6" x14ac:dyDescent="0.25">
      <c r="A8" s="10" t="s">
        <v>8371</v>
      </c>
      <c r="B8" s="6">
        <v>206</v>
      </c>
      <c r="C8" s="6">
        <v>122</v>
      </c>
      <c r="D8" s="6">
        <v>29</v>
      </c>
      <c r="E8" s="6">
        <v>22</v>
      </c>
      <c r="F8" s="6">
        <v>379</v>
      </c>
    </row>
    <row r="9" spans="1:6" x14ac:dyDescent="0.25">
      <c r="A9" s="10" t="s">
        <v>8372</v>
      </c>
      <c r="B9" s="6">
        <v>187</v>
      </c>
      <c r="C9" s="6">
        <v>97</v>
      </c>
      <c r="D9" s="6">
        <v>28</v>
      </c>
      <c r="E9" s="6">
        <v>27</v>
      </c>
      <c r="F9" s="6">
        <v>339</v>
      </c>
    </row>
    <row r="10" spans="1:6" x14ac:dyDescent="0.25">
      <c r="A10" s="10" t="s">
        <v>8373</v>
      </c>
      <c r="B10" s="6">
        <v>208</v>
      </c>
      <c r="C10" s="6">
        <v>123</v>
      </c>
      <c r="D10" s="6">
        <v>28</v>
      </c>
      <c r="E10" s="6">
        <v>1</v>
      </c>
      <c r="F10" s="6">
        <v>360</v>
      </c>
    </row>
    <row r="11" spans="1:6" x14ac:dyDescent="0.25">
      <c r="A11" s="10" t="s">
        <v>8374</v>
      </c>
      <c r="B11" s="6">
        <v>214</v>
      </c>
      <c r="C11" s="6">
        <v>118</v>
      </c>
      <c r="D11" s="6">
        <v>23</v>
      </c>
      <c r="E11" s="6"/>
      <c r="F11" s="6">
        <v>355</v>
      </c>
    </row>
    <row r="12" spans="1:6" x14ac:dyDescent="0.25">
      <c r="A12" s="10" t="s">
        <v>8375</v>
      </c>
      <c r="B12" s="6">
        <v>222</v>
      </c>
      <c r="C12" s="6">
        <v>137</v>
      </c>
      <c r="D12" s="6">
        <v>35</v>
      </c>
      <c r="E12" s="6"/>
      <c r="F12" s="6">
        <v>394</v>
      </c>
    </row>
    <row r="13" spans="1:6" x14ac:dyDescent="0.25">
      <c r="A13" s="10" t="s">
        <v>8364</v>
      </c>
      <c r="B13" s="6">
        <v>198</v>
      </c>
      <c r="C13" s="6">
        <v>155</v>
      </c>
      <c r="D13" s="6">
        <v>37</v>
      </c>
      <c r="E13" s="6"/>
      <c r="F13" s="6">
        <v>390</v>
      </c>
    </row>
    <row r="14" spans="1:6" x14ac:dyDescent="0.25">
      <c r="A14" s="10" t="s">
        <v>8365</v>
      </c>
      <c r="B14" s="6">
        <v>160</v>
      </c>
      <c r="C14" s="6">
        <v>137</v>
      </c>
      <c r="D14" s="6">
        <v>25</v>
      </c>
      <c r="E14" s="6"/>
      <c r="F14" s="6">
        <v>322</v>
      </c>
    </row>
    <row r="15" spans="1:6" x14ac:dyDescent="0.25">
      <c r="A15" s="10" t="s">
        <v>8366</v>
      </c>
      <c r="B15" s="6">
        <v>158</v>
      </c>
      <c r="C15" s="6">
        <v>144</v>
      </c>
      <c r="D15" s="6">
        <v>33</v>
      </c>
      <c r="E15" s="6"/>
      <c r="F15" s="6">
        <v>335</v>
      </c>
    </row>
    <row r="16" spans="1:6" x14ac:dyDescent="0.25">
      <c r="A16" s="10" t="s">
        <v>8367</v>
      </c>
      <c r="B16" s="6">
        <v>160</v>
      </c>
      <c r="C16" s="6">
        <v>134</v>
      </c>
      <c r="D16" s="6">
        <v>21</v>
      </c>
      <c r="E16" s="6"/>
      <c r="F16" s="6">
        <v>315</v>
      </c>
    </row>
    <row r="17" spans="1:6" x14ac:dyDescent="0.25">
      <c r="A17" s="10" t="s">
        <v>8368</v>
      </c>
      <c r="B17" s="6">
        <v>187</v>
      </c>
      <c r="C17" s="6">
        <v>111</v>
      </c>
      <c r="D17" s="6">
        <v>36</v>
      </c>
      <c r="E17" s="6"/>
      <c r="F17" s="6">
        <v>334</v>
      </c>
    </row>
    <row r="18" spans="1:6" x14ac:dyDescent="0.25">
      <c r="A18" s="10" t="s">
        <v>8311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A880D-2290-444A-ABA0-5089DDD78938}">
  <dimension ref="A1:J13"/>
  <sheetViews>
    <sheetView tabSelected="1" zoomScaleNormal="100"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0.7109375" hidden="1" customWidth="1"/>
    <col min="10" max="10" width="10.85546875" hidden="1" customWidth="1"/>
  </cols>
  <sheetData>
    <row r="1" spans="1:10" x14ac:dyDescent="0.25">
      <c r="A1" s="12" t="s">
        <v>8377</v>
      </c>
      <c r="B1" s="12" t="s">
        <v>8378</v>
      </c>
      <c r="C1" s="12" t="s">
        <v>8379</v>
      </c>
      <c r="D1" s="12" t="s">
        <v>8380</v>
      </c>
      <c r="E1" s="12" t="s">
        <v>8381</v>
      </c>
      <c r="F1" s="12" t="s">
        <v>8382</v>
      </c>
      <c r="G1" s="12" t="s">
        <v>8383</v>
      </c>
      <c r="H1" s="12" t="s">
        <v>8384</v>
      </c>
      <c r="I1" t="s">
        <v>8397</v>
      </c>
      <c r="J1" t="s">
        <v>8398</v>
      </c>
    </row>
    <row r="2" spans="1:10" x14ac:dyDescent="0.25">
      <c r="A2" t="s">
        <v>8385</v>
      </c>
      <c r="B2">
        <f>COUNTIFS(DataSet!$F$2:$F$4115, "successful", DataSet!$D$2:$D$4115, "&lt;"&amp;$J2)</f>
        <v>322</v>
      </c>
      <c r="C2">
        <f>COUNTIFS(DataSet!$F$2:$F$4115, "failed", DataSet!$D$2:$D$4115, "&lt;"&amp;$J2)</f>
        <v>113</v>
      </c>
      <c r="D2">
        <f>COUNTIFS(DataSet!$F$2:$F$4115, "canceled", DataSet!$D$2:$D$4115, "&lt;"&amp;$J2)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J2">
        <v>1000</v>
      </c>
    </row>
    <row r="3" spans="1:10" x14ac:dyDescent="0.25">
      <c r="A3" t="s">
        <v>8386</v>
      </c>
      <c r="B3">
        <f>COUNTIFS(DataSet!$F$2:$F$4115, "successful", DataSet!$D$2:$D$4115, "&gt;="&amp;$I3, DataSet!$D$2:$D$4115, "&lt;="&amp;$J3)</f>
        <v>932</v>
      </c>
      <c r="C3">
        <f>COUNTIFS(DataSet!$F$2:$F$4115, "failed", DataSet!$D$2:$D$4115, "&gt;="&amp;$I3, DataSet!$D$2:$D$4115, "&lt;="&amp;$J3)</f>
        <v>420</v>
      </c>
      <c r="D3">
        <f>COUNTIFS(DataSet!$F$2:$F$4115, "canceled", DataSet!$D$2:$D$4115, "&gt;="&amp;$I3, DataSet!$D$2:$D$4115, "&lt;="&amp;$J3)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I3">
        <v>1000</v>
      </c>
      <c r="J3">
        <v>4999</v>
      </c>
    </row>
    <row r="4" spans="1:10" x14ac:dyDescent="0.25">
      <c r="A4" t="s">
        <v>8387</v>
      </c>
      <c r="B4">
        <f>COUNTIFS(DataSet!$F$2:$F$4115, "successful", DataSet!$D$2:$D$4115, "&gt;="&amp;$I4, DataSet!$D$2:$D$4115, "&lt;="&amp;$J4)</f>
        <v>381</v>
      </c>
      <c r="C4">
        <f>COUNTIFS(DataSet!$F$2:$F$4115, "failed", DataSet!$D$2:$D$4115, "&gt;="&amp;$I4, DataSet!$D$2:$D$4115, "&lt;="&amp;$J4)</f>
        <v>283</v>
      </c>
      <c r="D4">
        <f>COUNTIFS(DataSet!$F$2:$F$4115, "canceled", DataSet!$D$2:$D$4115, "&gt;="&amp;$I4, DataSet!$D$2:$D$4115, "&lt;="&amp;$J4)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I4">
        <v>5000</v>
      </c>
      <c r="J4">
        <v>9999</v>
      </c>
    </row>
    <row r="5" spans="1:10" x14ac:dyDescent="0.25">
      <c r="A5" t="s">
        <v>8388</v>
      </c>
      <c r="B5">
        <f>COUNTIFS(DataSet!$F$2:$F$4115, "successful", DataSet!$D$2:$D$4115, "&gt;="&amp;$I5, DataSet!$D$2:$D$4115, "&lt;="&amp;$J5)</f>
        <v>168</v>
      </c>
      <c r="C5">
        <f>COUNTIFS(DataSet!$F$2:$F$4115, "failed", DataSet!$D$2:$D$4115, "&gt;="&amp;$I5, DataSet!$D$2:$D$4115, "&lt;="&amp;$J5)</f>
        <v>144</v>
      </c>
      <c r="D5">
        <f>COUNTIFS(DataSet!$F$2:$F$4115, "canceled", DataSet!$D$2:$D$4115, "&gt;="&amp;$I5, DataSet!$D$2:$D$4115, "&lt;="&amp;$J5)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I5">
        <v>10000</v>
      </c>
      <c r="J5">
        <v>14999</v>
      </c>
    </row>
    <row r="6" spans="1:10" x14ac:dyDescent="0.25">
      <c r="A6" t="s">
        <v>8389</v>
      </c>
      <c r="B6">
        <f>COUNTIFS(DataSet!$F$2:$F$4115, "successful", DataSet!$D$2:$D$4115, "&gt;="&amp;$I6, DataSet!$D$2:$D$4115, "&lt;="&amp;$J6)</f>
        <v>94</v>
      </c>
      <c r="C6">
        <f>COUNTIFS(DataSet!$F$2:$F$4115, "failed", DataSet!$D$2:$D$4115, "&gt;="&amp;$I6, DataSet!$D$2:$D$4115, "&lt;="&amp;$J6)</f>
        <v>90</v>
      </c>
      <c r="D6">
        <f>COUNTIFS(DataSet!$F$2:$F$4115, "canceled", DataSet!$D$2:$D$4115, "&gt;="&amp;$I6, DataSet!$D$2:$D$4115, "&lt;="&amp;$J6)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I6">
        <v>15000</v>
      </c>
      <c r="J6">
        <v>19999</v>
      </c>
    </row>
    <row r="7" spans="1:10" x14ac:dyDescent="0.25">
      <c r="A7" t="s">
        <v>8390</v>
      </c>
      <c r="B7">
        <f>COUNTIFS(DataSet!$F$2:$F$4115, "successful", DataSet!$D$2:$D$4115, "&gt;="&amp;$I7, DataSet!$D$2:$D$4115, "&lt;="&amp;$J7)</f>
        <v>62</v>
      </c>
      <c r="C7">
        <f>COUNTIFS(DataSet!$F$2:$F$4115, "failed", DataSet!$D$2:$D$4115, "&gt;="&amp;$I7, DataSet!$D$2:$D$4115, "&lt;="&amp;$J7)</f>
        <v>72</v>
      </c>
      <c r="D7">
        <f>COUNTIFS(DataSet!$F$2:$F$4115, "canceled", DataSet!$D$2:$D$4115, "&gt;="&amp;$I7, DataSet!$D$2:$D$4115, "&lt;="&amp;$J7)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I7">
        <v>20000</v>
      </c>
      <c r="J7">
        <v>24999</v>
      </c>
    </row>
    <row r="8" spans="1:10" x14ac:dyDescent="0.25">
      <c r="A8" t="s">
        <v>8391</v>
      </c>
      <c r="B8">
        <f>COUNTIFS(DataSet!$F$2:$F$4115, "successful", DataSet!$D$2:$D$4115, "&gt;="&amp;$I8, DataSet!$D$2:$D$4115, "&lt;="&amp;$J8)</f>
        <v>55</v>
      </c>
      <c r="C8">
        <f>COUNTIFS(DataSet!$F$2:$F$4115, "failed", DataSet!$D$2:$D$4115, "&gt;="&amp;$I8, DataSet!$D$2:$D$4115, "&lt;="&amp;$J8)</f>
        <v>64</v>
      </c>
      <c r="D8">
        <f>COUNTIFS(DataSet!$F$2:$F$4115, "canceled", DataSet!$D$2:$D$4115, "&gt;="&amp;$I8, DataSet!$D$2:$D$4115, "&lt;="&amp;$J8)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I8">
        <v>25000</v>
      </c>
      <c r="J8">
        <v>29999</v>
      </c>
    </row>
    <row r="9" spans="1:10" x14ac:dyDescent="0.25">
      <c r="A9" t="s">
        <v>8392</v>
      </c>
      <c r="B9">
        <f>COUNTIFS(DataSet!$F$2:$F$4115, "successful", DataSet!$D$2:$D$4115, "&gt;="&amp;$I9, DataSet!$D$2:$D$4115, "&lt;="&amp;$J9)</f>
        <v>32</v>
      </c>
      <c r="C9">
        <f>COUNTIFS(DataSet!$F$2:$F$4115, "failed", DataSet!$D$2:$D$4115, "&gt;="&amp;$I9, DataSet!$D$2:$D$4115, "&lt;="&amp;$J9)</f>
        <v>37</v>
      </c>
      <c r="D9">
        <f>COUNTIFS(DataSet!$F$2:$F$4115, "canceled", DataSet!$D$2:$D$4115, "&gt;="&amp;$I9, DataSet!$D$2:$D$4115, "&lt;="&amp;$J9)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I9">
        <v>30000</v>
      </c>
      <c r="J9">
        <v>34999</v>
      </c>
    </row>
    <row r="10" spans="1:10" x14ac:dyDescent="0.25">
      <c r="A10" t="s">
        <v>8393</v>
      </c>
      <c r="B10">
        <f>COUNTIFS(DataSet!$F$2:$F$4115, "successful", DataSet!$D$2:$D$4115, "&gt;="&amp;$I10, DataSet!$D$2:$D$4115, "&lt;="&amp;$J10)</f>
        <v>26</v>
      </c>
      <c r="C10">
        <f>COUNTIFS(DataSet!$F$2:$F$4115, "failed", DataSet!$D$2:$D$4115, "&gt;="&amp;$I10, DataSet!$D$2:$D$4115, "&lt;="&amp;$J10)</f>
        <v>22</v>
      </c>
      <c r="D10">
        <f>COUNTIFS(DataSet!$F$2:$F$4115, "canceled", DataSet!$D$2:$D$4115, "&gt;="&amp;$I10, DataSet!$D$2:$D$4115, "&lt;="&amp;$J10)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I10">
        <v>35000</v>
      </c>
      <c r="J10">
        <v>39999</v>
      </c>
    </row>
    <row r="11" spans="1:10" x14ac:dyDescent="0.25">
      <c r="A11" t="s">
        <v>8394</v>
      </c>
      <c r="B11">
        <f>COUNTIFS(DataSet!$F$2:$F$4115, "successful", DataSet!$D$2:$D$4115, "&gt;="&amp;$I11, DataSet!$D$2:$D$4115, "&lt;="&amp;$J11)</f>
        <v>21</v>
      </c>
      <c r="C11">
        <f>COUNTIFS(DataSet!$F$2:$F$4115, "failed", DataSet!$D$2:$D$4115, "&gt;="&amp;$I11, DataSet!$D$2:$D$4115, "&lt;="&amp;$J11)</f>
        <v>16</v>
      </c>
      <c r="D11">
        <f>COUNTIFS(DataSet!$F$2:$F$4115, "canceled", DataSet!$D$2:$D$4115, "&gt;="&amp;$I11, DataSet!$D$2:$D$4115, "&lt;="&amp;$J11)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  <c r="I11">
        <v>40000</v>
      </c>
      <c r="J11">
        <v>44999</v>
      </c>
    </row>
    <row r="12" spans="1:10" x14ac:dyDescent="0.25">
      <c r="A12" t="s">
        <v>8395</v>
      </c>
      <c r="B12">
        <f>COUNTIFS(DataSet!$F$2:$F$4115, "successful", DataSet!$D$2:$D$4115, "&gt;="&amp;$I12, DataSet!$D$2:$D$4115, "&lt;="&amp;$J12)</f>
        <v>6</v>
      </c>
      <c r="C12">
        <f>COUNTIFS(DataSet!$F$2:$F$4115, "failed", DataSet!$D$2:$D$4115, "&gt;="&amp;$I12, DataSet!$D$2:$D$4115, "&lt;="&amp;$J12)</f>
        <v>11</v>
      </c>
      <c r="D12">
        <f>COUNTIFS(DataSet!$F$2:$F$4115, "canceled", DataSet!$D$2:$D$4115, "&gt;="&amp;$I12, DataSet!$D$2:$D$4115, "&lt;="&amp;$J12)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I12">
        <v>45000</v>
      </c>
      <c r="J12">
        <v>49999</v>
      </c>
    </row>
    <row r="13" spans="1:10" x14ac:dyDescent="0.25">
      <c r="A13" t="s">
        <v>8396</v>
      </c>
      <c r="B13">
        <f>COUNTIFS(DataSet!$F$2:$F$4115, "successful", DataSet!$D$2:$D$4115, "&gt;="&amp;$I13)</f>
        <v>86</v>
      </c>
      <c r="C13">
        <f>COUNTIFS(DataSet!$F$2:$F$4115, "failed", DataSet!$D$2:$D$4115, "&gt;="&amp;$I13)</f>
        <v>258</v>
      </c>
      <c r="D13">
        <f>COUNTIFS(DataSet!$F$2:$F$4115, "canceled", DataSet!$D$2:$D$4115, "&gt;="&amp;$I13)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  <c r="I13">
        <v>50000</v>
      </c>
    </row>
  </sheetData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Outcomes by Parent Category</vt:lpstr>
      <vt:lpstr>Outcomes by Sub Category</vt:lpstr>
      <vt:lpstr>Outcomes by Month Created</vt:lpstr>
      <vt:lpstr>Outcomes by Goal Slices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D'Cruz, Dexter (AssetMark)</cp:lastModifiedBy>
  <dcterms:created xsi:type="dcterms:W3CDTF">2017-04-20T15:17:24Z</dcterms:created>
  <dcterms:modified xsi:type="dcterms:W3CDTF">2018-10-23T23:38:24Z</dcterms:modified>
</cp:coreProperties>
</file>