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daisuke/Desktop/"/>
    </mc:Choice>
  </mc:AlternateContent>
  <xr:revisionPtr revIDLastSave="0" documentId="13_ncr:1_{575E72FB-7B6B-8E49-A62B-1AA639A56310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購入物品リスト" sheetId="2" r:id="rId1"/>
    <sheet name="各個人支払いリスト" sheetId="4" r:id="rId2"/>
  </sheets>
  <definedNames>
    <definedName name="Z_8755F45C_52CD_4F85_864A_992907F55BDA_.wvu.FilterData" localSheetId="0" hidden="1">購入物品リスト!$B$1:$K$50</definedName>
    <definedName name="Z_C59E2CA1_93C8_4714_89E6_133914A2DA31_.wvu.FilterData" localSheetId="0" hidden="1">購入物品リスト!$B$1:$K$127</definedName>
  </definedNames>
  <calcPr calcId="191029"/>
  <customWorkbookViews>
    <customWorkbookView name="filter" guid="{8755F45C-52CD-4F85-864A-992907F55BDA}" maximized="1" windowWidth="0" windowHeight="0" activeSheetId="0"/>
    <customWorkbookView name="フィルタ 1" guid="{C59E2CA1-93C8-4714-89E6-133914A2DA3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4" l="1"/>
  <c r="C19" i="4"/>
  <c r="C20" i="4"/>
  <c r="C21" i="4"/>
  <c r="C22" i="4"/>
  <c r="C17" i="4"/>
  <c r="C23" i="4"/>
  <c r="B12" i="4"/>
  <c r="B7" i="4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2" i="4" l="1"/>
  <c r="B10" i="4"/>
  <c r="B4" i="4"/>
  <c r="B11" i="4"/>
  <c r="B8" i="4"/>
  <c r="B3" i="4"/>
  <c r="B6" i="4"/>
  <c r="B9" i="4"/>
  <c r="B5" i="4"/>
  <c r="B13" i="4" l="1"/>
  <c r="C3" i="4" l="1"/>
  <c r="D3" i="4" s="1"/>
  <c r="F3" i="4" s="1"/>
  <c r="C7" i="4"/>
  <c r="D7" i="4" s="1"/>
  <c r="C11" i="4"/>
  <c r="D11" i="4" s="1"/>
  <c r="F11" i="4" s="1"/>
  <c r="C4" i="4"/>
  <c r="D4" i="4" s="1"/>
  <c r="F4" i="4" s="1"/>
  <c r="C8" i="4"/>
  <c r="D8" i="4" s="1"/>
  <c r="F8" i="4" s="1"/>
  <c r="C12" i="4"/>
  <c r="D12" i="4" s="1"/>
  <c r="C5" i="4"/>
  <c r="D5" i="4" s="1"/>
  <c r="F5" i="4" s="1"/>
  <c r="C9" i="4"/>
  <c r="D9" i="4" s="1"/>
  <c r="F9" i="4" s="1"/>
  <c r="C2" i="4"/>
  <c r="C6" i="4"/>
  <c r="D6" i="4" s="1"/>
  <c r="F6" i="4" s="1"/>
  <c r="C10" i="4"/>
  <c r="D10" i="4" s="1"/>
  <c r="F10" i="4" s="1"/>
  <c r="F7" i="4"/>
  <c r="F12" i="4"/>
  <c r="D2" i="4" l="1"/>
  <c r="F2" i="4" s="1"/>
  <c r="C13" i="4"/>
  <c r="C14" i="4" s="1"/>
</calcChain>
</file>

<file path=xl/sharedStrings.xml><?xml version="1.0" encoding="utf-8"?>
<sst xmlns="http://schemas.openxmlformats.org/spreadsheetml/2006/main" count="550" uniqueCount="203">
  <si>
    <t>後藤亜花里</t>
  </si>
  <si>
    <t>採取</t>
  </si>
  <si>
    <t>西濱大将</t>
  </si>
  <si>
    <t>ランチャー</t>
  </si>
  <si>
    <t>酒向宇大</t>
  </si>
  <si>
    <t>構造</t>
  </si>
  <si>
    <t>池田北斗</t>
  </si>
  <si>
    <t>電装</t>
  </si>
  <si>
    <t>松村実結</t>
  </si>
  <si>
    <t>交通費</t>
  </si>
  <si>
    <t>その他</t>
  </si>
  <si>
    <t>百木健</t>
  </si>
  <si>
    <t>合計</t>
  </si>
  <si>
    <t>藤井祐輝</t>
  </si>
  <si>
    <t>加藤佑都</t>
  </si>
  <si>
    <t>亀岡聖矢</t>
  </si>
  <si>
    <t>No</t>
  </si>
  <si>
    <t>カテゴリ</t>
  </si>
  <si>
    <t>品目</t>
  </si>
  <si>
    <t>立替人</t>
  </si>
  <si>
    <t>購入金額</t>
  </si>
  <si>
    <t>個数</t>
  </si>
  <si>
    <t>送料</t>
  </si>
  <si>
    <t>小計</t>
  </si>
  <si>
    <t>購入場所</t>
  </si>
  <si>
    <t>URL</t>
  </si>
  <si>
    <t>備考</t>
  </si>
  <si>
    <t>313mkフェイスブラシ</t>
  </si>
  <si>
    <t>マツモトキヨシ</t>
  </si>
  <si>
    <t>エステス 1427 アルファー３ モデルロケット ランチセット (機体組み立て式)</t>
  </si>
  <si>
    <t>Amazon</t>
  </si>
  <si>
    <t>https://www.amazon.co.jp/1427-%E3%82%A2%E3%83%AB%E3%83%95%E3%82%A1%E3%83%BC%EF%BC%93-%E3%83%A2%E3%83%87%E3%83%AB%E3%83%AD%E3%82%B1%E3%83%83%E3%83%88-%E3%83%A9%E3%83%B3%E3%83%81%E3%82%BB%E3%83%83%E3%83%88-%E6%A9%9F%E4%BD%93%E7%B5%84%E3%81%BF%E7%AB%8B%E3%81%A6%E5%BC%8F/dp/B003CT4B0G</t>
  </si>
  <si>
    <t>ジャンパー線</t>
  </si>
  <si>
    <t>秋月電子通商</t>
  </si>
  <si>
    <t>GPS受信機キット</t>
  </si>
  <si>
    <t>ACEIRMC 2個 ESP32 DevKitC V4 ESP-WROOM-32D開発ボード ESP32-DevKitC-32D for Arduino IDE</t>
  </si>
  <si>
    <t>超簡単! 無線マイコンモジュール TWELITE DIP-トワイライトディップシリーズ マッチ棒アンテナ ピンヘッダ端子実装</t>
  </si>
  <si>
    <t>エステス1/2A3-4Tモデルロケットエンジン</t>
  </si>
  <si>
    <t>https://www.amazon.co.jp/%E3%82%A8%E3%82%B9%E3%83%86%E3%82%B9-2A3-4T-%E3%83%A2%E3%83%87%E3%83%AB%E3%83%AD%E3%82%B1%E3%83%83%E3%83%88%E3%82%A8%E3%83%B3%E3%82%B8%E3%83%B3-%E3%83%91%E3%83%83%E3%82%AF-4%E6%9C%AC%E5%85%A5%E3%82%8A/dp/B0006ZZIZ6@</t>
  </si>
  <si>
    <t>リカバリーワディング</t>
  </si>
  <si>
    <t>楽天</t>
  </si>
  <si>
    <t>https://item.rakuten.co.jp/yy/970572/</t>
  </si>
  <si>
    <t>本当は送料385円だけど、ポイント77円分安く買えたので差し引きました。</t>
  </si>
  <si>
    <t>方眼紙</t>
  </si>
  <si>
    <t>CanDo</t>
  </si>
  <si>
    <t>厚口画用紙</t>
  </si>
  <si>
    <t>両面テープ</t>
  </si>
  <si>
    <t>木工用ボンド(速乾)</t>
  </si>
  <si>
    <t>手芸用ゴム</t>
  </si>
  <si>
    <t>タコ糸</t>
  </si>
  <si>
    <t>粘土</t>
  </si>
  <si>
    <t>クッキングシート</t>
  </si>
  <si>
    <t>スズランテープ</t>
  </si>
  <si>
    <t>ストロー</t>
  </si>
  <si>
    <t>防水スプレー</t>
  </si>
  <si>
    <t>お弁当シリコンカップ</t>
  </si>
  <si>
    <t>手芸用しつけ糸(細め)</t>
  </si>
  <si>
    <t>ワニグチクリップ8個入り</t>
  </si>
  <si>
    <t>DAISO</t>
  </si>
  <si>
    <t>リチウムコイン型電池</t>
  </si>
  <si>
    <t>LR44アルカリボタン電池</t>
  </si>
  <si>
    <t>導線赤(切売VSF)2966037797000</t>
  </si>
  <si>
    <t>Super VIVAHOME</t>
  </si>
  <si>
    <t>導線黒(切売VSF)2966037789005</t>
  </si>
  <si>
    <t xml:space="preserve">ニクロム線4901087130320  </t>
  </si>
  <si>
    <t xml:space="preserve">豆電球パイロ4.8V0.5A </t>
  </si>
  <si>
    <t>豆電球ソケット4901087130818</t>
  </si>
  <si>
    <t>ブレッドボード</t>
  </si>
  <si>
    <t>https://www.amazon.co.jp/gp/product/B0838VV2X3/ref=ppx_od_dt_b_asin_title_s00?ie=UTF8&amp;psc=1</t>
  </si>
  <si>
    <t>気圧センサ　BMP180</t>
  </si>
  <si>
    <t>https://www.amazon.co.jp/gp/product/B07KKNTWLT/ref=ppx_od_dt_b_asin_title_s00?ie=UTF8&amp;psc=1</t>
  </si>
  <si>
    <t>地磁気計　MPU6050</t>
  </si>
  <si>
    <t>https://www.amazon.co.jp/gp/product/B008BOPN40/ref=ppx_od_dt_b_asin_title_s00?ie=UTF8&amp;psc=1</t>
  </si>
  <si>
    <t>Amazon | SunFounder はんだレス ブレッドボード セット、3PCS 830タイポイント 2PCS 400タイポイント含む、Raspberry Pi Arduino用 電子工作 ブレッドボード | ブレッドボード | 産業・研究開発用品 通販</t>
  </si>
  <si>
    <t>USBケーブル</t>
  </si>
  <si>
    <t>ヤマダ電機</t>
  </si>
  <si>
    <t>発泡スチロール板B4サイズ</t>
  </si>
  <si>
    <t>ヨドバシカメラ</t>
  </si>
  <si>
    <t>https://www.yodobashi.com/product/100000001001083113/</t>
  </si>
  <si>
    <t>スプリング蝶番</t>
  </si>
  <si>
    <t>モノタロウ</t>
  </si>
  <si>
    <t>M3×15mm トラス頭小ねじ</t>
  </si>
  <si>
    <t>M3×35mm トラス頭小ねじ</t>
  </si>
  <si>
    <t>六角ナット１種(ステンレス)</t>
  </si>
  <si>
    <t>上4つの部品の代引手数料</t>
  </si>
  <si>
    <t>モノワイヤレス USBアダプター TWELITE R2-トワイライター2</t>
  </si>
  <si>
    <t>発泡スチロール(450*450*100)</t>
  </si>
  <si>
    <t>エスワークス</t>
  </si>
  <si>
    <t>発布スチロールカッター</t>
  </si>
  <si>
    <t>ダイソー</t>
  </si>
  <si>
    <t>単２電池</t>
  </si>
  <si>
    <t>下敷き</t>
  </si>
  <si>
    <t>ウエルシア</t>
  </si>
  <si>
    <t>マンガン電池</t>
  </si>
  <si>
    <t>seria</t>
  </si>
  <si>
    <t>アルカリ電池</t>
  </si>
  <si>
    <t>VKLSVAN GY-9250 SPI IIC / I2C MPU9250 9自由度9軸姿勢 +ジャイロ+アクセラレータ+ 磁力計センサーボードモジュール Arduino用</t>
  </si>
  <si>
    <t>極太ストロー15mm</t>
  </si>
  <si>
    <t>https://www.amazon.co.jp/gp/product/B07ZN27RQ9/ref=ppx_od_dt_b_asin_title_s00?ie=UTF8&amp;psc=1</t>
  </si>
  <si>
    <t>アクリル丸棒</t>
  </si>
  <si>
    <t>SuperVIVAHOME</t>
  </si>
  <si>
    <t>アルミパイプ</t>
  </si>
  <si>
    <t>ニクロム線</t>
  </si>
  <si>
    <t>Amazon.co.jp: uxcell 抵抗線 ニクロム製 シルバートーン 0.7mm 21AWG 5m長さ 1200℃ : 産業・研究開発用品</t>
  </si>
  <si>
    <t>デジタルサーボ</t>
  </si>
  <si>
    <t>Amazon | SG5010 デジタルサーボ | ラジコン・ドローン 通販</t>
  </si>
  <si>
    <t>デジタルマイクロサーボ</t>
  </si>
  <si>
    <t>Amazon | デジタル・マイクロサーボ SG90 (1個) | ラジコン・ドローン 通販</t>
  </si>
  <si>
    <t>ポリイミドテープ</t>
  </si>
  <si>
    <t>Amazon | loyouve 絶縁耐熱テープ ポリイミドテープ 20mm広さ 33m長さ 絶縁 耐熱テープ アンバー色 電子基板 マスキング 保護 高耐熱テープ （長い時間260℃/300℃） | DIY・工具・ガーデン</t>
  </si>
  <si>
    <t>アロンアルフア</t>
  </si>
  <si>
    <t>セキチュー</t>
  </si>
  <si>
    <t>アクリル板</t>
  </si>
  <si>
    <t>アクリルカッター</t>
  </si>
  <si>
    <t>アイボルト</t>
  </si>
  <si>
    <t>https://www.amazon.co.jp/dp/B002A5LY9Y/ref=cm_sw_r_em_api_glt_i_PJSA1KCEA342XBAV6F2Y?_encoding=UTF8&amp;psc=1</t>
  </si>
  <si>
    <t>ステンレス六角長ナット10本入</t>
  </si>
  <si>
    <t>楽天市場</t>
  </si>
  <si>
    <t>https://item.rakuten.co.jp/nejinejikun/a6asu005004500_3/</t>
  </si>
  <si>
    <t>M5×35mm アイボルト ４個入り</t>
  </si>
  <si>
    <t>https://www.amazon.co.jp/dp/B07JC64W3Y/ref=cm_sw_r_em_api_glt_i_JD9HRZQ2M2W6MN5EAR6Y?_encoding=UTF8&amp;psc=1</t>
  </si>
  <si>
    <t>トラス頭小ネジ　M5×50</t>
  </si>
  <si>
    <t>M3×20㎜　アイボルト</t>
  </si>
  <si>
    <t>https://www.amazon.co.jp/dp/B0091G5XH4/ref=cm_sw_r_em_api_glt_i_S1DNV4M7VRVWM67BVM0J?_encoding=UTF8&amp;psc=1</t>
  </si>
  <si>
    <t>ステンレス六角長ナット M3×44 10本</t>
  </si>
  <si>
    <t>https://item.rakuten.co.jp/nejinejikun/a6asu003004400_2/?s-id=ph_pc_itemname</t>
  </si>
  <si>
    <t>9V電池</t>
  </si>
  <si>
    <t>低頭ねじ M3×6 18個入り</t>
  </si>
  <si>
    <t>https://www.yodobashi.com/product/100000001003546316/</t>
  </si>
  <si>
    <t>導線（切売VFFコード）</t>
  </si>
  <si>
    <t>VivaHome</t>
  </si>
  <si>
    <t>パイロットランプ</t>
  </si>
  <si>
    <t>鰐口クリップ</t>
  </si>
  <si>
    <t>ボンド</t>
  </si>
  <si>
    <t>https://www.amazon.co.jp/dp/B08PB3SBQX/ref=cm_sw_em_r_mt_dp_J57JTYDZ0JNK79QMH9DJ?_encoding=UTF8&amp;psc=1</t>
  </si>
  <si>
    <t>紙やすり</t>
  </si>
  <si>
    <t>書くの遅くなってごめん．</t>
  </si>
  <si>
    <t>エステス 1504 1/2A3-4T モデルロケットエンジン パック (4本入り)</t>
  </si>
  <si>
    <t>https://www.amazon.co.jp/gp/product/B0006ZZIZ6/ref=ppx_yo_dt_b_asin_title_o00_s00?ie=UTF8&amp;psc=1</t>
  </si>
  <si>
    <t>グルーガン</t>
  </si>
  <si>
    <t>グルーガンスティック</t>
  </si>
  <si>
    <t>配線</t>
  </si>
  <si>
    <t>VIVAHome</t>
  </si>
  <si>
    <t>両刃ヤスリ木柄</t>
  </si>
  <si>
    <t>カバンテープ</t>
  </si>
  <si>
    <t>食食紅</t>
  </si>
  <si>
    <t>ベイシアマート</t>
  </si>
  <si>
    <t>プリント基板</t>
  </si>
  <si>
    <t>FusionPCB</t>
  </si>
  <si>
    <t xml:space="preserve">換算レート：0.008701169219614 USD/円（PayPal 2021年7月19日 23:02:05 JST）を元に請求：15.59 USD
</t>
  </si>
  <si>
    <t>OSOYOO(オソヨー)金属皮膜抵抗器抵抗セット 10Ω~1MΩ 30種類各20本入り合計600本 (600本セット</t>
  </si>
  <si>
    <t>公民館-コンセント</t>
  </si>
  <si>
    <t>さいたま市</t>
  </si>
  <si>
    <t>M3×35トラス頭小ねじ</t>
  </si>
  <si>
    <t>送料の177は実際は消費税です．</t>
  </si>
  <si>
    <t>パラコード</t>
  </si>
  <si>
    <t>クエン酸</t>
  </si>
  <si>
    <t>サンドラッグ</t>
  </si>
  <si>
    <t>刺繍針</t>
  </si>
  <si>
    <t>フラワーパークやすらぎ</t>
  </si>
  <si>
    <t>重曹</t>
  </si>
  <si>
    <t>家庭用ミシン針</t>
  </si>
  <si>
    <t>風船</t>
  </si>
  <si>
    <t>風船（空気入れ付き）</t>
  </si>
  <si>
    <t>チューブボトル</t>
  </si>
  <si>
    <t>コツコウオブラート特大2</t>
  </si>
  <si>
    <t>クスリのアオキ</t>
  </si>
  <si>
    <t>KPロープ</t>
  </si>
  <si>
    <t>コーナンドイト</t>
  </si>
  <si>
    <t>（本番用）プリント基板</t>
  </si>
  <si>
    <t>10芯コード</t>
  </si>
  <si>
    <t>リチウムポリマー電池</t>
  </si>
  <si>
    <t>ユニバーサル基板</t>
  </si>
  <si>
    <t>MPU9250</t>
  </si>
  <si>
    <t>BMP180</t>
  </si>
  <si>
    <t>郵送費（電子部品）</t>
  </si>
  <si>
    <t>クリックポスト</t>
  </si>
  <si>
    <t>昨今のコロナの状況を見て郵送の手段にしました</t>
  </si>
  <si>
    <t>プラザウエスト(第７セミナー)</t>
  </si>
  <si>
    <t>プラザウエスト</t>
  </si>
  <si>
    <t>コンセント</t>
  </si>
  <si>
    <t>プラザウエスト(第5セミナー)</t>
  </si>
  <si>
    <t>プラザウエスト(第6セミナー)</t>
  </si>
  <si>
    <t>細ピンヘッダー</t>
  </si>
  <si>
    <t>アロンアルファ</t>
  </si>
  <si>
    <t>ローソン</t>
  </si>
  <si>
    <t>フィルムケース</t>
  </si>
  <si>
    <t>シリコン</t>
  </si>
  <si>
    <t>ハンディソー</t>
  </si>
  <si>
    <t>グルースティック</t>
  </si>
  <si>
    <t>ゴムハンド</t>
  </si>
  <si>
    <t>アルカリ乾電池(9V)</t>
  </si>
  <si>
    <t>microSDカード</t>
  </si>
  <si>
    <t>トランジスタ</t>
  </si>
  <si>
    <t>マイクロSDカードスロット</t>
  </si>
  <si>
    <t>立替合計金額</t>
  </si>
  <si>
    <t>平滑時の負担額</t>
  </si>
  <si>
    <t>(既)請求額</t>
    <rPh sb="1" eb="2">
      <t xml:space="preserve">スデニ </t>
    </rPh>
    <rPh sb="3" eb="6">
      <t xml:space="preserve">セイキュウガク </t>
    </rPh>
    <phoneticPr fontId="3"/>
  </si>
  <si>
    <t>差額</t>
    <rPh sb="0" eb="2">
      <t xml:space="preserve">サガク </t>
    </rPh>
    <phoneticPr fontId="3"/>
  </si>
  <si>
    <t>立替合計金額より負担額</t>
    <rPh sb="0" eb="1">
      <t xml:space="preserve">タテ </t>
    </rPh>
    <rPh sb="1" eb="2">
      <t xml:space="preserve">カエ </t>
    </rPh>
    <rPh sb="2" eb="6">
      <t xml:space="preserve">ゴウケイキンガク </t>
    </rPh>
    <rPh sb="8" eb="11">
      <t xml:space="preserve">フタンガク </t>
    </rPh>
    <phoneticPr fontId="3"/>
  </si>
  <si>
    <t>合計請求額との差額</t>
    <rPh sb="0" eb="2">
      <t>ゴウケイ</t>
    </rPh>
    <rPh sb="2" eb="5">
      <t>セイキュウ</t>
    </rPh>
    <rPh sb="7" eb="9">
      <t xml:space="preserve">サガク </t>
    </rPh>
    <phoneticPr fontId="3"/>
  </si>
  <si>
    <t>星光太郎</t>
  </si>
  <si>
    <t>小倉渥史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</si>
</sst>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6"/>
      <name val="SetoFontSP_sjis"/>
      <family val="3"/>
      <charset val="128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6"/>
      <color rgb="FFFFFFFF"/>
      <name val="Arial"/>
      <family val="2"/>
    </font>
    <font>
      <u/>
      <sz val="16"/>
      <color rgb="FF0000FF"/>
      <name val="Arial"/>
      <family val="2"/>
    </font>
    <font>
      <sz val="16"/>
      <color rgb="FF1D1C1D"/>
      <name val="NotoSansJP"/>
    </font>
    <font>
      <sz val="16"/>
      <color rgb="FF000000"/>
      <name val="Roboto"/>
    </font>
    <font>
      <u/>
      <sz val="16"/>
      <color rgb="FF1155CC"/>
      <name val="Arial"/>
      <family val="2"/>
    </font>
    <font>
      <sz val="16"/>
      <color rgb="FF1D1C1D"/>
      <name val="Arial"/>
      <family val="2"/>
    </font>
    <font>
      <u/>
      <sz val="16"/>
      <color rgb="FF0000FF"/>
      <name val="游ゴシック"/>
      <family val="3"/>
      <charset val="128"/>
    </font>
    <font>
      <sz val="16"/>
      <color rgb="FF980000"/>
      <name val="Arial"/>
      <family val="2"/>
    </font>
    <font>
      <sz val="16"/>
      <color rgb="FF000000"/>
      <name val="Sazanami-Gothic-Regular"/>
    </font>
  </fonts>
  <fills count="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5" borderId="0" xfId="0" applyFont="1" applyFill="1" applyAlignment="1"/>
    <xf numFmtId="0" fontId="1" fillId="6" borderId="0" xfId="0" applyFont="1" applyFill="1"/>
    <xf numFmtId="176" fontId="2" fillId="5" borderId="0" xfId="0" applyNumberFormat="1" applyFont="1" applyFill="1"/>
    <xf numFmtId="0" fontId="2" fillId="5" borderId="0" xfId="0" applyFont="1" applyFill="1"/>
    <xf numFmtId="0" fontId="1" fillId="5" borderId="0" xfId="0" applyFont="1" applyFill="1"/>
    <xf numFmtId="0" fontId="4" fillId="4" borderId="4" xfId="0" applyFont="1" applyFill="1" applyBorder="1" applyAlignment="1"/>
    <xf numFmtId="0" fontId="4" fillId="4" borderId="5" xfId="0" applyFont="1" applyFill="1" applyBorder="1" applyAlignment="1"/>
    <xf numFmtId="0" fontId="4" fillId="4" borderId="5" xfId="0" applyFont="1" applyFill="1" applyBorder="1"/>
    <xf numFmtId="0" fontId="4" fillId="4" borderId="6" xfId="0" applyFont="1" applyFill="1" applyBorder="1"/>
    <xf numFmtId="0" fontId="4" fillId="0" borderId="10" xfId="0" applyFont="1" applyBorder="1" applyAlignment="1"/>
    <xf numFmtId="176" fontId="4" fillId="0" borderId="1" xfId="0" applyNumberFormat="1" applyFont="1" applyBorder="1"/>
    <xf numFmtId="6" fontId="5" fillId="0" borderId="1" xfId="0" applyNumberFormat="1" applyFont="1" applyBorder="1" applyAlignment="1"/>
    <xf numFmtId="176" fontId="5" fillId="0" borderId="11" xfId="0" applyNumberFormat="1" applyFont="1" applyBorder="1" applyAlignment="1"/>
    <xf numFmtId="0" fontId="4" fillId="0" borderId="10" xfId="0" applyFont="1" applyBorder="1"/>
    <xf numFmtId="176" fontId="5" fillId="0" borderId="1" xfId="0" applyNumberFormat="1" applyFont="1" applyBorder="1"/>
    <xf numFmtId="0" fontId="4" fillId="0" borderId="12" xfId="0" applyFont="1" applyBorder="1"/>
    <xf numFmtId="176" fontId="5" fillId="0" borderId="2" xfId="0" applyNumberFormat="1" applyFont="1" applyBorder="1"/>
    <xf numFmtId="176" fontId="4" fillId="0" borderId="2" xfId="0" applyNumberFormat="1" applyFont="1" applyBorder="1"/>
    <xf numFmtId="6" fontId="5" fillId="0" borderId="2" xfId="0" applyNumberFormat="1" applyFont="1" applyBorder="1" applyAlignment="1"/>
    <xf numFmtId="176" fontId="5" fillId="0" borderId="13" xfId="0" applyNumberFormat="1" applyFont="1" applyBorder="1" applyAlignment="1"/>
    <xf numFmtId="0" fontId="4" fillId="0" borderId="4" xfId="0" applyFont="1" applyBorder="1" applyAlignment="1"/>
    <xf numFmtId="176" fontId="4" fillId="0" borderId="5" xfId="0" applyNumberFormat="1" applyFont="1" applyBorder="1"/>
    <xf numFmtId="176" fontId="4" fillId="0" borderId="6" xfId="0" applyNumberFormat="1" applyFont="1" applyBorder="1"/>
    <xf numFmtId="176" fontId="4" fillId="0" borderId="9" xfId="0" applyNumberFormat="1" applyFont="1" applyBorder="1"/>
    <xf numFmtId="0" fontId="4" fillId="2" borderId="1" xfId="0" applyFont="1" applyFill="1" applyBorder="1" applyAlignment="1">
      <alignment horizontal="center" wrapText="1"/>
    </xf>
    <xf numFmtId="176" fontId="4" fillId="2" borderId="1" xfId="0" applyNumberFormat="1" applyFont="1" applyFill="1" applyBorder="1" applyAlignment="1">
      <alignment horizontal="center" wrapText="1"/>
    </xf>
    <xf numFmtId="0" fontId="5" fillId="5" borderId="0" xfId="0" applyFont="1" applyFill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176" fontId="4" fillId="0" borderId="1" xfId="0" applyNumberFormat="1" applyFont="1" applyBorder="1" applyAlignment="1">
      <alignment horizontal="center" wrapText="1"/>
    </xf>
    <xf numFmtId="176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76" fontId="4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wrapText="1"/>
    </xf>
    <xf numFmtId="176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12" fillId="0" borderId="1" xfId="0" applyFont="1" applyBorder="1" applyAlignment="1">
      <alignment wrapText="1"/>
    </xf>
    <xf numFmtId="176" fontId="13" fillId="0" borderId="1" xfId="0" applyNumberFormat="1" applyFont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4" fillId="5" borderId="4" xfId="0" applyFont="1" applyFill="1" applyBorder="1"/>
    <xf numFmtId="176" fontId="4" fillId="5" borderId="6" xfId="0" applyNumberFormat="1" applyFont="1" applyFill="1" applyBorder="1"/>
    <xf numFmtId="0" fontId="4" fillId="5" borderId="10" xfId="0" applyFont="1" applyFill="1" applyBorder="1"/>
    <xf numFmtId="176" fontId="4" fillId="5" borderId="11" xfId="0" applyNumberFormat="1" applyFont="1" applyFill="1" applyBorder="1"/>
    <xf numFmtId="0" fontId="4" fillId="5" borderId="7" xfId="0" applyFont="1" applyFill="1" applyBorder="1"/>
    <xf numFmtId="176" fontId="4" fillId="5" borderId="9" xfId="0" applyNumberFormat="1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6" fontId="6" fillId="0" borderId="3" xfId="0" applyNumberFormat="1" applyFont="1" applyBorder="1" applyAlignment="1">
      <alignment horizontal="center"/>
    </xf>
    <xf numFmtId="176" fontId="6" fillId="0" borderId="14" xfId="0" applyNumberFormat="1" applyFont="1" applyBorder="1" applyAlignment="1">
      <alignment horizontal="center"/>
    </xf>
    <xf numFmtId="176" fontId="6" fillId="0" borderId="15" xfId="0" applyNumberFormat="1" applyFont="1" applyBorder="1" applyAlignment="1">
      <alignment horizontal="center"/>
    </xf>
    <xf numFmtId="176" fontId="6" fillId="0" borderId="16" xfId="0" applyNumberFormat="1" applyFont="1" applyBorder="1" applyAlignment="1">
      <alignment horizontal="center"/>
    </xf>
    <xf numFmtId="176" fontId="6" fillId="0" borderId="17" xfId="0" applyNumberFormat="1" applyFont="1" applyBorder="1" applyAlignment="1">
      <alignment horizontal="center"/>
    </xf>
    <xf numFmtId="176" fontId="6" fillId="0" borderId="18" xfId="0" applyNumberFormat="1" applyFont="1" applyBorder="1" applyAlignment="1">
      <alignment horizontal="center"/>
    </xf>
  </cellXfs>
  <cellStyles count="1">
    <cellStyle name="標準" xfId="0" builtinId="0"/>
  </cellStyles>
  <dxfs count="15">
    <dxf>
      <font>
        <color rgb="FF980000"/>
      </font>
      <fill>
        <patternFill patternType="none"/>
      </fill>
    </dxf>
    <dxf>
      <font>
        <color rgb="FF980000"/>
      </font>
      <fill>
        <patternFill patternType="none"/>
      </fill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6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K127" headerRowDxfId="14" dataDxfId="13" totalsRowDxfId="12">
  <autoFilter ref="B1:K127" xr:uid="{00000000-0009-0000-0100-000001000000}"/>
  <tableColumns count="10">
    <tableColumn id="1" xr3:uid="{00000000-0010-0000-0000-000001000000}" name="カテゴリ" dataDxfId="11"/>
    <tableColumn id="2" xr3:uid="{00000000-0010-0000-0000-000002000000}" name="品目" dataDxfId="10"/>
    <tableColumn id="3" xr3:uid="{00000000-0010-0000-0000-000003000000}" name="立替人" dataDxfId="9"/>
    <tableColumn id="4" xr3:uid="{00000000-0010-0000-0000-000004000000}" name="購入金額" dataDxfId="8"/>
    <tableColumn id="5" xr3:uid="{00000000-0010-0000-0000-000005000000}" name="個数" dataDxfId="7"/>
    <tableColumn id="6" xr3:uid="{00000000-0010-0000-0000-000006000000}" name="送料" dataDxfId="6"/>
    <tableColumn id="7" xr3:uid="{00000000-0010-0000-0000-000007000000}" name="小計" dataDxfId="5"/>
    <tableColumn id="8" xr3:uid="{00000000-0010-0000-0000-000008000000}" name="購入場所" dataDxfId="4"/>
    <tableColumn id="9" xr3:uid="{00000000-0010-0000-0000-000009000000}" name="URL" dataDxfId="3"/>
    <tableColumn id="10" xr3:uid="{00000000-0010-0000-0000-00000A000000}" name="備考" dataDxf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dobashi.com/product/100000001001083113/" TargetMode="External"/><Relationship Id="rId13" Type="http://schemas.openxmlformats.org/officeDocument/2006/relationships/hyperlink" Target="https://www.amazon.co.jp/gp/product/B0852ZC13L/ref=ppx_yo_dt_b_asin_title_o02_s00?ie=UTF8&amp;psc=1" TargetMode="External"/><Relationship Id="rId18" Type="http://schemas.openxmlformats.org/officeDocument/2006/relationships/hyperlink" Target="https://item.rakuten.co.jp/nejinejikun/a6asu003004400_2/?s-id=ph_pc_itemname" TargetMode="External"/><Relationship Id="rId3" Type="http://schemas.openxmlformats.org/officeDocument/2006/relationships/hyperlink" Target="https://item.rakuten.co.jp/yy/970572/" TargetMode="External"/><Relationship Id="rId21" Type="http://schemas.openxmlformats.org/officeDocument/2006/relationships/hyperlink" Target="https://www.amazon.co.jp/gp/product/B0006ZZIZ6/ref=ppx_yo_dt_b_asin_title_o00_s00?ie=UTF8&amp;psc=1" TargetMode="External"/><Relationship Id="rId7" Type="http://schemas.openxmlformats.org/officeDocument/2006/relationships/hyperlink" Target="https://www.amazon.co.jp/gp/product/B0838VV2X3/ref=ppx_od_dt_b_asin_title_s00?ie=UTF8&amp;psc=1" TargetMode="External"/><Relationship Id="rId12" Type="http://schemas.openxmlformats.org/officeDocument/2006/relationships/hyperlink" Target="https://www.amazon.co.jp/gp/product/B016FKJJ8M/ref=ppx_yo_dt_b_asin_title_o01_s00?ie=UTF8&amp;psc=1" TargetMode="External"/><Relationship Id="rId17" Type="http://schemas.openxmlformats.org/officeDocument/2006/relationships/hyperlink" Target="https://www.amazon.co.jp/dp/B0091G5XH4/ref=cm_sw_r_em_api_glt_i_S1DNV4M7VRVWM67BVM0J?_encoding=UTF8&amp;psc=1" TargetMode="External"/><Relationship Id="rId2" Type="http://schemas.openxmlformats.org/officeDocument/2006/relationships/hyperlink" Target="https://www.amazon.co.jp/%E3%82%A8%E3%82%B9%E3%83%86%E3%82%B9-2A3-4T-%E3%83%A2%E3%83%87%E3%83%AB%E3%83%AD%E3%82%B1%E3%83%83%E3%83%88%E3%82%A8%E3%83%B3%E3%82%B8%E3%83%B3-%E3%83%91%E3%83%83%E3%82%AF-4%E6%9C%AC%E5%85%A5%E3%82%8A/dp/B0006ZZIZ6@" TargetMode="External"/><Relationship Id="rId16" Type="http://schemas.openxmlformats.org/officeDocument/2006/relationships/hyperlink" Target="https://www.amazon.co.jp/dp/B07JC64W3Y/ref=cm_sw_r_em_api_glt_i_JD9HRZQ2M2W6MN5EAR6Y?_encoding=UTF8&amp;psc=1" TargetMode="External"/><Relationship Id="rId20" Type="http://schemas.openxmlformats.org/officeDocument/2006/relationships/hyperlink" Target="https://www.amazon.co.jp/dp/B08PB3SBQX/ref=cm_sw_em_r_mt_dp_J57JTYDZ0JNK79QMH9DJ?_encoding=UTF8&amp;psc=1" TargetMode="External"/><Relationship Id="rId1" Type="http://schemas.openxmlformats.org/officeDocument/2006/relationships/hyperlink" Target="https://www.amazon.co.jp/1427-%E3%82%A2%E3%83%AB%E3%83%95%E3%82%A1%E3%83%BC%EF%BC%93-%E3%83%A2%E3%83%87%E3%83%AB%E3%83%AD%E3%82%B1%E3%83%83%E3%83%88-%E3%83%A9%E3%83%B3%E3%83%81%E3%82%BB%E3%83%83%E3%83%88-%E6%A9%9F%E4%BD%93%E7%B5%84%E3%81%BF%E7%AB%8B%E3%81%A6%E5%BC%8F/dp/B003CT4B0G" TargetMode="External"/><Relationship Id="rId6" Type="http://schemas.openxmlformats.org/officeDocument/2006/relationships/hyperlink" Target="https://www.amazon.co.jp/gp/product/B008BOPN40/ref=ppx_od_dt_b_asin_title_s00?ie=UTF8&amp;psc=1" TargetMode="External"/><Relationship Id="rId11" Type="http://schemas.openxmlformats.org/officeDocument/2006/relationships/hyperlink" Target="https://www.amazon.co.jp/gp/product/B01LXJ8Y0Z/ref=ppx_yo_dt_b_asin_title_o01_s00?ie=UTF8&amp;psc=1" TargetMode="External"/><Relationship Id="rId5" Type="http://schemas.openxmlformats.org/officeDocument/2006/relationships/hyperlink" Target="https://www.amazon.co.jp/gp/product/B07KKNTWLT/ref=ppx_od_dt_b_asin_title_s00?ie=UTF8&amp;psc=1" TargetMode="External"/><Relationship Id="rId15" Type="http://schemas.openxmlformats.org/officeDocument/2006/relationships/hyperlink" Target="https://item.rakuten.co.jp/nejinejikun/a6asu005004500_3/" TargetMode="External"/><Relationship Id="rId10" Type="http://schemas.openxmlformats.org/officeDocument/2006/relationships/hyperlink" Target="https://www.amazon.co.jp/gp/product/B07KP32JG2/ref=ppx_yo_dt_b_asin_title_o00_s00?ie=UTF8&amp;psc=1" TargetMode="External"/><Relationship Id="rId19" Type="http://schemas.openxmlformats.org/officeDocument/2006/relationships/hyperlink" Target="https://www.yodobashi.com/product/100000001003546316/" TargetMode="External"/><Relationship Id="rId4" Type="http://schemas.openxmlformats.org/officeDocument/2006/relationships/hyperlink" Target="https://www.amazon.co.jp/gp/product/B0838VV2X3/ref=ppx_od_dt_b_asin_title_s00?ie=UTF8&amp;psc=1" TargetMode="External"/><Relationship Id="rId9" Type="http://schemas.openxmlformats.org/officeDocument/2006/relationships/hyperlink" Target="https://www.amazon.co.jp/gp/product/B07ZN27RQ9/ref=ppx_od_dt_b_asin_title_s00?ie=UTF8&amp;psc=1" TargetMode="External"/><Relationship Id="rId14" Type="http://schemas.openxmlformats.org/officeDocument/2006/relationships/hyperlink" Target="https://www.amazon.co.jp/dp/B002A5LY9Y/ref=cm_sw_r_em_api_glt_i_PJSA1KCEA342XBAV6F2Y?_encoding=UTF8&amp;psc=1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27"/>
  <sheetViews>
    <sheetView tabSelected="1" zoomScale="64" zoomScaleNormal="64" workbookViewId="0">
      <pane ySplit="1" topLeftCell="A2" activePane="bottomLeft" state="frozen"/>
      <selection pane="bottomLeft" activeCell="C8" sqref="C8"/>
    </sheetView>
  </sheetViews>
  <sheetFormatPr baseColWidth="10" defaultColWidth="14.5" defaultRowHeight="32" customHeight="1"/>
  <cols>
    <col min="1" max="1" width="9.1640625" style="27" customWidth="1"/>
    <col min="2" max="2" width="14.83203125" style="27" customWidth="1"/>
    <col min="3" max="3" width="95.1640625" style="27" customWidth="1"/>
    <col min="4" max="4" width="16.5" style="27" customWidth="1"/>
    <col min="5" max="5" width="14.5" style="27" customWidth="1"/>
    <col min="6" max="6" width="10.1640625" style="27" customWidth="1"/>
    <col min="7" max="7" width="10.83203125" style="27" customWidth="1"/>
    <col min="8" max="8" width="12.6640625" style="27" customWidth="1"/>
    <col min="9" max="9" width="25.33203125" style="27" customWidth="1"/>
    <col min="10" max="11" width="43.83203125" style="27" customWidth="1"/>
    <col min="12" max="16384" width="14.5" style="27"/>
  </cols>
  <sheetData>
    <row r="1" spans="1:11" ht="32" customHeight="1">
      <c r="A1" s="25" t="s">
        <v>16</v>
      </c>
      <c r="B1" s="25" t="s">
        <v>17</v>
      </c>
      <c r="C1" s="25" t="s">
        <v>18</v>
      </c>
      <c r="D1" s="26" t="s">
        <v>19</v>
      </c>
      <c r="E1" s="26" t="s">
        <v>20</v>
      </c>
      <c r="F1" s="25" t="s">
        <v>21</v>
      </c>
      <c r="G1" s="26" t="s">
        <v>22</v>
      </c>
      <c r="H1" s="26" t="s">
        <v>23</v>
      </c>
      <c r="I1" s="25" t="s">
        <v>24</v>
      </c>
      <c r="J1" s="25" t="s">
        <v>25</v>
      </c>
      <c r="K1" s="25" t="s">
        <v>26</v>
      </c>
    </row>
    <row r="2" spans="1:11" ht="32" customHeight="1">
      <c r="A2" s="28">
        <v>1</v>
      </c>
      <c r="B2" s="28" t="s">
        <v>1</v>
      </c>
      <c r="C2" s="29" t="s">
        <v>27</v>
      </c>
      <c r="D2" s="30" t="s">
        <v>2</v>
      </c>
      <c r="E2" s="31">
        <v>880</v>
      </c>
      <c r="F2" s="32">
        <v>1</v>
      </c>
      <c r="G2" s="33">
        <v>0</v>
      </c>
      <c r="H2" s="31">
        <f t="shared" ref="H2:H127" si="0">E2*F2+G2</f>
        <v>880</v>
      </c>
      <c r="I2" s="28" t="s">
        <v>28</v>
      </c>
      <c r="J2" s="32"/>
      <c r="K2" s="34"/>
    </row>
    <row r="3" spans="1:11" ht="32" customHeight="1">
      <c r="A3" s="28">
        <v>2</v>
      </c>
      <c r="B3" s="28" t="s">
        <v>3</v>
      </c>
      <c r="C3" s="29" t="s">
        <v>29</v>
      </c>
      <c r="D3" s="30" t="s">
        <v>8</v>
      </c>
      <c r="E3" s="31">
        <v>4580</v>
      </c>
      <c r="F3" s="32">
        <v>1</v>
      </c>
      <c r="G3" s="33">
        <v>0</v>
      </c>
      <c r="H3" s="31">
        <f t="shared" si="0"/>
        <v>4580</v>
      </c>
      <c r="I3" s="28" t="s">
        <v>30</v>
      </c>
      <c r="J3" s="35" t="s">
        <v>31</v>
      </c>
      <c r="K3" s="34"/>
    </row>
    <row r="4" spans="1:11" ht="32" customHeight="1">
      <c r="A4" s="28">
        <v>3</v>
      </c>
      <c r="B4" s="28" t="s">
        <v>7</v>
      </c>
      <c r="C4" s="29" t="s">
        <v>32</v>
      </c>
      <c r="D4" s="30" t="s">
        <v>0</v>
      </c>
      <c r="E4" s="31">
        <v>350</v>
      </c>
      <c r="F4" s="32">
        <v>1</v>
      </c>
      <c r="G4" s="33">
        <v>0</v>
      </c>
      <c r="H4" s="31">
        <f t="shared" si="0"/>
        <v>350</v>
      </c>
      <c r="I4" s="28" t="s">
        <v>33</v>
      </c>
      <c r="J4" s="32"/>
      <c r="K4" s="34"/>
    </row>
    <row r="5" spans="1:11" ht="32" customHeight="1">
      <c r="A5" s="28">
        <v>4</v>
      </c>
      <c r="B5" s="28" t="s">
        <v>7</v>
      </c>
      <c r="C5" s="29" t="s">
        <v>34</v>
      </c>
      <c r="D5" s="30" t="s">
        <v>0</v>
      </c>
      <c r="E5" s="31">
        <v>2100</v>
      </c>
      <c r="F5" s="32">
        <v>1</v>
      </c>
      <c r="G5" s="33">
        <v>500</v>
      </c>
      <c r="H5" s="31">
        <f t="shared" si="0"/>
        <v>2600</v>
      </c>
      <c r="I5" s="28" t="s">
        <v>33</v>
      </c>
      <c r="J5" s="32"/>
      <c r="K5" s="34"/>
    </row>
    <row r="6" spans="1:11" ht="32" customHeight="1">
      <c r="A6" s="28">
        <v>5</v>
      </c>
      <c r="B6" s="28" t="s">
        <v>7</v>
      </c>
      <c r="C6" s="29" t="s">
        <v>34</v>
      </c>
      <c r="D6" s="30" t="s">
        <v>0</v>
      </c>
      <c r="E6" s="31">
        <v>2100</v>
      </c>
      <c r="F6" s="32">
        <v>1</v>
      </c>
      <c r="G6" s="33">
        <v>500</v>
      </c>
      <c r="H6" s="31">
        <f t="shared" si="0"/>
        <v>2600</v>
      </c>
      <c r="I6" s="28" t="s">
        <v>33</v>
      </c>
      <c r="J6" s="32"/>
      <c r="K6" s="34"/>
    </row>
    <row r="7" spans="1:11" ht="32" customHeight="1">
      <c r="A7" s="28">
        <v>6</v>
      </c>
      <c r="B7" s="28" t="s">
        <v>7</v>
      </c>
      <c r="C7" s="29" t="s">
        <v>35</v>
      </c>
      <c r="D7" s="30" t="s">
        <v>2</v>
      </c>
      <c r="E7" s="31">
        <v>1699</v>
      </c>
      <c r="F7" s="32">
        <v>1</v>
      </c>
      <c r="G7" s="33">
        <v>0</v>
      </c>
      <c r="H7" s="31">
        <f t="shared" si="0"/>
        <v>1699</v>
      </c>
      <c r="I7" s="28" t="s">
        <v>30</v>
      </c>
      <c r="J7" s="32"/>
      <c r="K7" s="34"/>
    </row>
    <row r="8" spans="1:11" ht="32" customHeight="1">
      <c r="A8" s="28">
        <v>7</v>
      </c>
      <c r="B8" s="28" t="s">
        <v>7</v>
      </c>
      <c r="C8" s="29" t="s">
        <v>36</v>
      </c>
      <c r="D8" s="30" t="s">
        <v>2</v>
      </c>
      <c r="E8" s="31">
        <v>1980</v>
      </c>
      <c r="F8" s="32">
        <v>2</v>
      </c>
      <c r="G8" s="33">
        <v>0</v>
      </c>
      <c r="H8" s="31">
        <f t="shared" si="0"/>
        <v>3960</v>
      </c>
      <c r="I8" s="28" t="s">
        <v>30</v>
      </c>
      <c r="J8" s="32"/>
      <c r="K8" s="34"/>
    </row>
    <row r="9" spans="1:11" ht="32" customHeight="1">
      <c r="A9" s="28">
        <v>8</v>
      </c>
      <c r="B9" s="28" t="s">
        <v>3</v>
      </c>
      <c r="C9" s="29" t="s">
        <v>37</v>
      </c>
      <c r="D9" s="30" t="s">
        <v>8</v>
      </c>
      <c r="E9" s="31">
        <v>2600</v>
      </c>
      <c r="F9" s="32">
        <v>1</v>
      </c>
      <c r="G9" s="33">
        <v>0</v>
      </c>
      <c r="H9" s="31">
        <f t="shared" si="0"/>
        <v>2600</v>
      </c>
      <c r="I9" s="28" t="s">
        <v>30</v>
      </c>
      <c r="J9" s="35" t="s">
        <v>38</v>
      </c>
      <c r="K9" s="34"/>
    </row>
    <row r="10" spans="1:11" ht="32" customHeight="1">
      <c r="A10" s="28">
        <v>9</v>
      </c>
      <c r="B10" s="28" t="s">
        <v>3</v>
      </c>
      <c r="C10" s="29" t="s">
        <v>39</v>
      </c>
      <c r="D10" s="30" t="s">
        <v>8</v>
      </c>
      <c r="E10" s="31">
        <v>990</v>
      </c>
      <c r="F10" s="32">
        <v>1</v>
      </c>
      <c r="G10" s="33">
        <v>308</v>
      </c>
      <c r="H10" s="31">
        <f t="shared" si="0"/>
        <v>1298</v>
      </c>
      <c r="I10" s="28" t="s">
        <v>40</v>
      </c>
      <c r="J10" s="35" t="s">
        <v>41</v>
      </c>
      <c r="K10" s="32" t="s">
        <v>42</v>
      </c>
    </row>
    <row r="11" spans="1:11" ht="32" customHeight="1">
      <c r="A11" s="28">
        <v>10</v>
      </c>
      <c r="B11" s="28" t="s">
        <v>3</v>
      </c>
      <c r="C11" s="29" t="s">
        <v>43</v>
      </c>
      <c r="D11" s="30" t="s">
        <v>8</v>
      </c>
      <c r="E11" s="31">
        <v>110</v>
      </c>
      <c r="F11" s="32">
        <v>1</v>
      </c>
      <c r="G11" s="33">
        <v>0</v>
      </c>
      <c r="H11" s="31">
        <f t="shared" si="0"/>
        <v>110</v>
      </c>
      <c r="I11" s="28" t="s">
        <v>44</v>
      </c>
      <c r="J11" s="32"/>
      <c r="K11" s="34"/>
    </row>
    <row r="12" spans="1:11" ht="32" customHeight="1">
      <c r="A12" s="28">
        <v>11</v>
      </c>
      <c r="B12" s="28" t="s">
        <v>3</v>
      </c>
      <c r="C12" s="29" t="s">
        <v>45</v>
      </c>
      <c r="D12" s="30" t="s">
        <v>8</v>
      </c>
      <c r="E12" s="31">
        <v>110</v>
      </c>
      <c r="F12" s="32">
        <v>1</v>
      </c>
      <c r="G12" s="33">
        <v>0</v>
      </c>
      <c r="H12" s="31">
        <f t="shared" si="0"/>
        <v>110</v>
      </c>
      <c r="I12" s="28" t="s">
        <v>44</v>
      </c>
      <c r="J12" s="32"/>
      <c r="K12" s="34"/>
    </row>
    <row r="13" spans="1:11" ht="32" customHeight="1">
      <c r="A13" s="28">
        <v>12</v>
      </c>
      <c r="B13" s="28" t="s">
        <v>3</v>
      </c>
      <c r="C13" s="29" t="s">
        <v>46</v>
      </c>
      <c r="D13" s="30" t="s">
        <v>8</v>
      </c>
      <c r="E13" s="31">
        <v>110</v>
      </c>
      <c r="F13" s="32">
        <v>1</v>
      </c>
      <c r="G13" s="33">
        <v>0</v>
      </c>
      <c r="H13" s="31">
        <f t="shared" si="0"/>
        <v>110</v>
      </c>
      <c r="I13" s="28" t="s">
        <v>44</v>
      </c>
      <c r="J13" s="32"/>
      <c r="K13" s="34"/>
    </row>
    <row r="14" spans="1:11" ht="32" customHeight="1">
      <c r="A14" s="28">
        <v>13</v>
      </c>
      <c r="B14" s="28" t="s">
        <v>3</v>
      </c>
      <c r="C14" s="29" t="s">
        <v>47</v>
      </c>
      <c r="D14" s="30" t="s">
        <v>8</v>
      </c>
      <c r="E14" s="31">
        <v>110</v>
      </c>
      <c r="F14" s="32">
        <v>1</v>
      </c>
      <c r="G14" s="33">
        <v>0</v>
      </c>
      <c r="H14" s="31">
        <f t="shared" si="0"/>
        <v>110</v>
      </c>
      <c r="I14" s="28" t="s">
        <v>44</v>
      </c>
      <c r="J14" s="32"/>
      <c r="K14" s="34"/>
    </row>
    <row r="15" spans="1:11" ht="32" customHeight="1">
      <c r="A15" s="28">
        <v>14</v>
      </c>
      <c r="B15" s="28" t="s">
        <v>3</v>
      </c>
      <c r="C15" s="29" t="s">
        <v>48</v>
      </c>
      <c r="D15" s="30" t="s">
        <v>8</v>
      </c>
      <c r="E15" s="31">
        <v>110</v>
      </c>
      <c r="F15" s="32">
        <v>1</v>
      </c>
      <c r="G15" s="33">
        <v>0</v>
      </c>
      <c r="H15" s="31">
        <f t="shared" si="0"/>
        <v>110</v>
      </c>
      <c r="I15" s="28" t="s">
        <v>44</v>
      </c>
      <c r="J15" s="32"/>
      <c r="K15" s="34"/>
    </row>
    <row r="16" spans="1:11" ht="32" customHeight="1">
      <c r="A16" s="28">
        <v>15</v>
      </c>
      <c r="B16" s="28" t="s">
        <v>3</v>
      </c>
      <c r="C16" s="29" t="s">
        <v>49</v>
      </c>
      <c r="D16" s="30" t="s">
        <v>8</v>
      </c>
      <c r="E16" s="31">
        <v>110</v>
      </c>
      <c r="F16" s="32">
        <v>1</v>
      </c>
      <c r="G16" s="33">
        <v>0</v>
      </c>
      <c r="H16" s="31">
        <f t="shared" si="0"/>
        <v>110</v>
      </c>
      <c r="I16" s="28" t="s">
        <v>44</v>
      </c>
      <c r="J16" s="32"/>
      <c r="K16" s="34"/>
    </row>
    <row r="17" spans="1:11" ht="32" customHeight="1">
      <c r="A17" s="28">
        <v>16</v>
      </c>
      <c r="B17" s="28" t="s">
        <v>3</v>
      </c>
      <c r="C17" s="29" t="s">
        <v>50</v>
      </c>
      <c r="D17" s="30" t="s">
        <v>8</v>
      </c>
      <c r="E17" s="31">
        <v>110</v>
      </c>
      <c r="F17" s="32">
        <v>1</v>
      </c>
      <c r="G17" s="33">
        <v>0</v>
      </c>
      <c r="H17" s="31">
        <f t="shared" si="0"/>
        <v>110</v>
      </c>
      <c r="I17" s="28" t="s">
        <v>44</v>
      </c>
      <c r="J17" s="32"/>
      <c r="K17" s="34"/>
    </row>
    <row r="18" spans="1:11" ht="32" customHeight="1">
      <c r="A18" s="28">
        <v>17</v>
      </c>
      <c r="B18" s="28" t="s">
        <v>3</v>
      </c>
      <c r="C18" s="29" t="s">
        <v>51</v>
      </c>
      <c r="D18" s="30" t="s">
        <v>8</v>
      </c>
      <c r="E18" s="31">
        <v>110</v>
      </c>
      <c r="F18" s="32">
        <v>1</v>
      </c>
      <c r="G18" s="33">
        <v>0</v>
      </c>
      <c r="H18" s="31">
        <f t="shared" si="0"/>
        <v>110</v>
      </c>
      <c r="I18" s="28" t="s">
        <v>44</v>
      </c>
      <c r="J18" s="32"/>
      <c r="K18" s="34"/>
    </row>
    <row r="19" spans="1:11" ht="32" customHeight="1">
      <c r="A19" s="28">
        <v>18</v>
      </c>
      <c r="B19" s="28" t="s">
        <v>3</v>
      </c>
      <c r="C19" s="29" t="s">
        <v>52</v>
      </c>
      <c r="D19" s="30" t="s">
        <v>8</v>
      </c>
      <c r="E19" s="31">
        <v>110</v>
      </c>
      <c r="F19" s="32">
        <v>1</v>
      </c>
      <c r="G19" s="33">
        <v>0</v>
      </c>
      <c r="H19" s="31">
        <f t="shared" si="0"/>
        <v>110</v>
      </c>
      <c r="I19" s="28" t="s">
        <v>44</v>
      </c>
      <c r="J19" s="32"/>
      <c r="K19" s="34"/>
    </row>
    <row r="20" spans="1:11" ht="32" customHeight="1">
      <c r="A20" s="28">
        <v>19</v>
      </c>
      <c r="B20" s="28" t="s">
        <v>3</v>
      </c>
      <c r="C20" s="29" t="s">
        <v>53</v>
      </c>
      <c r="D20" s="30" t="s">
        <v>8</v>
      </c>
      <c r="E20" s="31">
        <v>110</v>
      </c>
      <c r="F20" s="32">
        <v>1</v>
      </c>
      <c r="G20" s="33">
        <v>0</v>
      </c>
      <c r="H20" s="31">
        <f t="shared" si="0"/>
        <v>110</v>
      </c>
      <c r="I20" s="28" t="s">
        <v>44</v>
      </c>
      <c r="J20" s="32"/>
      <c r="K20" s="34"/>
    </row>
    <row r="21" spans="1:11" ht="32" customHeight="1">
      <c r="A21" s="28">
        <v>20</v>
      </c>
      <c r="B21" s="28" t="s">
        <v>3</v>
      </c>
      <c r="C21" s="29" t="s">
        <v>54</v>
      </c>
      <c r="D21" s="30" t="s">
        <v>8</v>
      </c>
      <c r="E21" s="31">
        <v>110</v>
      </c>
      <c r="F21" s="32">
        <v>1</v>
      </c>
      <c r="G21" s="33">
        <v>0</v>
      </c>
      <c r="H21" s="31">
        <f t="shared" si="0"/>
        <v>110</v>
      </c>
      <c r="I21" s="28" t="s">
        <v>44</v>
      </c>
      <c r="J21" s="32"/>
      <c r="K21" s="34"/>
    </row>
    <row r="22" spans="1:11" ht="32" customHeight="1">
      <c r="A22" s="28">
        <v>21</v>
      </c>
      <c r="B22" s="28" t="s">
        <v>3</v>
      </c>
      <c r="C22" s="29" t="s">
        <v>55</v>
      </c>
      <c r="D22" s="30" t="s">
        <v>8</v>
      </c>
      <c r="E22" s="31">
        <v>110</v>
      </c>
      <c r="F22" s="32">
        <v>1</v>
      </c>
      <c r="G22" s="33">
        <v>0</v>
      </c>
      <c r="H22" s="31">
        <f t="shared" si="0"/>
        <v>110</v>
      </c>
      <c r="I22" s="28" t="s">
        <v>44</v>
      </c>
      <c r="J22" s="32"/>
      <c r="K22" s="34"/>
    </row>
    <row r="23" spans="1:11" ht="32" customHeight="1">
      <c r="A23" s="28">
        <v>22</v>
      </c>
      <c r="B23" s="28" t="s">
        <v>1</v>
      </c>
      <c r="C23" s="29" t="s">
        <v>56</v>
      </c>
      <c r="D23" s="30" t="s">
        <v>8</v>
      </c>
      <c r="E23" s="31">
        <v>110</v>
      </c>
      <c r="F23" s="32">
        <v>1</v>
      </c>
      <c r="G23" s="33">
        <v>0</v>
      </c>
      <c r="H23" s="31">
        <f t="shared" si="0"/>
        <v>110</v>
      </c>
      <c r="I23" s="28" t="s">
        <v>44</v>
      </c>
      <c r="J23" s="32"/>
      <c r="K23" s="34"/>
    </row>
    <row r="24" spans="1:11" ht="32" customHeight="1">
      <c r="A24" s="28">
        <v>23</v>
      </c>
      <c r="B24" s="28" t="s">
        <v>3</v>
      </c>
      <c r="C24" s="36" t="s">
        <v>57</v>
      </c>
      <c r="D24" s="30" t="s">
        <v>4</v>
      </c>
      <c r="E24" s="31">
        <v>110</v>
      </c>
      <c r="F24" s="32">
        <v>1</v>
      </c>
      <c r="G24" s="33">
        <v>0</v>
      </c>
      <c r="H24" s="31">
        <f t="shared" si="0"/>
        <v>110</v>
      </c>
      <c r="I24" s="28" t="s">
        <v>58</v>
      </c>
      <c r="J24" s="32"/>
      <c r="K24" s="34"/>
    </row>
    <row r="25" spans="1:11" ht="32" customHeight="1">
      <c r="A25" s="28">
        <v>24</v>
      </c>
      <c r="B25" s="28" t="s">
        <v>3</v>
      </c>
      <c r="C25" s="29" t="s">
        <v>59</v>
      </c>
      <c r="D25" s="30" t="s">
        <v>4</v>
      </c>
      <c r="E25" s="31">
        <v>110</v>
      </c>
      <c r="F25" s="32">
        <v>1</v>
      </c>
      <c r="G25" s="33">
        <v>0</v>
      </c>
      <c r="H25" s="31">
        <f t="shared" si="0"/>
        <v>110</v>
      </c>
      <c r="I25" s="28" t="s">
        <v>58</v>
      </c>
      <c r="J25" s="32"/>
      <c r="K25" s="34"/>
    </row>
    <row r="26" spans="1:11" ht="32" customHeight="1">
      <c r="A26" s="28">
        <v>25</v>
      </c>
      <c r="B26" s="28" t="s">
        <v>3</v>
      </c>
      <c r="C26" s="29" t="s">
        <v>60</v>
      </c>
      <c r="D26" s="30" t="s">
        <v>4</v>
      </c>
      <c r="E26" s="31">
        <v>110</v>
      </c>
      <c r="F26" s="32">
        <v>1</v>
      </c>
      <c r="G26" s="33">
        <v>0</v>
      </c>
      <c r="H26" s="31">
        <f t="shared" si="0"/>
        <v>110</v>
      </c>
      <c r="I26" s="28" t="s">
        <v>58</v>
      </c>
      <c r="J26" s="32"/>
      <c r="K26" s="34"/>
    </row>
    <row r="27" spans="1:11" ht="32" customHeight="1">
      <c r="A27" s="28">
        <v>27</v>
      </c>
      <c r="B27" s="28" t="s">
        <v>3</v>
      </c>
      <c r="C27" s="29" t="s">
        <v>61</v>
      </c>
      <c r="D27" s="30" t="s">
        <v>4</v>
      </c>
      <c r="E27" s="31">
        <v>170</v>
      </c>
      <c r="F27" s="32">
        <v>1</v>
      </c>
      <c r="G27" s="33">
        <v>0</v>
      </c>
      <c r="H27" s="31">
        <f t="shared" si="0"/>
        <v>170</v>
      </c>
      <c r="I27" s="28" t="s">
        <v>62</v>
      </c>
      <c r="J27" s="32"/>
      <c r="K27" s="34"/>
    </row>
    <row r="28" spans="1:11" ht="32" customHeight="1">
      <c r="A28" s="28">
        <v>28</v>
      </c>
      <c r="B28" s="28" t="s">
        <v>3</v>
      </c>
      <c r="C28" s="29" t="s">
        <v>63</v>
      </c>
      <c r="D28" s="30" t="s">
        <v>4</v>
      </c>
      <c r="E28" s="31">
        <v>170</v>
      </c>
      <c r="F28" s="32">
        <v>1</v>
      </c>
      <c r="G28" s="33">
        <v>0</v>
      </c>
      <c r="H28" s="31">
        <f t="shared" si="0"/>
        <v>170</v>
      </c>
      <c r="I28" s="28" t="s">
        <v>62</v>
      </c>
      <c r="J28" s="32"/>
      <c r="K28" s="34"/>
    </row>
    <row r="29" spans="1:11" ht="32" customHeight="1">
      <c r="A29" s="28">
        <v>29</v>
      </c>
      <c r="B29" s="28" t="s">
        <v>3</v>
      </c>
      <c r="C29" s="29" t="s">
        <v>64</v>
      </c>
      <c r="D29" s="30" t="s">
        <v>4</v>
      </c>
      <c r="E29" s="31">
        <v>238</v>
      </c>
      <c r="F29" s="32">
        <v>1</v>
      </c>
      <c r="G29" s="33">
        <v>0</v>
      </c>
      <c r="H29" s="31">
        <f t="shared" si="0"/>
        <v>238</v>
      </c>
      <c r="I29" s="28" t="s">
        <v>62</v>
      </c>
      <c r="J29" s="32"/>
      <c r="K29" s="34"/>
    </row>
    <row r="30" spans="1:11" ht="32" customHeight="1">
      <c r="A30" s="28">
        <v>30</v>
      </c>
      <c r="B30" s="28" t="s">
        <v>3</v>
      </c>
      <c r="C30" s="29" t="s">
        <v>65</v>
      </c>
      <c r="D30" s="30" t="s">
        <v>4</v>
      </c>
      <c r="E30" s="31">
        <v>78</v>
      </c>
      <c r="F30" s="32">
        <v>1</v>
      </c>
      <c r="G30" s="33">
        <v>0</v>
      </c>
      <c r="H30" s="31">
        <f t="shared" si="0"/>
        <v>78</v>
      </c>
      <c r="I30" s="28" t="s">
        <v>62</v>
      </c>
      <c r="J30" s="32"/>
      <c r="K30" s="34"/>
    </row>
    <row r="31" spans="1:11" ht="32" customHeight="1">
      <c r="A31" s="28">
        <v>31</v>
      </c>
      <c r="B31" s="28" t="s">
        <v>3</v>
      </c>
      <c r="C31" s="29" t="s">
        <v>66</v>
      </c>
      <c r="D31" s="30" t="s">
        <v>4</v>
      </c>
      <c r="E31" s="31">
        <v>238</v>
      </c>
      <c r="F31" s="32">
        <v>1</v>
      </c>
      <c r="G31" s="33">
        <v>0</v>
      </c>
      <c r="H31" s="31">
        <f t="shared" si="0"/>
        <v>238</v>
      </c>
      <c r="I31" s="28" t="s">
        <v>62</v>
      </c>
      <c r="J31" s="32"/>
      <c r="K31" s="34"/>
    </row>
    <row r="32" spans="1:11" ht="32" customHeight="1">
      <c r="A32" s="28">
        <v>32</v>
      </c>
      <c r="B32" s="28" t="s">
        <v>7</v>
      </c>
      <c r="C32" s="29" t="s">
        <v>67</v>
      </c>
      <c r="D32" s="30" t="s">
        <v>0</v>
      </c>
      <c r="E32" s="31">
        <v>1380</v>
      </c>
      <c r="F32" s="32">
        <v>1</v>
      </c>
      <c r="G32" s="33">
        <v>0</v>
      </c>
      <c r="H32" s="31">
        <f t="shared" si="0"/>
        <v>1380</v>
      </c>
      <c r="I32" s="37" t="s">
        <v>30</v>
      </c>
      <c r="J32" s="38" t="s">
        <v>68</v>
      </c>
      <c r="K32" s="34"/>
    </row>
    <row r="33" spans="1:11" ht="32" customHeight="1">
      <c r="A33" s="28">
        <v>33</v>
      </c>
      <c r="B33" s="28" t="s">
        <v>7</v>
      </c>
      <c r="C33" s="29" t="s">
        <v>69</v>
      </c>
      <c r="D33" s="30" t="s">
        <v>0</v>
      </c>
      <c r="E33" s="31">
        <v>460</v>
      </c>
      <c r="F33" s="32">
        <v>1</v>
      </c>
      <c r="G33" s="33">
        <v>0</v>
      </c>
      <c r="H33" s="31">
        <f t="shared" si="0"/>
        <v>460</v>
      </c>
      <c r="I33" s="37" t="s">
        <v>30</v>
      </c>
      <c r="J33" s="35" t="s">
        <v>70</v>
      </c>
      <c r="K33" s="34"/>
    </row>
    <row r="34" spans="1:11" ht="32" customHeight="1">
      <c r="A34" s="28">
        <v>34</v>
      </c>
      <c r="B34" s="28" t="s">
        <v>7</v>
      </c>
      <c r="C34" s="29" t="s">
        <v>71</v>
      </c>
      <c r="D34" s="30" t="s">
        <v>0</v>
      </c>
      <c r="E34" s="31">
        <v>350</v>
      </c>
      <c r="F34" s="32">
        <v>1</v>
      </c>
      <c r="G34" s="33">
        <v>0</v>
      </c>
      <c r="H34" s="31">
        <f t="shared" si="0"/>
        <v>350</v>
      </c>
      <c r="I34" s="37" t="s">
        <v>30</v>
      </c>
      <c r="J34" s="38" t="s">
        <v>72</v>
      </c>
      <c r="K34" s="34"/>
    </row>
    <row r="35" spans="1:11" ht="32" customHeight="1">
      <c r="A35" s="28">
        <v>35</v>
      </c>
      <c r="B35" s="28" t="s">
        <v>7</v>
      </c>
      <c r="C35" s="29" t="s">
        <v>67</v>
      </c>
      <c r="D35" s="30" t="s">
        <v>2</v>
      </c>
      <c r="E35" s="31">
        <v>1380</v>
      </c>
      <c r="F35" s="32">
        <v>1</v>
      </c>
      <c r="G35" s="33">
        <v>0</v>
      </c>
      <c r="H35" s="31">
        <f t="shared" si="0"/>
        <v>1380</v>
      </c>
      <c r="I35" s="28" t="s">
        <v>30</v>
      </c>
      <c r="J35" s="35" t="s">
        <v>73</v>
      </c>
      <c r="K35" s="34"/>
    </row>
    <row r="36" spans="1:11" ht="32" customHeight="1">
      <c r="A36" s="28">
        <v>36</v>
      </c>
      <c r="B36" s="28" t="s">
        <v>7</v>
      </c>
      <c r="C36" s="29" t="s">
        <v>74</v>
      </c>
      <c r="D36" s="30" t="s">
        <v>2</v>
      </c>
      <c r="E36" s="31">
        <v>748</v>
      </c>
      <c r="F36" s="32">
        <v>1</v>
      </c>
      <c r="G36" s="33">
        <v>0</v>
      </c>
      <c r="H36" s="31">
        <f t="shared" si="0"/>
        <v>748</v>
      </c>
      <c r="I36" s="28" t="s">
        <v>75</v>
      </c>
      <c r="J36" s="32"/>
      <c r="K36" s="34"/>
    </row>
    <row r="37" spans="1:11" ht="32" customHeight="1">
      <c r="A37" s="28">
        <v>37</v>
      </c>
      <c r="B37" s="28" t="s">
        <v>5</v>
      </c>
      <c r="C37" s="29" t="s">
        <v>76</v>
      </c>
      <c r="D37" s="30" t="s">
        <v>11</v>
      </c>
      <c r="E37" s="31">
        <v>363</v>
      </c>
      <c r="F37" s="32">
        <v>1</v>
      </c>
      <c r="G37" s="33">
        <v>0</v>
      </c>
      <c r="H37" s="31">
        <f t="shared" si="0"/>
        <v>363</v>
      </c>
      <c r="I37" s="39" t="s">
        <v>77</v>
      </c>
      <c r="J37" s="35" t="s">
        <v>78</v>
      </c>
      <c r="K37" s="34"/>
    </row>
    <row r="38" spans="1:11" ht="32" customHeight="1">
      <c r="A38" s="28">
        <v>38</v>
      </c>
      <c r="B38" s="28" t="s">
        <v>5</v>
      </c>
      <c r="C38" s="29" t="s">
        <v>79</v>
      </c>
      <c r="D38" s="30" t="s">
        <v>6</v>
      </c>
      <c r="E38" s="31">
        <v>259</v>
      </c>
      <c r="F38" s="32">
        <v>4</v>
      </c>
      <c r="G38" s="33">
        <v>550</v>
      </c>
      <c r="H38" s="31">
        <f t="shared" si="0"/>
        <v>1586</v>
      </c>
      <c r="I38" s="28" t="s">
        <v>80</v>
      </c>
      <c r="J38" s="32"/>
      <c r="K38" s="32"/>
    </row>
    <row r="39" spans="1:11" ht="32" customHeight="1">
      <c r="A39" s="28">
        <v>39</v>
      </c>
      <c r="B39" s="28" t="s">
        <v>5</v>
      </c>
      <c r="C39" s="29" t="s">
        <v>81</v>
      </c>
      <c r="D39" s="30" t="s">
        <v>6</v>
      </c>
      <c r="E39" s="31">
        <v>253</v>
      </c>
      <c r="F39" s="32">
        <v>1</v>
      </c>
      <c r="G39" s="33">
        <v>0</v>
      </c>
      <c r="H39" s="31">
        <f t="shared" si="0"/>
        <v>253</v>
      </c>
      <c r="I39" s="28" t="s">
        <v>80</v>
      </c>
      <c r="J39" s="32"/>
      <c r="K39" s="34"/>
    </row>
    <row r="40" spans="1:11" ht="32" customHeight="1">
      <c r="A40" s="28">
        <v>40</v>
      </c>
      <c r="B40" s="28" t="s">
        <v>5</v>
      </c>
      <c r="C40" s="29" t="s">
        <v>82</v>
      </c>
      <c r="D40" s="30" t="s">
        <v>6</v>
      </c>
      <c r="E40" s="31">
        <v>506</v>
      </c>
      <c r="F40" s="32">
        <v>1</v>
      </c>
      <c r="G40" s="33">
        <v>0</v>
      </c>
      <c r="H40" s="31">
        <f t="shared" si="0"/>
        <v>506</v>
      </c>
      <c r="I40" s="28" t="s">
        <v>80</v>
      </c>
      <c r="J40" s="32"/>
      <c r="K40" s="34"/>
    </row>
    <row r="41" spans="1:11" ht="32" customHeight="1">
      <c r="A41" s="28">
        <v>41</v>
      </c>
      <c r="B41" s="28" t="s">
        <v>5</v>
      </c>
      <c r="C41" s="29" t="s">
        <v>83</v>
      </c>
      <c r="D41" s="30" t="s">
        <v>6</v>
      </c>
      <c r="E41" s="31">
        <v>472</v>
      </c>
      <c r="F41" s="32">
        <v>1</v>
      </c>
      <c r="G41" s="33">
        <v>0</v>
      </c>
      <c r="H41" s="31">
        <f t="shared" si="0"/>
        <v>472</v>
      </c>
      <c r="I41" s="28" t="s">
        <v>80</v>
      </c>
      <c r="J41" s="32"/>
      <c r="K41" s="34"/>
    </row>
    <row r="42" spans="1:11" ht="32" customHeight="1">
      <c r="A42" s="28">
        <v>42</v>
      </c>
      <c r="B42" s="28" t="s">
        <v>5</v>
      </c>
      <c r="C42" s="29" t="s">
        <v>84</v>
      </c>
      <c r="D42" s="30" t="s">
        <v>6</v>
      </c>
      <c r="E42" s="31">
        <v>330</v>
      </c>
      <c r="F42" s="32">
        <v>1</v>
      </c>
      <c r="G42" s="33">
        <v>0</v>
      </c>
      <c r="H42" s="31">
        <f t="shared" si="0"/>
        <v>330</v>
      </c>
      <c r="I42" s="28" t="s">
        <v>80</v>
      </c>
      <c r="J42" s="32"/>
      <c r="K42" s="34"/>
    </row>
    <row r="43" spans="1:11" ht="32" customHeight="1">
      <c r="A43" s="28">
        <v>43</v>
      </c>
      <c r="B43" s="28" t="s">
        <v>7</v>
      </c>
      <c r="C43" s="29" t="s">
        <v>85</v>
      </c>
      <c r="D43" s="30" t="s">
        <v>2</v>
      </c>
      <c r="E43" s="31">
        <v>1500</v>
      </c>
      <c r="F43" s="32">
        <v>1</v>
      </c>
      <c r="G43" s="33">
        <v>0</v>
      </c>
      <c r="H43" s="31">
        <f t="shared" si="0"/>
        <v>1500</v>
      </c>
      <c r="I43" s="28" t="s">
        <v>30</v>
      </c>
      <c r="J43" s="32"/>
      <c r="K43" s="34"/>
    </row>
    <row r="44" spans="1:11" ht="32" customHeight="1">
      <c r="A44" s="28">
        <v>44</v>
      </c>
      <c r="B44" s="28" t="s">
        <v>5</v>
      </c>
      <c r="C44" s="29" t="s">
        <v>86</v>
      </c>
      <c r="D44" s="30" t="s">
        <v>4</v>
      </c>
      <c r="E44" s="31">
        <v>1430</v>
      </c>
      <c r="F44" s="32">
        <v>1</v>
      </c>
      <c r="G44" s="33">
        <v>1100</v>
      </c>
      <c r="H44" s="31">
        <f t="shared" si="0"/>
        <v>2530</v>
      </c>
      <c r="I44" s="28" t="s">
        <v>87</v>
      </c>
      <c r="J44" s="32"/>
      <c r="K44" s="32"/>
    </row>
    <row r="45" spans="1:11" ht="32" customHeight="1">
      <c r="A45" s="28">
        <v>45</v>
      </c>
      <c r="B45" s="28" t="s">
        <v>5</v>
      </c>
      <c r="C45" s="29" t="s">
        <v>88</v>
      </c>
      <c r="D45" s="30" t="s">
        <v>4</v>
      </c>
      <c r="E45" s="31">
        <v>110</v>
      </c>
      <c r="F45" s="32">
        <v>2</v>
      </c>
      <c r="G45" s="33">
        <v>0</v>
      </c>
      <c r="H45" s="31">
        <f t="shared" si="0"/>
        <v>220</v>
      </c>
      <c r="I45" s="28" t="s">
        <v>89</v>
      </c>
      <c r="J45" s="32"/>
      <c r="K45" s="34"/>
    </row>
    <row r="46" spans="1:11" ht="32" customHeight="1">
      <c r="A46" s="28">
        <v>46</v>
      </c>
      <c r="B46" s="28" t="s">
        <v>5</v>
      </c>
      <c r="C46" s="29" t="s">
        <v>90</v>
      </c>
      <c r="D46" s="30" t="s">
        <v>4</v>
      </c>
      <c r="E46" s="31">
        <v>110</v>
      </c>
      <c r="F46" s="32">
        <v>1</v>
      </c>
      <c r="G46" s="33">
        <v>0</v>
      </c>
      <c r="H46" s="31">
        <f t="shared" si="0"/>
        <v>110</v>
      </c>
      <c r="I46" s="28" t="s">
        <v>89</v>
      </c>
      <c r="J46" s="32"/>
      <c r="K46" s="34"/>
    </row>
    <row r="47" spans="1:11" ht="32" customHeight="1">
      <c r="A47" s="28">
        <v>47</v>
      </c>
      <c r="B47" s="28" t="s">
        <v>5</v>
      </c>
      <c r="C47" s="29" t="s">
        <v>91</v>
      </c>
      <c r="D47" s="30" t="s">
        <v>6</v>
      </c>
      <c r="E47" s="31">
        <v>108</v>
      </c>
      <c r="F47" s="32">
        <v>2</v>
      </c>
      <c r="G47" s="33">
        <v>0</v>
      </c>
      <c r="H47" s="31">
        <f t="shared" si="0"/>
        <v>216</v>
      </c>
      <c r="I47" s="28" t="s">
        <v>92</v>
      </c>
      <c r="J47" s="32"/>
      <c r="K47" s="34"/>
    </row>
    <row r="48" spans="1:11" ht="32" customHeight="1">
      <c r="A48" s="28">
        <v>49</v>
      </c>
      <c r="B48" s="28" t="s">
        <v>5</v>
      </c>
      <c r="C48" s="29" t="s">
        <v>93</v>
      </c>
      <c r="D48" s="30" t="s">
        <v>6</v>
      </c>
      <c r="E48" s="31">
        <v>110</v>
      </c>
      <c r="F48" s="32">
        <v>1</v>
      </c>
      <c r="G48" s="33">
        <v>0</v>
      </c>
      <c r="H48" s="31">
        <f t="shared" si="0"/>
        <v>110</v>
      </c>
      <c r="I48" s="28" t="s">
        <v>94</v>
      </c>
      <c r="J48" s="32"/>
      <c r="K48" s="34"/>
    </row>
    <row r="49" spans="1:11" ht="32" customHeight="1">
      <c r="A49" s="28">
        <v>50</v>
      </c>
      <c r="B49" s="28" t="s">
        <v>5</v>
      </c>
      <c r="C49" s="29" t="s">
        <v>95</v>
      </c>
      <c r="D49" s="30" t="s">
        <v>6</v>
      </c>
      <c r="E49" s="31">
        <v>110</v>
      </c>
      <c r="F49" s="32">
        <v>1</v>
      </c>
      <c r="G49" s="33">
        <v>0</v>
      </c>
      <c r="H49" s="31">
        <f t="shared" si="0"/>
        <v>110</v>
      </c>
      <c r="I49" s="28" t="s">
        <v>94</v>
      </c>
      <c r="J49" s="32"/>
      <c r="K49" s="34"/>
    </row>
    <row r="50" spans="1:11" ht="32" customHeight="1">
      <c r="A50" s="28">
        <v>51</v>
      </c>
      <c r="B50" s="28" t="s">
        <v>7</v>
      </c>
      <c r="C50" s="29" t="s">
        <v>96</v>
      </c>
      <c r="D50" s="30" t="s">
        <v>2</v>
      </c>
      <c r="E50" s="31">
        <v>1560</v>
      </c>
      <c r="F50" s="32">
        <v>1</v>
      </c>
      <c r="G50" s="33">
        <v>0</v>
      </c>
      <c r="H50" s="31">
        <f t="shared" si="0"/>
        <v>1560</v>
      </c>
      <c r="I50" s="28" t="s">
        <v>30</v>
      </c>
      <c r="J50" s="32"/>
      <c r="K50" s="34"/>
    </row>
    <row r="51" spans="1:11" ht="32" customHeight="1">
      <c r="A51" s="28">
        <v>52</v>
      </c>
      <c r="B51" s="28" t="s">
        <v>5</v>
      </c>
      <c r="C51" s="29" t="s">
        <v>97</v>
      </c>
      <c r="D51" s="30" t="s">
        <v>11</v>
      </c>
      <c r="E51" s="31">
        <v>448</v>
      </c>
      <c r="F51" s="32">
        <v>1</v>
      </c>
      <c r="G51" s="33">
        <v>0</v>
      </c>
      <c r="H51" s="31">
        <f t="shared" si="0"/>
        <v>448</v>
      </c>
      <c r="I51" s="28" t="s">
        <v>30</v>
      </c>
      <c r="J51" s="35" t="s">
        <v>98</v>
      </c>
      <c r="K51" s="34"/>
    </row>
    <row r="52" spans="1:11" ht="32" customHeight="1">
      <c r="A52" s="28">
        <v>53</v>
      </c>
      <c r="B52" s="40" t="s">
        <v>3</v>
      </c>
      <c r="C52" s="41" t="s">
        <v>99</v>
      </c>
      <c r="D52" s="30" t="s">
        <v>4</v>
      </c>
      <c r="E52" s="31">
        <v>488</v>
      </c>
      <c r="F52" s="32">
        <v>1</v>
      </c>
      <c r="G52" s="33">
        <v>0</v>
      </c>
      <c r="H52" s="31">
        <f t="shared" si="0"/>
        <v>488</v>
      </c>
      <c r="I52" s="28" t="s">
        <v>100</v>
      </c>
      <c r="J52" s="32"/>
      <c r="K52" s="34"/>
    </row>
    <row r="53" spans="1:11" ht="32" customHeight="1">
      <c r="A53" s="28">
        <v>54</v>
      </c>
      <c r="B53" s="40" t="s">
        <v>3</v>
      </c>
      <c r="C53" s="41" t="s">
        <v>101</v>
      </c>
      <c r="D53" s="30" t="s">
        <v>4</v>
      </c>
      <c r="E53" s="31">
        <v>248</v>
      </c>
      <c r="F53" s="32">
        <v>1</v>
      </c>
      <c r="G53" s="33">
        <v>0</v>
      </c>
      <c r="H53" s="31">
        <f t="shared" si="0"/>
        <v>248</v>
      </c>
      <c r="I53" s="28" t="s">
        <v>100</v>
      </c>
      <c r="J53" s="32"/>
      <c r="K53" s="34"/>
    </row>
    <row r="54" spans="1:11" ht="32" customHeight="1">
      <c r="A54" s="28">
        <v>55</v>
      </c>
      <c r="B54" s="40" t="s">
        <v>3</v>
      </c>
      <c r="C54" s="41" t="s">
        <v>102</v>
      </c>
      <c r="D54" s="30" t="s">
        <v>4</v>
      </c>
      <c r="E54" s="31">
        <v>1159</v>
      </c>
      <c r="F54" s="32">
        <v>1</v>
      </c>
      <c r="G54" s="33">
        <v>0</v>
      </c>
      <c r="H54" s="31">
        <f t="shared" si="0"/>
        <v>1159</v>
      </c>
      <c r="I54" s="28" t="s">
        <v>30</v>
      </c>
      <c r="J54" s="35" t="s">
        <v>103</v>
      </c>
      <c r="K54" s="34"/>
    </row>
    <row r="55" spans="1:11" ht="32" customHeight="1">
      <c r="A55" s="28">
        <v>56</v>
      </c>
      <c r="B55" s="40" t="s">
        <v>3</v>
      </c>
      <c r="C55" s="41" t="s">
        <v>104</v>
      </c>
      <c r="D55" s="30" t="s">
        <v>4</v>
      </c>
      <c r="E55" s="42">
        <v>870</v>
      </c>
      <c r="F55" s="32">
        <v>1</v>
      </c>
      <c r="G55" s="33">
        <v>200</v>
      </c>
      <c r="H55" s="31">
        <f t="shared" si="0"/>
        <v>1070</v>
      </c>
      <c r="I55" s="28" t="s">
        <v>30</v>
      </c>
      <c r="J55" s="35" t="s">
        <v>105</v>
      </c>
      <c r="K55" s="34"/>
    </row>
    <row r="56" spans="1:11" ht="32" customHeight="1">
      <c r="A56" s="28">
        <v>57</v>
      </c>
      <c r="B56" s="40" t="s">
        <v>3</v>
      </c>
      <c r="C56" s="41" t="s">
        <v>106</v>
      </c>
      <c r="D56" s="30" t="s">
        <v>4</v>
      </c>
      <c r="E56" s="31">
        <v>440</v>
      </c>
      <c r="F56" s="32">
        <v>1</v>
      </c>
      <c r="G56" s="33">
        <v>0</v>
      </c>
      <c r="H56" s="31">
        <f t="shared" si="0"/>
        <v>440</v>
      </c>
      <c r="I56" s="28" t="s">
        <v>30</v>
      </c>
      <c r="J56" s="35" t="s">
        <v>107</v>
      </c>
      <c r="K56" s="34"/>
    </row>
    <row r="57" spans="1:11" ht="32" customHeight="1">
      <c r="A57" s="28">
        <v>58</v>
      </c>
      <c r="B57" s="28" t="s">
        <v>3</v>
      </c>
      <c r="C57" s="29" t="s">
        <v>108</v>
      </c>
      <c r="D57" s="30" t="s">
        <v>4</v>
      </c>
      <c r="E57" s="31">
        <v>899</v>
      </c>
      <c r="F57" s="32">
        <v>1</v>
      </c>
      <c r="G57" s="33">
        <v>100</v>
      </c>
      <c r="H57" s="31">
        <f t="shared" si="0"/>
        <v>999</v>
      </c>
      <c r="I57" s="28" t="s">
        <v>30</v>
      </c>
      <c r="J57" s="35" t="s">
        <v>109</v>
      </c>
      <c r="K57" s="34"/>
    </row>
    <row r="58" spans="1:11" ht="32" customHeight="1">
      <c r="A58" s="28">
        <v>59</v>
      </c>
      <c r="B58" s="28" t="s">
        <v>5</v>
      </c>
      <c r="C58" s="43" t="s">
        <v>110</v>
      </c>
      <c r="D58" s="30" t="s">
        <v>6</v>
      </c>
      <c r="E58" s="31">
        <v>228</v>
      </c>
      <c r="F58" s="32">
        <v>1</v>
      </c>
      <c r="G58" s="33">
        <v>0</v>
      </c>
      <c r="H58" s="31">
        <f t="shared" si="0"/>
        <v>228</v>
      </c>
      <c r="I58" s="28" t="s">
        <v>111</v>
      </c>
      <c r="J58" s="34"/>
      <c r="K58" s="34"/>
    </row>
    <row r="59" spans="1:11" ht="32" customHeight="1">
      <c r="A59" s="28">
        <v>60</v>
      </c>
      <c r="B59" s="28" t="s">
        <v>5</v>
      </c>
      <c r="C59" s="29" t="s">
        <v>112</v>
      </c>
      <c r="D59" s="30" t="s">
        <v>6</v>
      </c>
      <c r="E59" s="31">
        <v>767</v>
      </c>
      <c r="F59" s="32">
        <v>1</v>
      </c>
      <c r="G59" s="33">
        <v>0</v>
      </c>
      <c r="H59" s="31">
        <f t="shared" si="0"/>
        <v>767</v>
      </c>
      <c r="I59" s="28" t="s">
        <v>111</v>
      </c>
      <c r="J59" s="32"/>
      <c r="K59" s="34"/>
    </row>
    <row r="60" spans="1:11" ht="32" customHeight="1">
      <c r="A60" s="28">
        <v>61</v>
      </c>
      <c r="B60" s="28" t="s">
        <v>5</v>
      </c>
      <c r="C60" s="29" t="s">
        <v>113</v>
      </c>
      <c r="D60" s="30" t="s">
        <v>6</v>
      </c>
      <c r="E60" s="31">
        <v>382</v>
      </c>
      <c r="F60" s="32">
        <v>1</v>
      </c>
      <c r="G60" s="33">
        <v>0</v>
      </c>
      <c r="H60" s="31">
        <f t="shared" si="0"/>
        <v>382</v>
      </c>
      <c r="I60" s="28" t="s">
        <v>111</v>
      </c>
      <c r="J60" s="32"/>
      <c r="K60" s="34"/>
    </row>
    <row r="61" spans="1:11" ht="32" customHeight="1">
      <c r="A61" s="28">
        <v>62</v>
      </c>
      <c r="B61" s="28" t="s">
        <v>5</v>
      </c>
      <c r="C61" s="29" t="s">
        <v>114</v>
      </c>
      <c r="D61" s="30" t="s">
        <v>13</v>
      </c>
      <c r="E61" s="31">
        <v>374</v>
      </c>
      <c r="F61" s="32">
        <v>2</v>
      </c>
      <c r="G61" s="33">
        <v>0</v>
      </c>
      <c r="H61" s="31">
        <f t="shared" si="0"/>
        <v>748</v>
      </c>
      <c r="I61" s="28" t="s">
        <v>30</v>
      </c>
      <c r="J61" s="44" t="s">
        <v>115</v>
      </c>
      <c r="K61" s="34"/>
    </row>
    <row r="62" spans="1:11" ht="32" customHeight="1">
      <c r="A62" s="28">
        <v>63</v>
      </c>
      <c r="B62" s="28" t="s">
        <v>5</v>
      </c>
      <c r="C62" s="29" t="s">
        <v>116</v>
      </c>
      <c r="D62" s="30" t="s">
        <v>11</v>
      </c>
      <c r="E62" s="31">
        <v>2116</v>
      </c>
      <c r="F62" s="32">
        <v>1</v>
      </c>
      <c r="G62" s="33">
        <v>660</v>
      </c>
      <c r="H62" s="31">
        <f t="shared" si="0"/>
        <v>2776</v>
      </c>
      <c r="I62" s="28" t="s">
        <v>117</v>
      </c>
      <c r="J62" s="35" t="s">
        <v>118</v>
      </c>
      <c r="K62" s="34"/>
    </row>
    <row r="63" spans="1:11" ht="32" customHeight="1">
      <c r="A63" s="28">
        <v>64</v>
      </c>
      <c r="B63" s="28" t="s">
        <v>5</v>
      </c>
      <c r="C63" s="29" t="s">
        <v>119</v>
      </c>
      <c r="D63" s="30" t="s">
        <v>13</v>
      </c>
      <c r="E63" s="31">
        <v>457</v>
      </c>
      <c r="F63" s="32">
        <v>2</v>
      </c>
      <c r="G63" s="33">
        <v>0</v>
      </c>
      <c r="H63" s="31">
        <f t="shared" si="0"/>
        <v>914</v>
      </c>
      <c r="I63" s="28" t="s">
        <v>30</v>
      </c>
      <c r="J63" s="44" t="s">
        <v>120</v>
      </c>
      <c r="K63" s="34"/>
    </row>
    <row r="64" spans="1:11" ht="32" customHeight="1">
      <c r="A64" s="28">
        <v>65</v>
      </c>
      <c r="B64" s="28" t="s">
        <v>5</v>
      </c>
      <c r="C64" s="29" t="s">
        <v>121</v>
      </c>
      <c r="D64" s="30" t="s">
        <v>6</v>
      </c>
      <c r="E64" s="31">
        <v>619</v>
      </c>
      <c r="F64" s="32">
        <v>1</v>
      </c>
      <c r="G64" s="33">
        <v>0</v>
      </c>
      <c r="H64" s="31">
        <f t="shared" si="0"/>
        <v>619</v>
      </c>
      <c r="I64" s="28" t="s">
        <v>30</v>
      </c>
      <c r="J64" s="32"/>
      <c r="K64" s="34"/>
    </row>
    <row r="65" spans="1:11" ht="32" customHeight="1">
      <c r="A65" s="28">
        <v>66</v>
      </c>
      <c r="B65" s="28" t="s">
        <v>7</v>
      </c>
      <c r="C65" s="29" t="s">
        <v>35</v>
      </c>
      <c r="D65" s="30" t="s">
        <v>2</v>
      </c>
      <c r="E65" s="31">
        <v>1799</v>
      </c>
      <c r="F65" s="32">
        <v>1</v>
      </c>
      <c r="G65" s="33">
        <v>0</v>
      </c>
      <c r="H65" s="31">
        <f t="shared" si="0"/>
        <v>1799</v>
      </c>
      <c r="I65" s="28" t="s">
        <v>30</v>
      </c>
      <c r="J65" s="32"/>
      <c r="K65" s="34"/>
    </row>
    <row r="66" spans="1:11" ht="32" customHeight="1">
      <c r="A66" s="28">
        <v>67</v>
      </c>
      <c r="B66" s="28" t="s">
        <v>5</v>
      </c>
      <c r="C66" s="29" t="s">
        <v>122</v>
      </c>
      <c r="D66" s="30" t="s">
        <v>13</v>
      </c>
      <c r="E66" s="31">
        <v>680</v>
      </c>
      <c r="F66" s="32">
        <v>2</v>
      </c>
      <c r="G66" s="33">
        <v>0</v>
      </c>
      <c r="H66" s="31">
        <f t="shared" si="0"/>
        <v>1360</v>
      </c>
      <c r="I66" s="28" t="s">
        <v>30</v>
      </c>
      <c r="J66" s="35" t="s">
        <v>123</v>
      </c>
      <c r="K66" s="34"/>
    </row>
    <row r="67" spans="1:11" ht="32" customHeight="1">
      <c r="A67" s="28">
        <v>68</v>
      </c>
      <c r="B67" s="28" t="s">
        <v>5</v>
      </c>
      <c r="C67" s="29" t="s">
        <v>124</v>
      </c>
      <c r="D67" s="30" t="s">
        <v>11</v>
      </c>
      <c r="E67" s="31">
        <v>1947</v>
      </c>
      <c r="F67" s="32">
        <v>1</v>
      </c>
      <c r="G67" s="33">
        <v>660</v>
      </c>
      <c r="H67" s="31">
        <f t="shared" si="0"/>
        <v>2607</v>
      </c>
      <c r="I67" s="28" t="s">
        <v>117</v>
      </c>
      <c r="J67" s="35" t="s">
        <v>125</v>
      </c>
      <c r="K67" s="34"/>
    </row>
    <row r="68" spans="1:11" ht="32" customHeight="1">
      <c r="A68" s="28">
        <v>69</v>
      </c>
      <c r="B68" s="28" t="s">
        <v>5</v>
      </c>
      <c r="C68" s="29" t="s">
        <v>91</v>
      </c>
      <c r="D68" s="30" t="s">
        <v>11</v>
      </c>
      <c r="E68" s="31">
        <v>110</v>
      </c>
      <c r="F68" s="32">
        <v>2</v>
      </c>
      <c r="G68" s="33">
        <v>0</v>
      </c>
      <c r="H68" s="31">
        <f t="shared" si="0"/>
        <v>220</v>
      </c>
      <c r="I68" s="28" t="s">
        <v>89</v>
      </c>
      <c r="J68" s="32"/>
      <c r="K68" s="34"/>
    </row>
    <row r="69" spans="1:11" ht="32" customHeight="1">
      <c r="A69" s="28">
        <v>70</v>
      </c>
      <c r="B69" s="28" t="s">
        <v>3</v>
      </c>
      <c r="C69" s="29" t="s">
        <v>126</v>
      </c>
      <c r="D69" s="30" t="s">
        <v>14</v>
      </c>
      <c r="E69" s="31">
        <v>110</v>
      </c>
      <c r="F69" s="32">
        <v>1</v>
      </c>
      <c r="G69" s="33">
        <v>0</v>
      </c>
      <c r="H69" s="31">
        <f t="shared" si="0"/>
        <v>110</v>
      </c>
      <c r="I69" s="28" t="s">
        <v>89</v>
      </c>
      <c r="J69" s="32"/>
      <c r="K69" s="34"/>
    </row>
    <row r="70" spans="1:11" ht="32" customHeight="1">
      <c r="A70" s="28">
        <v>71</v>
      </c>
      <c r="B70" s="28" t="s">
        <v>5</v>
      </c>
      <c r="C70" s="29" t="s">
        <v>127</v>
      </c>
      <c r="D70" s="30" t="s">
        <v>11</v>
      </c>
      <c r="E70" s="31">
        <v>773</v>
      </c>
      <c r="F70" s="32">
        <v>1</v>
      </c>
      <c r="G70" s="33">
        <v>0</v>
      </c>
      <c r="H70" s="31">
        <f t="shared" si="0"/>
        <v>773</v>
      </c>
      <c r="I70" s="28" t="s">
        <v>77</v>
      </c>
      <c r="J70" s="35" t="s">
        <v>128</v>
      </c>
      <c r="K70" s="34"/>
    </row>
    <row r="71" spans="1:11" ht="32" customHeight="1">
      <c r="A71" s="28">
        <v>72</v>
      </c>
      <c r="B71" s="28" t="s">
        <v>3</v>
      </c>
      <c r="C71" s="29" t="s">
        <v>129</v>
      </c>
      <c r="D71" s="30" t="s">
        <v>4</v>
      </c>
      <c r="E71" s="31">
        <v>290</v>
      </c>
      <c r="F71" s="32">
        <v>1</v>
      </c>
      <c r="G71" s="33">
        <v>0</v>
      </c>
      <c r="H71" s="31">
        <f t="shared" si="0"/>
        <v>290</v>
      </c>
      <c r="I71" s="28" t="s">
        <v>130</v>
      </c>
      <c r="J71" s="32"/>
      <c r="K71" s="34"/>
    </row>
    <row r="72" spans="1:11" ht="32" customHeight="1">
      <c r="A72" s="28">
        <v>73</v>
      </c>
      <c r="B72" s="28" t="s">
        <v>3</v>
      </c>
      <c r="C72" s="29" t="s">
        <v>131</v>
      </c>
      <c r="D72" s="30" t="s">
        <v>4</v>
      </c>
      <c r="E72" s="31">
        <v>128</v>
      </c>
      <c r="F72" s="32">
        <v>1</v>
      </c>
      <c r="G72" s="33">
        <v>0</v>
      </c>
      <c r="H72" s="31">
        <f t="shared" si="0"/>
        <v>128</v>
      </c>
      <c r="I72" s="28" t="s">
        <v>130</v>
      </c>
      <c r="J72" s="32"/>
      <c r="K72" s="34"/>
    </row>
    <row r="73" spans="1:11" ht="32" customHeight="1">
      <c r="A73" s="28">
        <v>74</v>
      </c>
      <c r="B73" s="28" t="s">
        <v>3</v>
      </c>
      <c r="C73" s="29" t="s">
        <v>132</v>
      </c>
      <c r="D73" s="30" t="s">
        <v>4</v>
      </c>
      <c r="E73" s="31">
        <v>110</v>
      </c>
      <c r="F73" s="32">
        <v>1</v>
      </c>
      <c r="G73" s="33">
        <v>0</v>
      </c>
      <c r="H73" s="31">
        <f t="shared" si="0"/>
        <v>110</v>
      </c>
      <c r="I73" s="28" t="s">
        <v>58</v>
      </c>
      <c r="J73" s="32"/>
      <c r="K73" s="34"/>
    </row>
    <row r="74" spans="1:11" ht="32" customHeight="1">
      <c r="A74" s="28">
        <v>75</v>
      </c>
      <c r="B74" s="28" t="s">
        <v>3</v>
      </c>
      <c r="C74" s="29" t="s">
        <v>133</v>
      </c>
      <c r="D74" s="30" t="s">
        <v>11</v>
      </c>
      <c r="E74" s="31">
        <v>110</v>
      </c>
      <c r="F74" s="32">
        <v>1</v>
      </c>
      <c r="G74" s="33">
        <v>0</v>
      </c>
      <c r="H74" s="31">
        <f t="shared" si="0"/>
        <v>110</v>
      </c>
      <c r="I74" s="28" t="s">
        <v>58</v>
      </c>
      <c r="J74" s="32"/>
      <c r="K74" s="34"/>
    </row>
    <row r="75" spans="1:11" ht="32" customHeight="1">
      <c r="A75" s="28">
        <v>76</v>
      </c>
      <c r="B75" s="28" t="s">
        <v>7</v>
      </c>
      <c r="C75" s="29" t="s">
        <v>35</v>
      </c>
      <c r="D75" s="30" t="s">
        <v>2</v>
      </c>
      <c r="E75" s="31">
        <v>1799</v>
      </c>
      <c r="F75" s="32">
        <v>1</v>
      </c>
      <c r="G75" s="33">
        <v>0</v>
      </c>
      <c r="H75" s="31">
        <f t="shared" si="0"/>
        <v>1799</v>
      </c>
      <c r="I75" s="28" t="s">
        <v>30</v>
      </c>
      <c r="J75" s="38" t="s">
        <v>134</v>
      </c>
      <c r="K75" s="34"/>
    </row>
    <row r="76" spans="1:11" ht="32" customHeight="1">
      <c r="A76" s="28">
        <v>77</v>
      </c>
      <c r="B76" s="28" t="s">
        <v>5</v>
      </c>
      <c r="C76" s="29" t="s">
        <v>135</v>
      </c>
      <c r="D76" s="30" t="s">
        <v>6</v>
      </c>
      <c r="E76" s="31">
        <v>41</v>
      </c>
      <c r="F76" s="32">
        <v>4</v>
      </c>
      <c r="G76" s="33">
        <v>0</v>
      </c>
      <c r="H76" s="31">
        <f t="shared" si="0"/>
        <v>164</v>
      </c>
      <c r="I76" s="28" t="s">
        <v>111</v>
      </c>
      <c r="J76" s="32"/>
      <c r="K76" s="32" t="s">
        <v>136</v>
      </c>
    </row>
    <row r="77" spans="1:11" ht="32" customHeight="1">
      <c r="A77" s="28">
        <v>78</v>
      </c>
      <c r="B77" s="28" t="s">
        <v>3</v>
      </c>
      <c r="C77" s="29" t="s">
        <v>137</v>
      </c>
      <c r="D77" s="30" t="s">
        <v>13</v>
      </c>
      <c r="E77" s="31">
        <v>2600</v>
      </c>
      <c r="F77" s="32">
        <v>1</v>
      </c>
      <c r="G77" s="33">
        <v>0</v>
      </c>
      <c r="H77" s="31">
        <f t="shared" si="0"/>
        <v>2600</v>
      </c>
      <c r="I77" s="28" t="s">
        <v>30</v>
      </c>
      <c r="J77" s="35" t="s">
        <v>138</v>
      </c>
      <c r="K77" s="34"/>
    </row>
    <row r="78" spans="1:11" ht="32" customHeight="1">
      <c r="A78" s="28">
        <v>79</v>
      </c>
      <c r="B78" s="28" t="s">
        <v>3</v>
      </c>
      <c r="C78" s="29" t="s">
        <v>139</v>
      </c>
      <c r="D78" s="30" t="s">
        <v>4</v>
      </c>
      <c r="E78" s="31">
        <v>220</v>
      </c>
      <c r="F78" s="32">
        <v>1</v>
      </c>
      <c r="G78" s="33">
        <v>0</v>
      </c>
      <c r="H78" s="31">
        <f t="shared" si="0"/>
        <v>220</v>
      </c>
      <c r="I78" s="28" t="s">
        <v>58</v>
      </c>
      <c r="J78" s="32"/>
      <c r="K78" s="34"/>
    </row>
    <row r="79" spans="1:11" ht="32" customHeight="1">
      <c r="A79" s="28">
        <v>80</v>
      </c>
      <c r="B79" s="28" t="s">
        <v>3</v>
      </c>
      <c r="C79" s="29" t="s">
        <v>140</v>
      </c>
      <c r="D79" s="30" t="s">
        <v>4</v>
      </c>
      <c r="E79" s="31">
        <v>110</v>
      </c>
      <c r="F79" s="32">
        <v>1</v>
      </c>
      <c r="G79" s="33">
        <v>0</v>
      </c>
      <c r="H79" s="31">
        <f t="shared" si="0"/>
        <v>110</v>
      </c>
      <c r="I79" s="28" t="s">
        <v>58</v>
      </c>
      <c r="J79" s="32"/>
      <c r="K79" s="34"/>
    </row>
    <row r="80" spans="1:11" ht="32" customHeight="1">
      <c r="A80" s="28">
        <v>81</v>
      </c>
      <c r="B80" s="28" t="s">
        <v>3</v>
      </c>
      <c r="C80" s="29" t="s">
        <v>141</v>
      </c>
      <c r="D80" s="30" t="s">
        <v>4</v>
      </c>
      <c r="E80" s="31">
        <v>238</v>
      </c>
      <c r="F80" s="32">
        <v>1</v>
      </c>
      <c r="G80" s="33">
        <v>0</v>
      </c>
      <c r="H80" s="31">
        <f t="shared" si="0"/>
        <v>238</v>
      </c>
      <c r="I80" s="28" t="s">
        <v>142</v>
      </c>
      <c r="J80" s="32"/>
      <c r="K80" s="34"/>
    </row>
    <row r="81" spans="1:11" ht="32" customHeight="1">
      <c r="A81" s="28">
        <v>82</v>
      </c>
      <c r="B81" s="28" t="s">
        <v>5</v>
      </c>
      <c r="C81" s="29" t="s">
        <v>143</v>
      </c>
      <c r="D81" s="30" t="s">
        <v>6</v>
      </c>
      <c r="E81" s="31">
        <v>525</v>
      </c>
      <c r="F81" s="32">
        <v>1</v>
      </c>
      <c r="G81" s="33">
        <v>0</v>
      </c>
      <c r="H81" s="31">
        <f t="shared" si="0"/>
        <v>525</v>
      </c>
      <c r="I81" s="28" t="s">
        <v>111</v>
      </c>
      <c r="J81" s="32"/>
      <c r="K81" s="34"/>
    </row>
    <row r="82" spans="1:11" ht="32" customHeight="1">
      <c r="A82" s="28">
        <v>83</v>
      </c>
      <c r="B82" s="28" t="s">
        <v>5</v>
      </c>
      <c r="C82" s="29" t="s">
        <v>144</v>
      </c>
      <c r="D82" s="30" t="s">
        <v>6</v>
      </c>
      <c r="E82" s="31">
        <v>110</v>
      </c>
      <c r="F82" s="32">
        <v>1</v>
      </c>
      <c r="G82" s="33">
        <v>0</v>
      </c>
      <c r="H82" s="31">
        <f t="shared" si="0"/>
        <v>110</v>
      </c>
      <c r="I82" s="28" t="s">
        <v>94</v>
      </c>
      <c r="J82" s="32"/>
      <c r="K82" s="34"/>
    </row>
    <row r="83" spans="1:11" ht="32" customHeight="1">
      <c r="A83" s="28">
        <v>84</v>
      </c>
      <c r="B83" s="28" t="s">
        <v>3</v>
      </c>
      <c r="C83" s="29" t="s">
        <v>145</v>
      </c>
      <c r="D83" s="30" t="s">
        <v>4</v>
      </c>
      <c r="E83" s="31">
        <v>149</v>
      </c>
      <c r="F83" s="32">
        <v>3</v>
      </c>
      <c r="G83" s="33">
        <v>0</v>
      </c>
      <c r="H83" s="31">
        <f t="shared" si="0"/>
        <v>447</v>
      </c>
      <c r="I83" s="28" t="s">
        <v>146</v>
      </c>
      <c r="J83" s="32"/>
      <c r="K83" s="34"/>
    </row>
    <row r="84" spans="1:11" ht="32" customHeight="1">
      <c r="A84" s="28">
        <v>88</v>
      </c>
      <c r="B84" s="28" t="s">
        <v>7</v>
      </c>
      <c r="C84" s="29" t="s">
        <v>147</v>
      </c>
      <c r="D84" s="30" t="s">
        <v>2</v>
      </c>
      <c r="E84" s="31">
        <v>1792</v>
      </c>
      <c r="F84" s="32">
        <v>1</v>
      </c>
      <c r="G84" s="33">
        <v>0</v>
      </c>
      <c r="H84" s="31">
        <f t="shared" si="0"/>
        <v>1792</v>
      </c>
      <c r="I84" s="28" t="s">
        <v>148</v>
      </c>
      <c r="J84" s="32" t="s">
        <v>149</v>
      </c>
      <c r="K84" s="34"/>
    </row>
    <row r="85" spans="1:11" ht="32" customHeight="1">
      <c r="A85" s="28">
        <v>89</v>
      </c>
      <c r="B85" s="28" t="s">
        <v>7</v>
      </c>
      <c r="C85" s="29" t="s">
        <v>150</v>
      </c>
      <c r="D85" s="30" t="s">
        <v>2</v>
      </c>
      <c r="E85" s="31">
        <v>989</v>
      </c>
      <c r="F85" s="32">
        <v>1</v>
      </c>
      <c r="G85" s="33">
        <v>0</v>
      </c>
      <c r="H85" s="31">
        <f t="shared" si="0"/>
        <v>989</v>
      </c>
      <c r="I85" s="28" t="s">
        <v>30</v>
      </c>
      <c r="J85" s="32"/>
      <c r="K85" s="34"/>
    </row>
    <row r="86" spans="1:11" ht="32" customHeight="1">
      <c r="A86" s="28">
        <v>90</v>
      </c>
      <c r="B86" s="28" t="s">
        <v>10</v>
      </c>
      <c r="C86" s="29" t="s">
        <v>151</v>
      </c>
      <c r="D86" s="30" t="s">
        <v>2</v>
      </c>
      <c r="E86" s="31">
        <v>100</v>
      </c>
      <c r="F86" s="32">
        <v>1</v>
      </c>
      <c r="G86" s="33">
        <v>0</v>
      </c>
      <c r="H86" s="31">
        <f t="shared" si="0"/>
        <v>100</v>
      </c>
      <c r="I86" s="28" t="s">
        <v>152</v>
      </c>
      <c r="J86" s="32"/>
      <c r="K86" s="34"/>
    </row>
    <row r="87" spans="1:11" ht="32" customHeight="1">
      <c r="A87" s="28">
        <v>91</v>
      </c>
      <c r="B87" s="28" t="s">
        <v>5</v>
      </c>
      <c r="C87" s="29" t="s">
        <v>79</v>
      </c>
      <c r="D87" s="30" t="s">
        <v>6</v>
      </c>
      <c r="E87" s="31">
        <v>259</v>
      </c>
      <c r="F87" s="32">
        <v>4</v>
      </c>
      <c r="G87" s="33">
        <v>500</v>
      </c>
      <c r="H87" s="31">
        <f t="shared" si="0"/>
        <v>1536</v>
      </c>
      <c r="I87" s="28" t="s">
        <v>80</v>
      </c>
      <c r="J87" s="32"/>
      <c r="K87" s="32"/>
    </row>
    <row r="88" spans="1:11" ht="32" customHeight="1">
      <c r="A88" s="28">
        <v>92</v>
      </c>
      <c r="B88" s="28" t="s">
        <v>5</v>
      </c>
      <c r="C88" s="29" t="s">
        <v>153</v>
      </c>
      <c r="D88" s="30" t="s">
        <v>6</v>
      </c>
      <c r="E88" s="31">
        <v>230</v>
      </c>
      <c r="F88" s="32">
        <v>1</v>
      </c>
      <c r="G88" s="33">
        <v>177</v>
      </c>
      <c r="H88" s="31">
        <f t="shared" si="0"/>
        <v>407</v>
      </c>
      <c r="I88" s="28" t="s">
        <v>80</v>
      </c>
      <c r="J88" s="32"/>
      <c r="K88" s="32" t="s">
        <v>154</v>
      </c>
    </row>
    <row r="89" spans="1:11" ht="32" customHeight="1">
      <c r="A89" s="28">
        <v>93</v>
      </c>
      <c r="B89" s="28" t="s">
        <v>5</v>
      </c>
      <c r="C89" s="29" t="s">
        <v>155</v>
      </c>
      <c r="D89" s="30" t="s">
        <v>6</v>
      </c>
      <c r="E89" s="31">
        <v>185</v>
      </c>
      <c r="F89" s="32">
        <v>1</v>
      </c>
      <c r="G89" s="33">
        <v>250</v>
      </c>
      <c r="H89" s="31">
        <f t="shared" si="0"/>
        <v>435</v>
      </c>
      <c r="I89" s="28" t="s">
        <v>117</v>
      </c>
      <c r="J89" s="32"/>
      <c r="K89" s="32"/>
    </row>
    <row r="90" spans="1:11" ht="32" customHeight="1">
      <c r="A90" s="28">
        <v>94</v>
      </c>
      <c r="B90" s="28" t="s">
        <v>3</v>
      </c>
      <c r="C90" s="29" t="s">
        <v>156</v>
      </c>
      <c r="D90" s="30" t="s">
        <v>4</v>
      </c>
      <c r="E90" s="31">
        <v>1008</v>
      </c>
      <c r="F90" s="32">
        <v>1</v>
      </c>
      <c r="G90" s="33">
        <v>0</v>
      </c>
      <c r="H90" s="31">
        <f t="shared" si="0"/>
        <v>1008</v>
      </c>
      <c r="I90" s="28" t="s">
        <v>157</v>
      </c>
      <c r="J90" s="32"/>
      <c r="K90" s="34"/>
    </row>
    <row r="91" spans="1:11" ht="32" customHeight="1">
      <c r="A91" s="28">
        <v>95</v>
      </c>
      <c r="B91" s="28" t="s">
        <v>3</v>
      </c>
      <c r="C91" s="29" t="s">
        <v>158</v>
      </c>
      <c r="D91" s="30" t="s">
        <v>4</v>
      </c>
      <c r="E91" s="31">
        <v>110</v>
      </c>
      <c r="F91" s="32">
        <v>1</v>
      </c>
      <c r="G91" s="33">
        <v>0</v>
      </c>
      <c r="H91" s="31">
        <f t="shared" si="0"/>
        <v>110</v>
      </c>
      <c r="I91" s="28" t="s">
        <v>159</v>
      </c>
      <c r="J91" s="32"/>
      <c r="K91" s="34"/>
    </row>
    <row r="92" spans="1:11" ht="32" customHeight="1">
      <c r="A92" s="28">
        <v>96</v>
      </c>
      <c r="B92" s="28" t="s">
        <v>3</v>
      </c>
      <c r="C92" s="29" t="s">
        <v>160</v>
      </c>
      <c r="D92" s="30" t="s">
        <v>4</v>
      </c>
      <c r="E92" s="31">
        <v>108</v>
      </c>
      <c r="F92" s="32">
        <v>2</v>
      </c>
      <c r="G92" s="33">
        <v>0</v>
      </c>
      <c r="H92" s="31">
        <f t="shared" si="0"/>
        <v>216</v>
      </c>
      <c r="I92" s="28" t="s">
        <v>58</v>
      </c>
      <c r="J92" s="32"/>
      <c r="K92" s="34"/>
    </row>
    <row r="93" spans="1:11" ht="32" customHeight="1">
      <c r="A93" s="28">
        <v>97</v>
      </c>
      <c r="B93" s="28" t="s">
        <v>3</v>
      </c>
      <c r="C93" s="29" t="s">
        <v>161</v>
      </c>
      <c r="D93" s="30" t="s">
        <v>4</v>
      </c>
      <c r="E93" s="31">
        <v>110</v>
      </c>
      <c r="F93" s="32">
        <v>1</v>
      </c>
      <c r="G93" s="33">
        <v>0</v>
      </c>
      <c r="H93" s="31">
        <f t="shared" si="0"/>
        <v>110</v>
      </c>
      <c r="I93" s="28" t="s">
        <v>58</v>
      </c>
      <c r="J93" s="32"/>
      <c r="K93" s="34"/>
    </row>
    <row r="94" spans="1:11" ht="32" customHeight="1">
      <c r="A94" s="28">
        <v>98</v>
      </c>
      <c r="B94" s="28" t="s">
        <v>3</v>
      </c>
      <c r="C94" s="29" t="s">
        <v>162</v>
      </c>
      <c r="D94" s="30" t="s">
        <v>4</v>
      </c>
      <c r="E94" s="31">
        <v>110</v>
      </c>
      <c r="F94" s="32">
        <v>1</v>
      </c>
      <c r="G94" s="33">
        <v>0</v>
      </c>
      <c r="H94" s="31">
        <f t="shared" si="0"/>
        <v>110</v>
      </c>
      <c r="I94" s="28" t="s">
        <v>58</v>
      </c>
      <c r="J94" s="32"/>
      <c r="K94" s="34"/>
    </row>
    <row r="95" spans="1:11" ht="32" customHeight="1">
      <c r="A95" s="28">
        <v>99</v>
      </c>
      <c r="B95" s="28" t="s">
        <v>3</v>
      </c>
      <c r="C95" s="29" t="s">
        <v>163</v>
      </c>
      <c r="D95" s="30" t="s">
        <v>4</v>
      </c>
      <c r="E95" s="31">
        <v>110</v>
      </c>
      <c r="F95" s="32">
        <v>1</v>
      </c>
      <c r="G95" s="33">
        <v>0</v>
      </c>
      <c r="H95" s="31">
        <f t="shared" si="0"/>
        <v>110</v>
      </c>
      <c r="I95" s="28" t="s">
        <v>58</v>
      </c>
      <c r="J95" s="32"/>
      <c r="K95" s="34"/>
    </row>
    <row r="96" spans="1:11" ht="32" customHeight="1">
      <c r="A96" s="28">
        <v>100</v>
      </c>
      <c r="B96" s="28" t="s">
        <v>3</v>
      </c>
      <c r="C96" s="29" t="s">
        <v>164</v>
      </c>
      <c r="D96" s="30" t="s">
        <v>4</v>
      </c>
      <c r="E96" s="31">
        <v>110</v>
      </c>
      <c r="F96" s="32">
        <v>1</v>
      </c>
      <c r="G96" s="33">
        <v>0</v>
      </c>
      <c r="H96" s="31">
        <f t="shared" si="0"/>
        <v>110</v>
      </c>
      <c r="I96" s="28" t="s">
        <v>58</v>
      </c>
      <c r="J96" s="32"/>
      <c r="K96" s="34"/>
    </row>
    <row r="97" spans="1:11" ht="32" customHeight="1">
      <c r="A97" s="28">
        <v>101</v>
      </c>
      <c r="B97" s="28" t="s">
        <v>3</v>
      </c>
      <c r="C97" s="29" t="s">
        <v>165</v>
      </c>
      <c r="D97" s="30" t="s">
        <v>4</v>
      </c>
      <c r="E97" s="31">
        <v>311</v>
      </c>
      <c r="F97" s="32">
        <v>1</v>
      </c>
      <c r="G97" s="33">
        <v>0</v>
      </c>
      <c r="H97" s="31">
        <f t="shared" si="0"/>
        <v>311</v>
      </c>
      <c r="I97" s="28" t="s">
        <v>166</v>
      </c>
      <c r="J97" s="32"/>
      <c r="K97" s="34"/>
    </row>
    <row r="98" spans="1:11" ht="32" customHeight="1">
      <c r="A98" s="28">
        <v>102</v>
      </c>
      <c r="B98" s="28" t="s">
        <v>5</v>
      </c>
      <c r="C98" s="29" t="s">
        <v>167</v>
      </c>
      <c r="D98" s="30" t="s">
        <v>11</v>
      </c>
      <c r="E98" s="31">
        <v>250</v>
      </c>
      <c r="F98" s="32">
        <v>1</v>
      </c>
      <c r="G98" s="33">
        <v>0</v>
      </c>
      <c r="H98" s="31">
        <f t="shared" si="0"/>
        <v>250</v>
      </c>
      <c r="I98" s="28" t="s">
        <v>168</v>
      </c>
      <c r="J98" s="32"/>
      <c r="K98" s="34"/>
    </row>
    <row r="99" spans="1:11" ht="32" customHeight="1">
      <c r="A99" s="28">
        <v>103</v>
      </c>
      <c r="B99" s="28" t="s">
        <v>7</v>
      </c>
      <c r="C99" s="29" t="s">
        <v>169</v>
      </c>
      <c r="D99" s="30" t="s">
        <v>2</v>
      </c>
      <c r="E99" s="31">
        <v>2196</v>
      </c>
      <c r="F99" s="32">
        <v>1</v>
      </c>
      <c r="G99" s="45">
        <v>0</v>
      </c>
      <c r="H99" s="31">
        <f t="shared" si="0"/>
        <v>2196</v>
      </c>
      <c r="I99" s="28" t="s">
        <v>148</v>
      </c>
      <c r="J99" s="32"/>
      <c r="K99" s="34"/>
    </row>
    <row r="100" spans="1:11" ht="32" customHeight="1">
      <c r="A100" s="28">
        <v>104</v>
      </c>
      <c r="B100" s="28" t="s">
        <v>7</v>
      </c>
      <c r="C100" s="29" t="s">
        <v>170</v>
      </c>
      <c r="D100" s="30" t="s">
        <v>14</v>
      </c>
      <c r="E100" s="31">
        <v>180</v>
      </c>
      <c r="F100" s="32">
        <v>2</v>
      </c>
      <c r="G100" s="33">
        <v>0</v>
      </c>
      <c r="H100" s="31">
        <f t="shared" si="0"/>
        <v>360</v>
      </c>
      <c r="I100" s="28" t="s">
        <v>30</v>
      </c>
      <c r="J100" s="32"/>
      <c r="K100" s="34"/>
    </row>
    <row r="101" spans="1:11" ht="32" customHeight="1">
      <c r="A101" s="28">
        <v>105</v>
      </c>
      <c r="B101" s="28" t="s">
        <v>7</v>
      </c>
      <c r="C101" s="46" t="s">
        <v>171</v>
      </c>
      <c r="D101" s="30" t="s">
        <v>14</v>
      </c>
      <c r="E101" s="31">
        <v>2398</v>
      </c>
      <c r="F101" s="32">
        <v>1</v>
      </c>
      <c r="G101" s="33">
        <v>0</v>
      </c>
      <c r="H101" s="31">
        <f t="shared" si="0"/>
        <v>2398</v>
      </c>
      <c r="I101" s="28" t="s">
        <v>30</v>
      </c>
      <c r="J101" s="32"/>
      <c r="K101" s="34"/>
    </row>
    <row r="102" spans="1:11" ht="32" customHeight="1">
      <c r="A102" s="28">
        <v>106</v>
      </c>
      <c r="B102" s="28" t="s">
        <v>7</v>
      </c>
      <c r="C102" s="46" t="s">
        <v>172</v>
      </c>
      <c r="D102" s="30" t="s">
        <v>14</v>
      </c>
      <c r="E102" s="31">
        <v>698</v>
      </c>
      <c r="F102" s="32">
        <v>1</v>
      </c>
      <c r="G102" s="33">
        <v>0</v>
      </c>
      <c r="H102" s="31">
        <f t="shared" si="0"/>
        <v>698</v>
      </c>
      <c r="I102" s="28" t="s">
        <v>30</v>
      </c>
      <c r="J102" s="32"/>
      <c r="K102" s="34"/>
    </row>
    <row r="103" spans="1:11" ht="32" customHeight="1">
      <c r="A103" s="28">
        <v>107</v>
      </c>
      <c r="B103" s="28" t="s">
        <v>7</v>
      </c>
      <c r="C103" s="29" t="s">
        <v>173</v>
      </c>
      <c r="D103" s="30" t="s">
        <v>14</v>
      </c>
      <c r="E103" s="31">
        <v>1150</v>
      </c>
      <c r="F103" s="32">
        <v>1</v>
      </c>
      <c r="G103" s="33">
        <v>0</v>
      </c>
      <c r="H103" s="31">
        <f t="shared" si="0"/>
        <v>1150</v>
      </c>
      <c r="I103" s="28" t="s">
        <v>30</v>
      </c>
      <c r="J103" s="32"/>
      <c r="K103" s="34"/>
    </row>
    <row r="104" spans="1:11" ht="32" customHeight="1">
      <c r="A104" s="28">
        <v>108</v>
      </c>
      <c r="B104" s="28" t="s">
        <v>7</v>
      </c>
      <c r="C104" s="29" t="s">
        <v>174</v>
      </c>
      <c r="D104" s="30" t="s">
        <v>14</v>
      </c>
      <c r="E104" s="31">
        <v>490</v>
      </c>
      <c r="F104" s="32">
        <v>1</v>
      </c>
      <c r="G104" s="33">
        <v>0</v>
      </c>
      <c r="H104" s="31">
        <f t="shared" si="0"/>
        <v>490</v>
      </c>
      <c r="I104" s="28" t="s">
        <v>30</v>
      </c>
      <c r="J104" s="32"/>
      <c r="K104" s="34"/>
    </row>
    <row r="105" spans="1:11" ht="32" customHeight="1">
      <c r="A105" s="28">
        <v>109</v>
      </c>
      <c r="B105" s="28" t="s">
        <v>10</v>
      </c>
      <c r="C105" s="29" t="s">
        <v>175</v>
      </c>
      <c r="D105" s="30" t="s">
        <v>2</v>
      </c>
      <c r="E105" s="31">
        <v>198</v>
      </c>
      <c r="F105" s="32">
        <v>3</v>
      </c>
      <c r="G105" s="33">
        <v>0</v>
      </c>
      <c r="H105" s="31">
        <f t="shared" si="0"/>
        <v>594</v>
      </c>
      <c r="I105" s="28" t="s">
        <v>176</v>
      </c>
      <c r="J105" s="32"/>
      <c r="K105" s="32" t="s">
        <v>177</v>
      </c>
    </row>
    <row r="106" spans="1:11" ht="32" customHeight="1">
      <c r="A106" s="28">
        <v>110</v>
      </c>
      <c r="B106" s="28" t="s">
        <v>7</v>
      </c>
      <c r="C106" s="29" t="s">
        <v>173</v>
      </c>
      <c r="D106" s="30" t="s">
        <v>0</v>
      </c>
      <c r="E106" s="31">
        <v>899</v>
      </c>
      <c r="F106" s="32">
        <v>1</v>
      </c>
      <c r="G106" s="33">
        <v>0</v>
      </c>
      <c r="H106" s="31">
        <f t="shared" si="0"/>
        <v>899</v>
      </c>
      <c r="I106" s="28" t="s">
        <v>30</v>
      </c>
      <c r="J106" s="32"/>
      <c r="K106" s="34"/>
    </row>
    <row r="107" spans="1:11" ht="32" customHeight="1">
      <c r="A107" s="28">
        <v>111</v>
      </c>
      <c r="B107" s="28" t="s">
        <v>7</v>
      </c>
      <c r="C107" s="29" t="s">
        <v>178</v>
      </c>
      <c r="D107" s="30" t="s">
        <v>0</v>
      </c>
      <c r="E107" s="31">
        <v>3290</v>
      </c>
      <c r="F107" s="32">
        <v>1</v>
      </c>
      <c r="G107" s="33">
        <v>0</v>
      </c>
      <c r="H107" s="31">
        <f t="shared" si="0"/>
        <v>3290</v>
      </c>
      <c r="I107" s="28" t="s">
        <v>179</v>
      </c>
      <c r="J107" s="32"/>
      <c r="K107" s="34"/>
    </row>
    <row r="108" spans="1:11" ht="32" customHeight="1">
      <c r="A108" s="28">
        <v>112</v>
      </c>
      <c r="B108" s="28" t="s">
        <v>7</v>
      </c>
      <c r="C108" s="29" t="s">
        <v>180</v>
      </c>
      <c r="D108" s="30" t="s">
        <v>0</v>
      </c>
      <c r="E108" s="31">
        <v>200</v>
      </c>
      <c r="F108" s="32">
        <v>1</v>
      </c>
      <c r="G108" s="33">
        <v>0</v>
      </c>
      <c r="H108" s="31">
        <f t="shared" si="0"/>
        <v>200</v>
      </c>
      <c r="I108" s="28" t="s">
        <v>179</v>
      </c>
      <c r="J108" s="32"/>
      <c r="K108" s="34"/>
    </row>
    <row r="109" spans="1:11" ht="32" customHeight="1">
      <c r="A109" s="28">
        <v>115</v>
      </c>
      <c r="B109" s="28" t="s">
        <v>10</v>
      </c>
      <c r="C109" s="29" t="s">
        <v>181</v>
      </c>
      <c r="D109" s="30" t="s">
        <v>14</v>
      </c>
      <c r="E109" s="31">
        <v>1930</v>
      </c>
      <c r="F109" s="32">
        <v>1</v>
      </c>
      <c r="G109" s="33">
        <v>0</v>
      </c>
      <c r="H109" s="31">
        <f t="shared" si="0"/>
        <v>1930</v>
      </c>
      <c r="I109" s="28"/>
      <c r="J109" s="32"/>
      <c r="K109" s="34"/>
    </row>
    <row r="110" spans="1:11" ht="32" customHeight="1">
      <c r="A110" s="28">
        <v>116</v>
      </c>
      <c r="B110" s="28" t="s">
        <v>10</v>
      </c>
      <c r="C110" s="29" t="s">
        <v>182</v>
      </c>
      <c r="D110" s="30" t="s">
        <v>14</v>
      </c>
      <c r="E110" s="31">
        <v>1830</v>
      </c>
      <c r="F110" s="32">
        <v>1</v>
      </c>
      <c r="G110" s="33">
        <v>0</v>
      </c>
      <c r="H110" s="31">
        <f t="shared" si="0"/>
        <v>1830</v>
      </c>
      <c r="I110" s="28"/>
      <c r="J110" s="32"/>
      <c r="K110" s="34"/>
    </row>
    <row r="111" spans="1:11" ht="32" customHeight="1">
      <c r="A111" s="28">
        <v>117</v>
      </c>
      <c r="B111" s="28" t="s">
        <v>10</v>
      </c>
      <c r="C111" s="29" t="s">
        <v>180</v>
      </c>
      <c r="D111" s="30" t="s">
        <v>14</v>
      </c>
      <c r="E111" s="31">
        <v>200</v>
      </c>
      <c r="F111" s="32">
        <v>1</v>
      </c>
      <c r="G111" s="33">
        <v>0</v>
      </c>
      <c r="H111" s="31">
        <f t="shared" si="0"/>
        <v>200</v>
      </c>
      <c r="I111" s="28"/>
      <c r="J111" s="32"/>
      <c r="K111" s="34"/>
    </row>
    <row r="112" spans="1:11" ht="32" customHeight="1">
      <c r="A112" s="28">
        <v>118</v>
      </c>
      <c r="B112" s="28" t="s">
        <v>10</v>
      </c>
      <c r="C112" s="29" t="s">
        <v>182</v>
      </c>
      <c r="D112" s="30" t="s">
        <v>14</v>
      </c>
      <c r="E112" s="31">
        <v>4520</v>
      </c>
      <c r="F112" s="32">
        <v>1</v>
      </c>
      <c r="G112" s="33">
        <v>0</v>
      </c>
      <c r="H112" s="31">
        <f t="shared" si="0"/>
        <v>4520</v>
      </c>
      <c r="I112" s="28"/>
      <c r="J112" s="32"/>
      <c r="K112" s="34"/>
    </row>
    <row r="113" spans="1:11" ht="32" customHeight="1">
      <c r="A113" s="28">
        <v>119</v>
      </c>
      <c r="B113" s="28" t="s">
        <v>10</v>
      </c>
      <c r="C113" s="29" t="s">
        <v>180</v>
      </c>
      <c r="D113" s="30" t="s">
        <v>14</v>
      </c>
      <c r="E113" s="31">
        <v>300</v>
      </c>
      <c r="F113" s="32">
        <v>1</v>
      </c>
      <c r="G113" s="33">
        <v>0</v>
      </c>
      <c r="H113" s="31">
        <f t="shared" si="0"/>
        <v>300</v>
      </c>
      <c r="I113" s="28"/>
      <c r="J113" s="32"/>
      <c r="K113" s="34"/>
    </row>
    <row r="114" spans="1:11" ht="32" customHeight="1">
      <c r="A114" s="28">
        <v>120</v>
      </c>
      <c r="B114" s="28" t="s">
        <v>7</v>
      </c>
      <c r="C114" s="29" t="s">
        <v>34</v>
      </c>
      <c r="D114" s="30" t="s">
        <v>14</v>
      </c>
      <c r="E114" s="31">
        <v>2100</v>
      </c>
      <c r="F114" s="32">
        <v>1</v>
      </c>
      <c r="G114" s="33">
        <v>0</v>
      </c>
      <c r="H114" s="31">
        <f t="shared" si="0"/>
        <v>2100</v>
      </c>
      <c r="I114" s="28"/>
      <c r="J114" s="32"/>
      <c r="K114" s="34"/>
    </row>
    <row r="115" spans="1:11" ht="32" customHeight="1">
      <c r="A115" s="28">
        <v>121</v>
      </c>
      <c r="B115" s="28" t="s">
        <v>7</v>
      </c>
      <c r="C115" s="29" t="s">
        <v>183</v>
      </c>
      <c r="D115" s="30" t="s">
        <v>14</v>
      </c>
      <c r="E115" s="31">
        <v>45</v>
      </c>
      <c r="F115" s="32">
        <v>10</v>
      </c>
      <c r="G115" s="33">
        <v>0</v>
      </c>
      <c r="H115" s="31">
        <f t="shared" si="0"/>
        <v>450</v>
      </c>
      <c r="I115" s="28"/>
      <c r="J115" s="32"/>
      <c r="K115" s="34"/>
    </row>
    <row r="116" spans="1:11" ht="32" customHeight="1">
      <c r="A116" s="28">
        <v>122</v>
      </c>
      <c r="B116" s="28" t="s">
        <v>5</v>
      </c>
      <c r="C116" s="29" t="s">
        <v>184</v>
      </c>
      <c r="D116" s="30" t="s">
        <v>13</v>
      </c>
      <c r="E116" s="31">
        <v>523</v>
      </c>
      <c r="F116" s="32">
        <v>1</v>
      </c>
      <c r="G116" s="33">
        <v>0</v>
      </c>
      <c r="H116" s="31">
        <f t="shared" si="0"/>
        <v>523</v>
      </c>
      <c r="I116" s="28" t="s">
        <v>185</v>
      </c>
      <c r="J116" s="32"/>
      <c r="K116" s="34"/>
    </row>
    <row r="117" spans="1:11" ht="32" customHeight="1">
      <c r="A117" s="28">
        <v>123</v>
      </c>
      <c r="B117" s="28" t="s">
        <v>5</v>
      </c>
      <c r="C117" s="29" t="s">
        <v>126</v>
      </c>
      <c r="D117" s="30" t="s">
        <v>4</v>
      </c>
      <c r="E117" s="31">
        <v>503</v>
      </c>
      <c r="F117" s="32">
        <v>1</v>
      </c>
      <c r="G117" s="33">
        <v>0</v>
      </c>
      <c r="H117" s="31">
        <f t="shared" si="0"/>
        <v>503</v>
      </c>
      <c r="I117" s="28" t="s">
        <v>89</v>
      </c>
      <c r="J117" s="32"/>
      <c r="K117" s="34"/>
    </row>
    <row r="118" spans="1:11" ht="32" customHeight="1">
      <c r="A118" s="28">
        <v>124</v>
      </c>
      <c r="B118" s="28" t="s">
        <v>5</v>
      </c>
      <c r="C118" s="29" t="s">
        <v>186</v>
      </c>
      <c r="D118" s="30" t="s">
        <v>15</v>
      </c>
      <c r="E118" s="31">
        <v>1680</v>
      </c>
      <c r="F118" s="32">
        <v>1</v>
      </c>
      <c r="G118" s="33">
        <v>0</v>
      </c>
      <c r="H118" s="31">
        <f t="shared" si="0"/>
        <v>1680</v>
      </c>
      <c r="I118" s="28"/>
      <c r="J118" s="32"/>
      <c r="K118" s="34"/>
    </row>
    <row r="119" spans="1:11" ht="32" customHeight="1">
      <c r="A119" s="28">
        <v>125</v>
      </c>
      <c r="B119" s="28" t="s">
        <v>5</v>
      </c>
      <c r="C119" s="29" t="s">
        <v>187</v>
      </c>
      <c r="D119" s="30" t="s">
        <v>15</v>
      </c>
      <c r="E119" s="31">
        <v>272</v>
      </c>
      <c r="F119" s="32">
        <v>1</v>
      </c>
      <c r="G119" s="33">
        <v>0</v>
      </c>
      <c r="H119" s="31">
        <f t="shared" si="0"/>
        <v>272</v>
      </c>
      <c r="I119" s="28"/>
      <c r="J119" s="32"/>
      <c r="K119" s="34"/>
    </row>
    <row r="120" spans="1:11" ht="32" customHeight="1">
      <c r="A120" s="28">
        <v>126</v>
      </c>
      <c r="B120" s="28" t="s">
        <v>5</v>
      </c>
      <c r="C120" s="29" t="s">
        <v>188</v>
      </c>
      <c r="D120" s="30" t="s">
        <v>15</v>
      </c>
      <c r="E120" s="31">
        <v>298</v>
      </c>
      <c r="F120" s="32">
        <v>1</v>
      </c>
      <c r="G120" s="33">
        <v>0</v>
      </c>
      <c r="H120" s="31">
        <f t="shared" si="0"/>
        <v>298</v>
      </c>
      <c r="I120" s="28"/>
      <c r="J120" s="32"/>
      <c r="K120" s="34"/>
    </row>
    <row r="121" spans="1:11" ht="32" customHeight="1">
      <c r="A121" s="28">
        <v>127</v>
      </c>
      <c r="B121" s="28" t="s">
        <v>5</v>
      </c>
      <c r="C121" s="29" t="s">
        <v>189</v>
      </c>
      <c r="D121" s="30" t="s">
        <v>15</v>
      </c>
      <c r="E121" s="31">
        <v>110</v>
      </c>
      <c r="F121" s="32">
        <v>1</v>
      </c>
      <c r="G121" s="33">
        <v>0</v>
      </c>
      <c r="H121" s="31">
        <f t="shared" si="0"/>
        <v>110</v>
      </c>
      <c r="I121" s="28"/>
      <c r="J121" s="32"/>
      <c r="K121" s="34"/>
    </row>
    <row r="122" spans="1:11" ht="32" customHeight="1">
      <c r="A122" s="28">
        <v>128</v>
      </c>
      <c r="B122" s="28" t="s">
        <v>5</v>
      </c>
      <c r="C122" s="29" t="s">
        <v>190</v>
      </c>
      <c r="D122" s="30" t="s">
        <v>15</v>
      </c>
      <c r="E122" s="31">
        <v>110</v>
      </c>
      <c r="F122" s="32">
        <v>1</v>
      </c>
      <c r="G122" s="33">
        <v>0</v>
      </c>
      <c r="H122" s="31">
        <f t="shared" si="0"/>
        <v>110</v>
      </c>
      <c r="I122" s="28"/>
      <c r="J122" s="32"/>
      <c r="K122" s="34"/>
    </row>
    <row r="123" spans="1:11" ht="32" customHeight="1">
      <c r="A123" s="28">
        <v>129</v>
      </c>
      <c r="B123" s="28" t="s">
        <v>5</v>
      </c>
      <c r="C123" s="29" t="s">
        <v>191</v>
      </c>
      <c r="D123" s="30" t="s">
        <v>15</v>
      </c>
      <c r="E123" s="31">
        <v>110</v>
      </c>
      <c r="F123" s="32">
        <v>1</v>
      </c>
      <c r="G123" s="33">
        <v>0</v>
      </c>
      <c r="H123" s="31">
        <f t="shared" si="0"/>
        <v>110</v>
      </c>
      <c r="I123" s="28"/>
      <c r="J123" s="32"/>
      <c r="K123" s="34"/>
    </row>
    <row r="124" spans="1:11" ht="32" customHeight="1">
      <c r="A124" s="28">
        <v>130</v>
      </c>
      <c r="B124" s="28" t="s">
        <v>5</v>
      </c>
      <c r="C124" s="29" t="s">
        <v>91</v>
      </c>
      <c r="D124" s="30" t="s">
        <v>15</v>
      </c>
      <c r="E124" s="31">
        <v>110</v>
      </c>
      <c r="F124" s="32">
        <v>1</v>
      </c>
      <c r="G124" s="33">
        <v>0</v>
      </c>
      <c r="H124" s="31">
        <f t="shared" si="0"/>
        <v>110</v>
      </c>
      <c r="I124" s="28"/>
      <c r="J124" s="32"/>
      <c r="K124" s="34"/>
    </row>
    <row r="125" spans="1:11" ht="32" customHeight="1">
      <c r="A125" s="28">
        <v>131</v>
      </c>
      <c r="B125" s="28" t="s">
        <v>7</v>
      </c>
      <c r="C125" s="29" t="s">
        <v>192</v>
      </c>
      <c r="D125" s="30" t="s">
        <v>14</v>
      </c>
      <c r="E125" s="31">
        <v>1280</v>
      </c>
      <c r="F125" s="32">
        <v>1</v>
      </c>
      <c r="G125" s="33">
        <v>0</v>
      </c>
      <c r="H125" s="31">
        <f t="shared" si="0"/>
        <v>1280</v>
      </c>
      <c r="I125" s="28"/>
      <c r="J125" s="32"/>
      <c r="K125" s="34"/>
    </row>
    <row r="126" spans="1:11" ht="32" customHeight="1">
      <c r="A126" s="28">
        <v>132</v>
      </c>
      <c r="B126" s="28" t="s">
        <v>7</v>
      </c>
      <c r="C126" s="29" t="s">
        <v>193</v>
      </c>
      <c r="D126" s="30" t="s">
        <v>14</v>
      </c>
      <c r="E126" s="31">
        <v>789</v>
      </c>
      <c r="F126" s="32">
        <v>1</v>
      </c>
      <c r="G126" s="33">
        <v>0</v>
      </c>
      <c r="H126" s="31">
        <f t="shared" si="0"/>
        <v>789</v>
      </c>
      <c r="I126" s="28"/>
      <c r="J126" s="32"/>
      <c r="K126" s="34"/>
    </row>
    <row r="127" spans="1:11" ht="32" customHeight="1">
      <c r="A127" s="28">
        <v>133</v>
      </c>
      <c r="B127" s="28" t="s">
        <v>7</v>
      </c>
      <c r="C127" s="29" t="s">
        <v>194</v>
      </c>
      <c r="D127" s="30" t="s">
        <v>14</v>
      </c>
      <c r="E127" s="31">
        <v>300</v>
      </c>
      <c r="F127" s="32">
        <v>2</v>
      </c>
      <c r="G127" s="33">
        <v>0</v>
      </c>
      <c r="H127" s="31">
        <f t="shared" si="0"/>
        <v>600</v>
      </c>
      <c r="I127" s="28"/>
      <c r="J127" s="32"/>
      <c r="K127" s="34"/>
    </row>
  </sheetData>
  <customSheetViews>
    <customSheetView guid="{8755F45C-52CD-4F85-864A-992907F55BDA}" filter="1" showAutoFilter="1">
      <pageMargins left="0.7" right="0.7" top="0.75" bottom="0.75" header="0.3" footer="0.3"/>
      <autoFilter ref="C1:AE50" xr:uid="{62A22C94-8EC7-204B-A9A6-0ABBE37BD583}"/>
    </customSheetView>
    <customSheetView guid="{C59E2CA1-93C8-4714-89E6-133914A2DA31}" filter="1" showAutoFilter="1">
      <pageMargins left="0.7" right="0.7" top="0.75" bottom="0.75" header="0.3" footer="0.3"/>
      <autoFilter ref="C1:L184" xr:uid="{8349365C-C5A3-414A-839C-14C79C63973D}"/>
    </customSheetView>
  </customSheetViews>
  <phoneticPr fontId="3"/>
  <conditionalFormatting sqref="F56">
    <cfRule type="expression" dxfId="1" priority="1">
      <formula>$H57*0.3&lt;=$G57</formula>
    </cfRule>
  </conditionalFormatting>
  <conditionalFormatting sqref="F2:F55 A2:E127 G2:K127 F58:F127">
    <cfRule type="expression" dxfId="0" priority="2">
      <formula>$H2*0.3&lt;=$G2</formula>
    </cfRule>
  </conditionalFormatting>
  <dataValidations count="1">
    <dataValidation type="list" allowBlank="1" showErrorMessage="1" sqref="D2:D127 B2:B127" xr:uid="{00000000-0002-0000-0100-000000000000}">
      <formula1>#REF!</formula1>
    </dataValidation>
  </dataValidations>
  <hyperlinks>
    <hyperlink ref="J3" r:id="rId1" xr:uid="{00000000-0004-0000-0100-000000000000}"/>
    <hyperlink ref="J9" r:id="rId2" xr:uid="{00000000-0004-0000-0100-000001000000}"/>
    <hyperlink ref="J10" r:id="rId3" xr:uid="{00000000-0004-0000-0100-000002000000}"/>
    <hyperlink ref="J32" r:id="rId4" xr:uid="{00000000-0004-0000-0100-000003000000}"/>
    <hyperlink ref="J33" r:id="rId5" xr:uid="{00000000-0004-0000-0100-000004000000}"/>
    <hyperlink ref="J34" r:id="rId6" xr:uid="{00000000-0004-0000-0100-000005000000}"/>
    <hyperlink ref="J35" r:id="rId7" xr:uid="{00000000-0004-0000-0100-000006000000}"/>
    <hyperlink ref="J37" r:id="rId8" xr:uid="{00000000-0004-0000-0100-000007000000}"/>
    <hyperlink ref="J51" r:id="rId9" xr:uid="{00000000-0004-0000-0100-000008000000}"/>
    <hyperlink ref="J54" r:id="rId10" xr:uid="{00000000-0004-0000-0100-000009000000}"/>
    <hyperlink ref="J55" r:id="rId11" xr:uid="{00000000-0004-0000-0100-00000A000000}"/>
    <hyperlink ref="J56" r:id="rId12" xr:uid="{00000000-0004-0000-0100-00000B000000}"/>
    <hyperlink ref="J57" r:id="rId13" xr:uid="{00000000-0004-0000-0100-00000C000000}"/>
    <hyperlink ref="J61" r:id="rId14" xr:uid="{00000000-0004-0000-0100-00000D000000}"/>
    <hyperlink ref="J62" r:id="rId15" xr:uid="{00000000-0004-0000-0100-00000E000000}"/>
    <hyperlink ref="J63" r:id="rId16" xr:uid="{00000000-0004-0000-0100-00000F000000}"/>
    <hyperlink ref="J66" r:id="rId17" xr:uid="{00000000-0004-0000-0100-000010000000}"/>
    <hyperlink ref="J67" r:id="rId18" xr:uid="{00000000-0004-0000-0100-000011000000}"/>
    <hyperlink ref="J70" r:id="rId19" xr:uid="{00000000-0004-0000-0100-000012000000}"/>
    <hyperlink ref="J75" r:id="rId20" xr:uid="{00000000-0004-0000-0100-000013000000}"/>
    <hyperlink ref="J77" r:id="rId21" xr:uid="{00000000-0004-0000-0100-000014000000}"/>
  </hyperlinks>
  <pageMargins left="0.7" right="0.7" top="0.75" bottom="0.75" header="0.3" footer="0.3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4"/>
  <sheetViews>
    <sheetView workbookViewId="0">
      <selection activeCell="D19" sqref="D19"/>
    </sheetView>
  </sheetViews>
  <sheetFormatPr baseColWidth="10" defaultColWidth="15" defaultRowHeight="26" customHeight="1"/>
  <cols>
    <col min="1" max="1" width="15" style="1"/>
    <col min="2" max="2" width="20.1640625" style="1" customWidth="1"/>
    <col min="3" max="3" width="31.83203125" style="1" customWidth="1"/>
    <col min="4" max="4" width="21.5" style="1" customWidth="1"/>
    <col min="5" max="16384" width="15" style="1"/>
  </cols>
  <sheetData>
    <row r="1" spans="1:26" ht="26" customHeight="1">
      <c r="A1" s="6" t="s">
        <v>19</v>
      </c>
      <c r="B1" s="7" t="s">
        <v>195</v>
      </c>
      <c r="C1" s="7" t="s">
        <v>199</v>
      </c>
      <c r="D1" s="7" t="s">
        <v>196</v>
      </c>
      <c r="E1" s="8" t="s">
        <v>197</v>
      </c>
      <c r="F1" s="9" t="s">
        <v>198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" customHeight="1">
      <c r="A2" s="10" t="s">
        <v>0</v>
      </c>
      <c r="B2" s="11">
        <f>SUMIF(購入物品リスト!$D$2:$D$127,A2,購入物品リスト!$H$2:$H$127)</f>
        <v>12129</v>
      </c>
      <c r="C2" s="11">
        <f t="shared" ref="C2:C12" si="0">ROUNDUP($B$13/COUNTIF($A$2:$A$12,"&lt;&gt;"),0)</f>
        <v>9091</v>
      </c>
      <c r="D2" s="11">
        <f xml:space="preserve"> C2- B2</f>
        <v>-3038</v>
      </c>
      <c r="E2" s="12">
        <v>-3038</v>
      </c>
      <c r="F2" s="13">
        <f>D2-E2</f>
        <v>0</v>
      </c>
    </row>
    <row r="3" spans="1:26" ht="26" customHeight="1">
      <c r="A3" s="10" t="s">
        <v>2</v>
      </c>
      <c r="B3" s="11">
        <f>SUMIF(購入物品リスト!$D$2:$D$127,A3,購入物品リスト!$H$2:$H$127)</f>
        <v>20996</v>
      </c>
      <c r="C3" s="11">
        <f t="shared" si="0"/>
        <v>9091</v>
      </c>
      <c r="D3" s="11">
        <f t="shared" ref="D3:D12" si="1" xml:space="preserve"> C3- B3</f>
        <v>-11905</v>
      </c>
      <c r="E3" s="12">
        <v>-11905</v>
      </c>
      <c r="F3" s="13">
        <f t="shared" ref="F3:F12" si="2">D3-E3</f>
        <v>0</v>
      </c>
    </row>
    <row r="4" spans="1:26" ht="26" customHeight="1">
      <c r="A4" s="10" t="s">
        <v>4</v>
      </c>
      <c r="B4" s="11">
        <f>SUMIF(購入物品リスト!$D$2:$D$127,A4,購入物品リスト!$H$2:$H$127)</f>
        <v>12619</v>
      </c>
      <c r="C4" s="11">
        <f t="shared" si="0"/>
        <v>9091</v>
      </c>
      <c r="D4" s="11">
        <f t="shared" si="1"/>
        <v>-3528</v>
      </c>
      <c r="E4" s="12">
        <v>-3528</v>
      </c>
      <c r="F4" s="13">
        <f t="shared" si="2"/>
        <v>0</v>
      </c>
    </row>
    <row r="5" spans="1:26" ht="26" customHeight="1">
      <c r="A5" s="10" t="s">
        <v>6</v>
      </c>
      <c r="B5" s="11">
        <f>SUMIF(購入物品リスト!$D$2:$D$127,A5,購入物品リスト!$H$2:$H$127)</f>
        <v>8756</v>
      </c>
      <c r="C5" s="11">
        <f t="shared" si="0"/>
        <v>9091</v>
      </c>
      <c r="D5" s="11">
        <f t="shared" si="1"/>
        <v>335</v>
      </c>
      <c r="E5" s="12">
        <v>335</v>
      </c>
      <c r="F5" s="13">
        <f t="shared" si="2"/>
        <v>0</v>
      </c>
    </row>
    <row r="6" spans="1:26" ht="26" customHeight="1">
      <c r="A6" s="10" t="s">
        <v>8</v>
      </c>
      <c r="B6" s="11">
        <f>SUMIF(購入物品リスト!$D$2:$D$127,A6,購入物品リスト!$H$2:$H$127)</f>
        <v>9908</v>
      </c>
      <c r="C6" s="11">
        <f t="shared" si="0"/>
        <v>9091</v>
      </c>
      <c r="D6" s="11">
        <f t="shared" si="1"/>
        <v>-817</v>
      </c>
      <c r="E6" s="12">
        <v>-817</v>
      </c>
      <c r="F6" s="13">
        <f t="shared" si="2"/>
        <v>0</v>
      </c>
    </row>
    <row r="7" spans="1:26" ht="26" customHeight="1">
      <c r="A7" s="14" t="s">
        <v>201</v>
      </c>
      <c r="B7" s="11">
        <f>SUMIF(購入物品リスト!$D$2:$D$127,A7,購入物品リスト!$H$2:$H$127)</f>
        <v>0</v>
      </c>
      <c r="C7" s="11">
        <f t="shared" si="0"/>
        <v>9091</v>
      </c>
      <c r="D7" s="11">
        <f t="shared" si="1"/>
        <v>9091</v>
      </c>
      <c r="E7" s="12">
        <v>9091</v>
      </c>
      <c r="F7" s="13">
        <f t="shared" si="2"/>
        <v>0</v>
      </c>
    </row>
    <row r="8" spans="1:26" ht="26" customHeight="1">
      <c r="A8" s="14" t="s">
        <v>11</v>
      </c>
      <c r="B8" s="11">
        <f>SUMIF(購入物品リスト!$D$2:$D$127,A8,購入物品リスト!$H$2:$H$127)</f>
        <v>7547</v>
      </c>
      <c r="C8" s="11">
        <f t="shared" si="0"/>
        <v>9091</v>
      </c>
      <c r="D8" s="11">
        <f t="shared" si="1"/>
        <v>1544</v>
      </c>
      <c r="E8" s="12">
        <v>1544</v>
      </c>
      <c r="F8" s="13">
        <f t="shared" si="2"/>
        <v>0</v>
      </c>
    </row>
    <row r="9" spans="1:26" ht="26" customHeight="1">
      <c r="A9" s="14" t="s">
        <v>13</v>
      </c>
      <c r="B9" s="15">
        <f>SUMIF(購入物品リスト!$D$2:$D$127,A9,購入物品リスト!$H$2:$H$127)</f>
        <v>6145</v>
      </c>
      <c r="C9" s="11">
        <f t="shared" si="0"/>
        <v>9091</v>
      </c>
      <c r="D9" s="11">
        <f t="shared" si="1"/>
        <v>2946</v>
      </c>
      <c r="E9" s="12">
        <v>2946</v>
      </c>
      <c r="F9" s="13">
        <f t="shared" si="2"/>
        <v>0</v>
      </c>
    </row>
    <row r="10" spans="1:26" ht="26" customHeight="1">
      <c r="A10" s="14" t="s">
        <v>14</v>
      </c>
      <c r="B10" s="15">
        <f>SUMIF(購入物品リスト!$D$2:$D$127,A10,購入物品リスト!$H$2:$H$127)</f>
        <v>19205</v>
      </c>
      <c r="C10" s="11">
        <f t="shared" si="0"/>
        <v>9091</v>
      </c>
      <c r="D10" s="11">
        <f t="shared" si="1"/>
        <v>-10114</v>
      </c>
      <c r="E10" s="12">
        <v>-10114</v>
      </c>
      <c r="F10" s="13">
        <f t="shared" si="2"/>
        <v>0</v>
      </c>
    </row>
    <row r="11" spans="1:26" ht="26" customHeight="1">
      <c r="A11" s="14" t="s">
        <v>15</v>
      </c>
      <c r="B11" s="15">
        <f>SUMIF(購入物品リスト!$D$2:$D$127,A11,購入物品リスト!$H$2:$H$127)</f>
        <v>2690</v>
      </c>
      <c r="C11" s="11">
        <f t="shared" si="0"/>
        <v>9091</v>
      </c>
      <c r="D11" s="11">
        <f t="shared" si="1"/>
        <v>6401</v>
      </c>
      <c r="E11" s="12">
        <v>6401</v>
      </c>
      <c r="F11" s="13">
        <f t="shared" si="2"/>
        <v>0</v>
      </c>
    </row>
    <row r="12" spans="1:26" ht="26" customHeight="1" thickBot="1">
      <c r="A12" s="16" t="s">
        <v>202</v>
      </c>
      <c r="B12" s="17">
        <f>SUMIF(購入物品リスト!$D$2:$D$127,A12,購入物品リスト!$H$2:$H$127)</f>
        <v>0</v>
      </c>
      <c r="C12" s="18">
        <f t="shared" si="0"/>
        <v>9091</v>
      </c>
      <c r="D12" s="18">
        <f t="shared" si="1"/>
        <v>9091</v>
      </c>
      <c r="E12" s="19">
        <v>9091</v>
      </c>
      <c r="F12" s="20">
        <f t="shared" si="2"/>
        <v>0</v>
      </c>
    </row>
    <row r="13" spans="1:26" ht="26" customHeight="1">
      <c r="A13" s="21" t="s">
        <v>12</v>
      </c>
      <c r="B13" s="22">
        <f>SUM(B2:B12)</f>
        <v>99995</v>
      </c>
      <c r="C13" s="23">
        <f>SUM(C2:C12)</f>
        <v>100001</v>
      </c>
      <c r="D13" s="59"/>
      <c r="E13" s="55"/>
      <c r="F13" s="56"/>
    </row>
    <row r="14" spans="1:26" ht="26" customHeight="1" thickBot="1">
      <c r="A14" s="53" t="s">
        <v>200</v>
      </c>
      <c r="B14" s="54"/>
      <c r="C14" s="24">
        <f>C13-B13</f>
        <v>6</v>
      </c>
      <c r="D14" s="60"/>
      <c r="E14" s="57"/>
      <c r="F14" s="58"/>
    </row>
    <row r="15" spans="1:26" ht="26" customHeight="1">
      <c r="B15" s="3"/>
      <c r="C15" s="3"/>
      <c r="D15" s="3"/>
    </row>
    <row r="16" spans="1:26" ht="26" customHeight="1" thickBot="1">
      <c r="D16" s="4"/>
    </row>
    <row r="17" spans="1:4" ht="26" customHeight="1">
      <c r="B17" s="47" t="s">
        <v>1</v>
      </c>
      <c r="C17" s="48">
        <f>SUMIF(購入物品リスト!$B$2:$B$999,B17,購入物品リスト!$H$2:$H$999)</f>
        <v>990</v>
      </c>
      <c r="D17" s="3"/>
    </row>
    <row r="18" spans="1:4" ht="26" customHeight="1">
      <c r="B18" s="49" t="s">
        <v>3</v>
      </c>
      <c r="C18" s="50">
        <f>SUMIF(購入物品リスト!$B$2:$B$999,B18,購入物品リスト!$H$2:$H$999)</f>
        <v>21874</v>
      </c>
      <c r="D18" s="3"/>
    </row>
    <row r="19" spans="1:4" ht="26" customHeight="1">
      <c r="B19" s="49" t="s">
        <v>5</v>
      </c>
      <c r="C19" s="50">
        <f>SUMIF(購入物品リスト!$B$2:$B$999,B19,購入物品リスト!$H$2:$H$999)</f>
        <v>25791</v>
      </c>
      <c r="D19" s="3"/>
    </row>
    <row r="20" spans="1:4" ht="26" customHeight="1">
      <c r="B20" s="49" t="s">
        <v>7</v>
      </c>
      <c r="C20" s="50">
        <f>SUMIF(購入物品リスト!$B$2:$B$999,B20,購入物品リスト!$H$2:$H$999)</f>
        <v>41866</v>
      </c>
      <c r="D20" s="3"/>
    </row>
    <row r="21" spans="1:4" ht="26" customHeight="1">
      <c r="B21" s="49" t="s">
        <v>9</v>
      </c>
      <c r="C21" s="50">
        <f>SUMIF(購入物品リスト!$B$2:$B$999,B21,購入物品リスト!$H$2:$H$999)</f>
        <v>0</v>
      </c>
      <c r="D21" s="3"/>
    </row>
    <row r="22" spans="1:4" ht="26" customHeight="1">
      <c r="B22" s="49" t="s">
        <v>10</v>
      </c>
      <c r="C22" s="50">
        <f>SUMIF(購入物品リスト!$B$2:$B$999,B22,購入物品リスト!$H$2:$H$999)</f>
        <v>9474</v>
      </c>
      <c r="D22" s="3"/>
    </row>
    <row r="23" spans="1:4" ht="26" customHeight="1" thickBot="1">
      <c r="B23" s="51" t="s">
        <v>12</v>
      </c>
      <c r="C23" s="52">
        <f>SUMIF(購入物品リスト!$B$2:$B$999,G13,購入物品リスト!$H$2:$H$999)</f>
        <v>0</v>
      </c>
      <c r="D23" s="3"/>
    </row>
    <row r="24" spans="1:4" ht="26" customHeight="1">
      <c r="A24" s="5"/>
      <c r="B24" s="3"/>
      <c r="C24" s="3"/>
      <c r="D24" s="3"/>
    </row>
  </sheetData>
  <mergeCells count="2">
    <mergeCell ref="A14:B14"/>
    <mergeCell ref="D13:F14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購入物品リスト</vt:lpstr>
      <vt:lpstr>各個人支払いリスト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2022-03-10T13:52:31Z</dcterms:created>
  <dcterms:modified xsi:type="dcterms:W3CDTF">2022-03-10T13:54:17Z</dcterms:modified>
</cp:coreProperties>
</file>