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ddd1007/project2git/cognitive_control_model/data/output/summary/"/>
    </mc:Choice>
  </mc:AlternateContent>
  <xr:revisionPtr revIDLastSave="0" documentId="13_ncr:1_{9390BCB5-8262-F248-AD20-E1DC0F453F25}" xr6:coauthVersionLast="46" xr6:coauthVersionMax="46" xr10:uidLastSave="{00000000-0000-0000-0000-000000000000}"/>
  <bookViews>
    <workbookView xWindow="680" yWindow="720" windowWidth="31280" windowHeight="19320" xr2:uid="{50D1AE47-17E2-BD44-BC65-668DAB9E4FC7}"/>
  </bookViews>
  <sheets>
    <sheet name="Sheet1" sheetId="1" r:id="rId1"/>
  </sheets>
  <calcPr calcId="191029"/>
  <pivotCaches>
    <pivotCache cacheId="0" r:id="rId2"/>
    <pivotCache cacheId="1" r:id="rId3"/>
    <pivotCache cacheId="2" r:id="rId4"/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5" i="1" l="1"/>
  <c r="O4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" i="1"/>
  <c r="AB13" i="1"/>
  <c r="AB12" i="1"/>
</calcChain>
</file>

<file path=xl/sharedStrings.xml><?xml version="1.0" encoding="utf-8"?>
<sst xmlns="http://schemas.openxmlformats.org/spreadsheetml/2006/main" count="318" uniqueCount="64">
  <si>
    <t>subject</t>
  </si>
  <si>
    <t>_1a1d</t>
  </si>
  <si>
    <t>_1a</t>
  </si>
  <si>
    <t>_2a</t>
  </si>
  <si>
    <t>_2a1d</t>
  </si>
  <si>
    <t>_2a1d1e</t>
  </si>
  <si>
    <t>_2a1d1e1CCC</t>
  </si>
  <si>
    <t>_2a1d1e2CCC</t>
  </si>
  <si>
    <t>sub25_LuSihan</t>
  </si>
  <si>
    <t>sub31_TanPeixian</t>
  </si>
  <si>
    <t>sub14_MaKexin</t>
  </si>
  <si>
    <t>sub04_YiXiangjie</t>
  </si>
  <si>
    <t>sub24_HuangQuan</t>
  </si>
  <si>
    <t>sub33_LiangWenyan</t>
  </si>
  <si>
    <t>sub10_YangFeixian</t>
  </si>
  <si>
    <t>sub09_LiZiping</t>
  </si>
  <si>
    <t>sub20_GuoTao</t>
  </si>
  <si>
    <t>sub05_WuXiaohang</t>
  </si>
  <si>
    <t>sub11_ZengWenpei</t>
  </si>
  <si>
    <t>sub30_YanXingguang</t>
  </si>
  <si>
    <t>sub28_HuangDajian</t>
  </si>
  <si>
    <t>sub12_ChenRuiyi</t>
  </si>
  <si>
    <t>sub07_LiangNvjun</t>
  </si>
  <si>
    <t>sub08_Luoluo</t>
  </si>
  <si>
    <t>sub18_WeiSiwen</t>
  </si>
  <si>
    <t>sub21_LiBiying</t>
  </si>
  <si>
    <t>sub16_ChenKaidi</t>
  </si>
  <si>
    <t>sub29_ZhouZibing</t>
  </si>
  <si>
    <t>sub19_TangJianqin</t>
  </si>
  <si>
    <t>sub23_TanGuowei</t>
  </si>
  <si>
    <t>sub13_HuangQimei</t>
  </si>
  <si>
    <t>sub15_Lijian</t>
  </si>
  <si>
    <t>sub03_YangZhile</t>
  </si>
  <si>
    <t>sub34_HuangHaoxian</t>
  </si>
  <si>
    <t>sub17_ChenMingyi</t>
  </si>
  <si>
    <t>sub26_YeCuiyi</t>
  </si>
  <si>
    <t>sub02_liSihong</t>
  </si>
  <si>
    <t>sub22_ChenYongcai</t>
  </si>
  <si>
    <t>sub36_ZhaoYinghong</t>
  </si>
  <si>
    <t>sub32_YangDanni</t>
  </si>
  <si>
    <t>sub01_Yangmiao</t>
  </si>
  <si>
    <t>sub35_LingYinyi</t>
  </si>
  <si>
    <t>condition</t>
    <phoneticPr fontId="1" type="noConversion"/>
  </si>
  <si>
    <t>v</t>
  </si>
  <si>
    <t>v</t>
    <phoneticPr fontId="1" type="noConversion"/>
  </si>
  <si>
    <t>s</t>
  </si>
  <si>
    <t>s</t>
    <phoneticPr fontId="1" type="noConversion"/>
  </si>
  <si>
    <t>ifCCCbySV</t>
    <phoneticPr fontId="1" type="noConversion"/>
  </si>
  <si>
    <t>行标签</t>
  </si>
  <si>
    <t>总计</t>
  </si>
  <si>
    <t>列标签</t>
  </si>
  <si>
    <t>平均值项:ifCCCbySV</t>
  </si>
  <si>
    <t>1a和2a的估计结果一致, 说明计算过程是没错的</t>
    <phoneticPr fontId="1" type="noConversion"/>
  </si>
  <si>
    <t>1a1d-1a</t>
    <phoneticPr fontId="1" type="noConversion"/>
  </si>
  <si>
    <t>平均值项:1a1d-1a</t>
  </si>
  <si>
    <t>v-s之间是否存在差异</t>
    <phoneticPr fontId="1" type="noConversion"/>
  </si>
  <si>
    <t>v-s之间是否有区别</t>
    <phoneticPr fontId="1" type="noConversion"/>
  </si>
  <si>
    <t>平均值项:_1a1d</t>
  </si>
  <si>
    <t>平均值项:_2a1d1e</t>
  </si>
  <si>
    <t>平均值项:_2a1d1e1CCC</t>
  </si>
  <si>
    <t>平均值项:_2a1d1e2CCC</t>
  </si>
  <si>
    <t>平均值项:_1a</t>
  </si>
  <si>
    <t>First Run</t>
    <phoneticPr fontId="1" type="noConversion"/>
  </si>
  <si>
    <t>检查先S后V的是否存在CCC的差异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</si>
</sst>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67.41329733796" createdVersion="6" refreshedVersion="6" minRefreshableVersion="3" recordCount="68" xr:uid="{EAF22A5B-0CAE-1844-A6F3-5136F8487944}">
  <cacheSource type="worksheet">
    <worksheetSource ref="I1:J69" sheet="Sheet1"/>
  </cacheSource>
  <cacheFields count="2">
    <cacheField name="condition" numFmtId="0">
      <sharedItems count="2">
        <s v="s"/>
        <s v="v"/>
      </sharedItems>
    </cacheField>
    <cacheField name="ifCCCbySV" numFmtId="0">
      <sharedItems containsSemiMixedTypes="0" containsString="0" containsNumber="1" minValue="-57.080386000000544" maxValue="-0.97382800000013958" count="68">
        <n v="-8.5465249999997468"/>
        <n v="-10.214380999999776"/>
        <n v="-11.159873999999945"/>
        <n v="-12.383098999999675"/>
        <n v="-7.1875490000002173"/>
        <n v="-4.686891000000287"/>
        <n v="-16.670289000000594"/>
        <n v="-18.016139999999723"/>
        <n v="-11.317625000000589"/>
        <n v="-12.678263000000698"/>
        <n v="-10.009209000000737"/>
        <n v="-5.4432310000001962"/>
        <n v="-13.772901000000275"/>
        <n v="-17.055308999999397"/>
        <n v="-12.167554999999993"/>
        <n v="-10.313771000000088"/>
        <n v="-4.1062000000001717"/>
        <n v="-8.0705440000001545"/>
        <n v="-5.2329950000003009"/>
        <n v="-9.0600560000002588"/>
        <n v="-8.8657870000006369"/>
        <n v="-9.2941629999995712"/>
        <n v="-17.410233999999946"/>
        <n v="-20.18905900000027"/>
        <n v="-5.1617420000002312"/>
        <n v="-4.6579289999999673"/>
        <n v="-10.06735000000026"/>
        <n v="-6.819101000000046"/>
        <n v="-14.309275999999954"/>
        <n v="-13.90655599999991"/>
        <n v="-4.8854320000000371"/>
        <n v="-8.4561890000004496"/>
        <n v="-57.080386000000544"/>
        <n v="-33.152710999999726"/>
        <n v="-6.2198250000001281"/>
        <n v="-10.246469000000616"/>
        <n v="-7.6600379999999859"/>
        <n v="-12.678154000000177"/>
        <n v="-22.107528999999886"/>
        <n v="-8.5697680000002947"/>
        <n v="-10.37653599999976"/>
        <n v="-9.7071580000001632"/>
        <n v="-9.7999340000005759"/>
        <n v="-11.208698000000368"/>
        <n v="-18.121297000000595"/>
        <n v="-12.481592999999521"/>
        <n v="-28.452788999999939"/>
        <n v="-13.266085000000203"/>
        <n v="-13.320378000000346"/>
        <n v="-0.97382800000013958"/>
        <n v="-19.067113000000063"/>
        <n v="-10.792846000000281"/>
        <n v="-8.6394149999996444"/>
        <n v="-5.743083000000297"/>
        <n v="-10.422623000000385"/>
        <n v="-12.284883000000264"/>
        <n v="-11.615276000000449"/>
        <n v="-14.06206099999963"/>
        <n v="-18.499698999999964"/>
        <n v="-6.8925630000003366"/>
        <n v="-9.9359380000005331"/>
        <n v="-7.1041199999999662"/>
        <n v="-16.107162000000244"/>
        <n v="-6.8983589999998003"/>
        <n v="-10.898911000000226"/>
        <n v="-6.2391550000002098"/>
        <n v="-12.157060999999885"/>
        <n v="-12.9922829999995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67.428053124997" createdVersion="6" refreshedVersion="6" minRefreshableVersion="3" recordCount="68" xr:uid="{20810A00-4AC6-4A4F-B5B8-E0113308ABDD}">
  <cacheSource type="worksheet">
    <worksheetSource ref="A1:K69" sheet="Sheet1"/>
  </cacheSource>
  <cacheFields count="11">
    <cacheField name="subject" numFmtId="0">
      <sharedItems count="34">
        <s v="sub01_Yangmiao"/>
        <s v="sub02_liSihong"/>
        <s v="sub03_YangZhile"/>
        <s v="sub04_YiXiangjie"/>
        <s v="sub05_WuXiaohang"/>
        <s v="sub07_LiangNvjun"/>
        <s v="sub08_Luoluo"/>
        <s v="sub09_LiZiping"/>
        <s v="sub10_YangFeixian"/>
        <s v="sub11_ZengWenpei"/>
        <s v="sub12_ChenRuiyi"/>
        <s v="sub13_HuangQimei"/>
        <s v="sub14_MaKexin"/>
        <s v="sub15_Lijian"/>
        <s v="sub16_ChenKaidi"/>
        <s v="sub17_ChenMingyi"/>
        <s v="sub18_WeiSiwen"/>
        <s v="sub19_TangJianqin"/>
        <s v="sub20_GuoTao"/>
        <s v="sub21_LiBiying"/>
        <s v="sub22_ChenYongcai"/>
        <s v="sub23_TanGuowei"/>
        <s v="sub24_HuangQuan"/>
        <s v="sub25_LuSihan"/>
        <s v="sub26_YeCuiyi"/>
        <s v="sub28_HuangDajian"/>
        <s v="sub29_ZhouZibing"/>
        <s v="sub30_YanXingguang"/>
        <s v="sub31_TanPeixian"/>
        <s v="sub32_YangDanni"/>
        <s v="sub33_LiangWenyan"/>
        <s v="sub34_HuangHaoxian"/>
        <s v="sub35_LingYinyi"/>
        <s v="sub36_ZhaoYinghong"/>
      </sharedItems>
    </cacheField>
    <cacheField name="_1a1d" numFmtId="0">
      <sharedItems containsSemiMixedTypes="0" containsString="0" containsNumber="1" minValue="4768.3066920000001" maxValue="6531.8236610000004"/>
    </cacheField>
    <cacheField name="_1a" numFmtId="0">
      <sharedItems containsSemiMixedTypes="0" containsString="0" containsNumber="1" minValue="4768.3113960000001" maxValue="6532.9024639999998"/>
    </cacheField>
    <cacheField name="_2a" numFmtId="0">
      <sharedItems containsSemiMixedTypes="0" containsString="0" containsNumber="1" minValue="4768.3113960000001" maxValue="6532.9024639999998"/>
    </cacheField>
    <cacheField name="_2a1d" numFmtId="0">
      <sharedItems containsSemiMixedTypes="0" containsString="0" containsNumber="1" minValue="4768.2767809999996" maxValue="6531.8236720000004"/>
    </cacheField>
    <cacheField name="_2a1d1e" numFmtId="0">
      <sharedItems containsSemiMixedTypes="0" containsString="0" containsNumber="1" minValue="4767.8840630000004" maxValue="6531.3792439999997"/>
    </cacheField>
    <cacheField name="_2a1d1e1CCC" numFmtId="0">
      <sharedItems containsSemiMixedTypes="0" containsString="0" containsNumber="1" minValue="4758.3707539999996" maxValue="6522.9578739999997"/>
    </cacheField>
    <cacheField name="_2a1d1e2CCC" numFmtId="0">
      <sharedItems containsSemiMixedTypes="0" containsString="0" containsNumber="1" minValue="4759.520192" maxValue="6522.3257309999999"/>
    </cacheField>
    <cacheField name="condition" numFmtId="0">
      <sharedItems count="2">
        <s v="s"/>
        <s v="v"/>
      </sharedItems>
    </cacheField>
    <cacheField name="ifCCCbySV" numFmtId="0">
      <sharedItems containsSemiMixedTypes="0" containsString="0" containsNumber="1" minValue="-57.080386000000544" maxValue="-0.97382800000013958" count="68">
        <n v="-8.5465249999997468"/>
        <n v="-10.214380999999776"/>
        <n v="-11.159873999999945"/>
        <n v="-12.383098999999675"/>
        <n v="-7.1875490000002173"/>
        <n v="-4.686891000000287"/>
        <n v="-16.670289000000594"/>
        <n v="-18.016139999999723"/>
        <n v="-11.317625000000589"/>
        <n v="-12.678263000000698"/>
        <n v="-10.009209000000737"/>
        <n v="-5.4432310000001962"/>
        <n v="-13.772901000000275"/>
        <n v="-17.055308999999397"/>
        <n v="-12.167554999999993"/>
        <n v="-10.313771000000088"/>
        <n v="-4.1062000000001717"/>
        <n v="-8.0705440000001545"/>
        <n v="-5.2329950000003009"/>
        <n v="-9.0600560000002588"/>
        <n v="-8.8657870000006369"/>
        <n v="-9.2941629999995712"/>
        <n v="-17.410233999999946"/>
        <n v="-20.18905900000027"/>
        <n v="-5.1617420000002312"/>
        <n v="-4.6579289999999673"/>
        <n v="-10.06735000000026"/>
        <n v="-6.819101000000046"/>
        <n v="-14.309275999999954"/>
        <n v="-13.90655599999991"/>
        <n v="-4.8854320000000371"/>
        <n v="-8.4561890000004496"/>
        <n v="-57.080386000000544"/>
        <n v="-33.152710999999726"/>
        <n v="-6.2198250000001281"/>
        <n v="-10.246469000000616"/>
        <n v="-7.6600379999999859"/>
        <n v="-12.678154000000177"/>
        <n v="-22.107528999999886"/>
        <n v="-8.5697680000002947"/>
        <n v="-10.37653599999976"/>
        <n v="-9.7071580000001632"/>
        <n v="-9.7999340000005759"/>
        <n v="-11.208698000000368"/>
        <n v="-18.121297000000595"/>
        <n v="-12.481592999999521"/>
        <n v="-28.452788999999939"/>
        <n v="-13.266085000000203"/>
        <n v="-13.320378000000346"/>
        <n v="-0.97382800000013958"/>
        <n v="-19.067113000000063"/>
        <n v="-10.792846000000281"/>
        <n v="-8.6394149999996444"/>
        <n v="-5.743083000000297"/>
        <n v="-10.422623000000385"/>
        <n v="-12.284883000000264"/>
        <n v="-11.615276000000449"/>
        <n v="-14.06206099999963"/>
        <n v="-18.499698999999964"/>
        <n v="-6.8925630000003366"/>
        <n v="-9.9359380000005331"/>
        <n v="-7.1041199999999662"/>
        <n v="-16.107162000000244"/>
        <n v="-6.8983589999998003"/>
        <n v="-10.898911000000226"/>
        <n v="-6.2391550000002098"/>
        <n v="-12.157060999999885"/>
        <n v="-12.992282999999588"/>
      </sharedItems>
    </cacheField>
    <cacheField name="1a1d-1a" numFmtId="0">
      <sharedItems containsSemiMixedTypes="0" containsString="0" containsNumber="1" minValue="-77.529673999999432" maxValue="31.436909000000014" count="68">
        <n v="-0.11356400000022404"/>
        <n v="-10.279062000000522"/>
        <n v="-77.529673999999432"/>
        <n v="-29.860109000000193"/>
        <n v="-1.8193609999998444"/>
        <n v="-9.9336480000001757"/>
        <n v="-1.7912269999997079"/>
        <n v="-0.11108800000056362"/>
        <n v="1.1471160000000964"/>
        <n v="7.924000000457454E-3"/>
        <n v="-3.6916099999998551"/>
        <n v="-23.609131000000161"/>
        <n v="-0.76766700000007404"/>
        <n v="-1.6495410000006814"/>
        <n v="-1.1476279999997132"/>
        <n v="-1.2445550000002186"/>
        <n v="-1.8037240000003294"/>
        <n v="-1.5924139999997351"/>
        <n v="-0.46184900000025664"/>
        <n v="-3.3377950000003693"/>
        <n v="-1.0788029999994251"/>
        <n v="4.8189999997703126E-3"/>
        <n v="22.816270000000259"/>
        <n v="0.2527909999998883"/>
        <n v="1.330099999995582E-2"/>
        <n v="-3.5366800000001604"/>
        <n v="-0.38598300000012387"/>
        <n v="-14.866832000000613"/>
        <n v="2.0790999999917403E-2"/>
        <n v="1.1848999999529042E-2"/>
        <n v="-7.5297039999995832"/>
        <n v="2.0997000000534172E-2"/>
        <n v="31.436909000000014"/>
        <n v="1.1900000000423461E-2"/>
        <n v="2.2011590000001888"/>
        <n v="-1.9069840000001932"/>
        <n v="-3.4068999999362859E-2"/>
        <n v="-0.7908289999995759"/>
        <n v="1.2361999999484397E-2"/>
        <n v="7.5299999998605927E-3"/>
        <n v="-2.9901849999996557"/>
        <n v="-13.051190999999562"/>
        <n v="-2.0760659999996278"/>
        <n v="7.5779999997394043E-3"/>
        <n v="-1.1611029999994571"/>
        <n v="-5.507991000000402"/>
        <n v="-1.5874169999997321"/>
        <n v="-2.9593290000002526"/>
        <n v="-1.3636010000000169"/>
        <n v="-7.876404999999977"/>
        <n v="0.75004400000034366"/>
        <n v="-2.3073709999998755"/>
        <n v="1.2000449999995908"/>
        <n v="0.25917699999990873"/>
        <n v="-5.4238339999992604"/>
        <n v="-6.1726660000003903"/>
        <n v="-0.25070599999980914"/>
        <n v="-5.7916180000001987"/>
        <n v="-14.32444200000009"/>
        <n v="-1.7872580000002927"/>
        <n v="-4.7039999999469728E-3"/>
        <n v="-0.75101100000028964"/>
        <n v="-8.9209999996455736E-3"/>
        <n v="-4.1057270000001154"/>
        <n v="-1.2503360000000612"/>
        <n v="-0.10411399999975401"/>
        <n v="-0.79651399999966088"/>
        <n v="1.9268000000010943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67.690017824076" createdVersion="6" refreshedVersion="6" minRefreshableVersion="3" recordCount="68" xr:uid="{F60CD109-4B0E-C04A-8A4B-27C43164BBA4}">
  <cacheSource type="worksheet">
    <worksheetSource ref="B1:I69" sheet="Sheet1"/>
  </cacheSource>
  <cacheFields count="8">
    <cacheField name="_1a1d" numFmtId="0">
      <sharedItems containsSemiMixedTypes="0" containsString="0" containsNumber="1" minValue="4768.3066920000001" maxValue="6531.8236610000004"/>
    </cacheField>
    <cacheField name="_1a" numFmtId="0">
      <sharedItems containsSemiMixedTypes="0" containsString="0" containsNumber="1" minValue="4768.3113960000001" maxValue="6532.9024639999998" count="68">
        <n v="5732.2283180000004"/>
        <n v="5727.2645270000003"/>
        <n v="5658.5841879999998"/>
        <n v="5779.0918339999998"/>
        <n v="6090.5076790000003"/>
        <n v="5448.3870710000001"/>
        <n v="5962.601087"/>
        <n v="5794.0629410000001"/>
        <n v="6348.4785620000002"/>
        <n v="6279.2779289999999"/>
        <n v="5921.2022040000002"/>
        <n v="5742.9258200000004"/>
        <n v="6300.0511470000001"/>
        <n v="6106.9238720000003"/>
        <n v="5876.637823"/>
        <n v="5835.1380310000004"/>
        <n v="6131.4172660000004"/>
        <n v="6323.4423280000001"/>
        <n v="6376.3628170000002"/>
        <n v="6258.6925460000002"/>
        <n v="6532.9024639999998"/>
        <n v="6363.2510430000002"/>
        <n v="6409.190619"/>
        <n v="6383.9063530000003"/>
        <n v="5953.9522180000004"/>
        <n v="5601.5821720000004"/>
        <n v="6074.5256090000003"/>
        <n v="5821.8149430000003"/>
        <n v="6071.0744510000004"/>
        <n v="5992.3220080000001"/>
        <n v="6078.5756689999998"/>
        <n v="6011.1768339999999"/>
        <n v="5264.7446540000001"/>
        <n v="5292.4760779999997"/>
        <n v="6068.4629660000001"/>
        <n v="6074.4873100000004"/>
        <n v="5861.4232659999998"/>
        <n v="6090.7249519999996"/>
        <n v="6353.5941430000003"/>
        <n v="6288.3630000000003"/>
        <n v="6053.2100369999998"/>
        <n v="6177.4357559999999"/>
        <n v="6012.4677149999998"/>
        <n v="6387.3040730000002"/>
        <n v="6146.8607339999999"/>
        <n v="6179.2327290000003"/>
        <n v="5572.6445739999999"/>
        <n v="5427.3545780000004"/>
        <n v="5161.225504"/>
        <n v="5645.8200889999998"/>
        <n v="5236.0822209999997"/>
        <n v="5515.8035099999997"/>
        <n v="6022.2806730000002"/>
        <n v="5824.048949"/>
        <n v="6361.5949469999996"/>
        <n v="6339.5588420000004"/>
        <n v="6072.628299"/>
        <n v="5922.8348260000002"/>
        <n v="5834.2493400000003"/>
        <n v="6026.4353030000002"/>
        <n v="4768.3113960000001"/>
        <n v="5902.778832"/>
        <n v="5598.5370599999997"/>
        <n v="5471.1065820000003"/>
        <n v="6082.4184830000004"/>
        <n v="6135.6406729999999"/>
        <n v="5295.1263559999998"/>
        <n v="5446.1460479999996"/>
      </sharedItems>
    </cacheField>
    <cacheField name="_2a" numFmtId="0">
      <sharedItems containsSemiMixedTypes="0" containsString="0" containsNumber="1" minValue="4768.3113960000001" maxValue="6532.9024639999998"/>
    </cacheField>
    <cacheField name="_2a1d" numFmtId="0">
      <sharedItems containsSemiMixedTypes="0" containsString="0" containsNumber="1" minValue="4768.2767809999996" maxValue="6531.8236720000004"/>
    </cacheField>
    <cacheField name="_2a1d1e" numFmtId="0">
      <sharedItems containsSemiMixedTypes="0" containsString="0" containsNumber="1" minValue="4767.8840630000004" maxValue="6531.3792439999997"/>
    </cacheField>
    <cacheField name="_2a1d1e1CCC" numFmtId="0">
      <sharedItems containsSemiMixedTypes="0" containsString="0" containsNumber="1" minValue="4758.3707539999996" maxValue="6522.9578739999997"/>
    </cacheField>
    <cacheField name="_2a1d1e2CCC" numFmtId="0">
      <sharedItems containsSemiMixedTypes="0" containsString="0" containsNumber="1" minValue="4759.520192" maxValue="6522.3257309999999"/>
    </cacheField>
    <cacheField name="condition" numFmtId="0">
      <sharedItems count="2">
        <s v="s"/>
        <s v="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67.715363657408" createdVersion="6" refreshedVersion="6" minRefreshableVersion="3" recordCount="68" xr:uid="{C282A888-F756-8144-B20D-35BFD79D690E}">
  <cacheSource type="worksheet">
    <worksheetSource ref="G1:L69" sheet="Sheet1"/>
  </cacheSource>
  <cacheFields count="6">
    <cacheField name="_2a1d1e1CCC" numFmtId="0">
      <sharedItems containsSemiMixedTypes="0" containsString="0" containsNumber="1" minValue="4758.3707539999996" maxValue="6522.9578739999997" count="68">
        <n v="5723.5682290000004"/>
        <n v="5706.771084"/>
        <n v="5569.8946400000004"/>
        <n v="5736.848626"/>
        <n v="6081.5007690000002"/>
        <n v="5433.7665319999996"/>
        <n v="5944.1395709999997"/>
        <n v="5775.9357129999999"/>
        <n v="6338.3080529999997"/>
        <n v="6266.6075899999996"/>
        <n v="5907.5013849999996"/>
        <n v="5713.873458"/>
        <n v="6285.5105789999998"/>
        <n v="6088.2190220000002"/>
        <n v="5863.3226400000003"/>
        <n v="5823.5797050000001"/>
        <n v="6125.5073419999999"/>
        <n v="6313.7793700000002"/>
        <n v="6370.6679729999996"/>
        <n v="6246.2946949999996"/>
        <n v="6522.9578739999997"/>
        <n v="6353.9616990000004"/>
        <n v="6414.5966550000003"/>
        <n v="6363.9700849999999"/>
        <n v="5948.8037770000001"/>
        <n v="5593.3875630000002"/>
        <n v="6064.0722759999999"/>
        <n v="5800.1290099999997"/>
        <n v="6056.7859660000004"/>
        <n v="5978.4273009999997"/>
        <n v="6066.1605330000002"/>
        <n v="6002.741642"/>
        <n v="5239.1011769999996"/>
        <n v="5259.3352670000004"/>
        <n v="6064.4443000000001"/>
        <n v="6062.3338569999996"/>
        <n v="5853.7291590000004"/>
        <n v="6077.2559689999998"/>
        <n v="6331.4989759999999"/>
        <n v="6279.8007619999998"/>
        <n v="6039.8433160000004"/>
        <n v="6154.6774070000001"/>
        <n v="6000.5917149999996"/>
        <n v="6376.1029529999996"/>
        <n v="6127.5783339999998"/>
        <n v="6161.2431450000004"/>
        <n v="5542.6043680000002"/>
        <n v="5411.1291639999999"/>
        <n v="5146.5415249999996"/>
        <n v="5636.9698559999997"/>
        <n v="5217.7651519999999"/>
        <n v="5502.7032929999996"/>
        <n v="6014.8413030000002"/>
        <n v="5818.5650429999996"/>
        <n v="6345.7484899999999"/>
        <n v="6321.1012929999997"/>
        <n v="6060.7623169999997"/>
        <n v="5902.9811470000004"/>
        <n v="5801.4251990000002"/>
        <n v="6017.7554819999996"/>
        <n v="4758.3707539999996"/>
        <n v="5894.9237009999997"/>
        <n v="5582.4209769999998"/>
        <n v="5460.1024960000004"/>
        <n v="6070.2692360000001"/>
        <n v="6129.2974039999999"/>
        <n v="5282.1727810000002"/>
        <n v="5433.173033"/>
      </sharedItems>
    </cacheField>
    <cacheField name="_2a1d1e2CCC" numFmtId="0">
      <sharedItems containsSemiMixedTypes="0" containsString="0" containsNumber="1" minValue="4759.520192" maxValue="6522.3257309999999"/>
    </cacheField>
    <cacheField name="condition" numFmtId="0">
      <sharedItems/>
    </cacheField>
    <cacheField name="ifCCCbySV" numFmtId="0">
      <sharedItems containsSemiMixedTypes="0" containsString="0" containsNumber="1" minValue="-57.080386000000544" maxValue="-0.97382800000013958"/>
    </cacheField>
    <cacheField name="1a1d-1a" numFmtId="0">
      <sharedItems containsSemiMixedTypes="0" containsString="0" containsNumber="1" minValue="-77.529673999999432" maxValue="31.436909000000014"/>
    </cacheField>
    <cacheField name="First Run" numFmtId="0">
      <sharedItems count="2">
        <s v="v"/>
        <s v="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x v="0"/>
  </r>
  <r>
    <x v="1"/>
    <x v="1"/>
  </r>
  <r>
    <x v="0"/>
    <x v="2"/>
  </r>
  <r>
    <x v="1"/>
    <x v="3"/>
  </r>
  <r>
    <x v="0"/>
    <x v="4"/>
  </r>
  <r>
    <x v="1"/>
    <x v="5"/>
  </r>
  <r>
    <x v="0"/>
    <x v="6"/>
  </r>
  <r>
    <x v="1"/>
    <x v="7"/>
  </r>
  <r>
    <x v="0"/>
    <x v="8"/>
  </r>
  <r>
    <x v="1"/>
    <x v="9"/>
  </r>
  <r>
    <x v="0"/>
    <x v="10"/>
  </r>
  <r>
    <x v="1"/>
    <x v="11"/>
  </r>
  <r>
    <x v="0"/>
    <x v="12"/>
  </r>
  <r>
    <x v="1"/>
    <x v="13"/>
  </r>
  <r>
    <x v="0"/>
    <x v="14"/>
  </r>
  <r>
    <x v="1"/>
    <x v="15"/>
  </r>
  <r>
    <x v="0"/>
    <x v="16"/>
  </r>
  <r>
    <x v="1"/>
    <x v="17"/>
  </r>
  <r>
    <x v="0"/>
    <x v="18"/>
  </r>
  <r>
    <x v="1"/>
    <x v="19"/>
  </r>
  <r>
    <x v="0"/>
    <x v="20"/>
  </r>
  <r>
    <x v="1"/>
    <x v="21"/>
  </r>
  <r>
    <x v="0"/>
    <x v="22"/>
  </r>
  <r>
    <x v="1"/>
    <x v="23"/>
  </r>
  <r>
    <x v="0"/>
    <x v="24"/>
  </r>
  <r>
    <x v="1"/>
    <x v="25"/>
  </r>
  <r>
    <x v="0"/>
    <x v="26"/>
  </r>
  <r>
    <x v="1"/>
    <x v="27"/>
  </r>
  <r>
    <x v="0"/>
    <x v="28"/>
  </r>
  <r>
    <x v="1"/>
    <x v="29"/>
  </r>
  <r>
    <x v="0"/>
    <x v="30"/>
  </r>
  <r>
    <x v="1"/>
    <x v="31"/>
  </r>
  <r>
    <x v="0"/>
    <x v="32"/>
  </r>
  <r>
    <x v="1"/>
    <x v="33"/>
  </r>
  <r>
    <x v="0"/>
    <x v="34"/>
  </r>
  <r>
    <x v="1"/>
    <x v="35"/>
  </r>
  <r>
    <x v="0"/>
    <x v="36"/>
  </r>
  <r>
    <x v="1"/>
    <x v="37"/>
  </r>
  <r>
    <x v="0"/>
    <x v="38"/>
  </r>
  <r>
    <x v="1"/>
    <x v="39"/>
  </r>
  <r>
    <x v="0"/>
    <x v="40"/>
  </r>
  <r>
    <x v="1"/>
    <x v="41"/>
  </r>
  <r>
    <x v="0"/>
    <x v="42"/>
  </r>
  <r>
    <x v="1"/>
    <x v="43"/>
  </r>
  <r>
    <x v="0"/>
    <x v="44"/>
  </r>
  <r>
    <x v="1"/>
    <x v="45"/>
  </r>
  <r>
    <x v="0"/>
    <x v="46"/>
  </r>
  <r>
    <x v="1"/>
    <x v="47"/>
  </r>
  <r>
    <x v="0"/>
    <x v="48"/>
  </r>
  <r>
    <x v="1"/>
    <x v="49"/>
  </r>
  <r>
    <x v="0"/>
    <x v="50"/>
  </r>
  <r>
    <x v="1"/>
    <x v="51"/>
  </r>
  <r>
    <x v="0"/>
    <x v="52"/>
  </r>
  <r>
    <x v="1"/>
    <x v="53"/>
  </r>
  <r>
    <x v="0"/>
    <x v="54"/>
  </r>
  <r>
    <x v="1"/>
    <x v="55"/>
  </r>
  <r>
    <x v="0"/>
    <x v="56"/>
  </r>
  <r>
    <x v="1"/>
    <x v="57"/>
  </r>
  <r>
    <x v="0"/>
    <x v="58"/>
  </r>
  <r>
    <x v="1"/>
    <x v="59"/>
  </r>
  <r>
    <x v="0"/>
    <x v="60"/>
  </r>
  <r>
    <x v="1"/>
    <x v="61"/>
  </r>
  <r>
    <x v="0"/>
    <x v="62"/>
  </r>
  <r>
    <x v="1"/>
    <x v="63"/>
  </r>
  <r>
    <x v="0"/>
    <x v="64"/>
  </r>
  <r>
    <x v="1"/>
    <x v="65"/>
  </r>
  <r>
    <x v="0"/>
    <x v="66"/>
  </r>
  <r>
    <x v="1"/>
    <x v="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5732.1147540000002"/>
    <n v="5732.2283180000004"/>
    <n v="5732.2283180000004"/>
    <n v="5732.114415"/>
    <n v="5732.1091189999997"/>
    <n v="5723.5682290000004"/>
    <n v="5722.1866019999998"/>
    <x v="0"/>
    <x v="0"/>
    <x v="0"/>
  </r>
  <r>
    <x v="0"/>
    <n v="5716.9854649999997"/>
    <n v="5727.2645270000003"/>
    <n v="5727.2645270000003"/>
    <n v="5716.9829470000004"/>
    <n v="5716.5696250000001"/>
    <n v="5706.771084"/>
    <n v="5707.405291"/>
    <x v="1"/>
    <x v="1"/>
    <x v="1"/>
  </r>
  <r>
    <x v="1"/>
    <n v="5581.0545140000004"/>
    <n v="5658.5841879999998"/>
    <n v="5658.5841879999998"/>
    <n v="5581.0489939999998"/>
    <n v="5574.863018"/>
    <n v="5569.8946400000004"/>
    <n v="5570.8292840000004"/>
    <x v="0"/>
    <x v="2"/>
    <x v="2"/>
  </r>
  <r>
    <x v="1"/>
    <n v="5749.2317249999996"/>
    <n v="5779.0918339999998"/>
    <n v="5779.0918339999998"/>
    <n v="5749.2299329999996"/>
    <n v="5747.8755330000004"/>
    <n v="5736.848626"/>
    <n v="5735.4665809999997"/>
    <x v="1"/>
    <x v="3"/>
    <x v="3"/>
  </r>
  <r>
    <x v="2"/>
    <n v="6088.6883180000004"/>
    <n v="6090.5076790000003"/>
    <n v="6090.5076790000003"/>
    <n v="6088.688607"/>
    <n v="6086.9375879999998"/>
    <n v="6081.5007690000002"/>
    <n v="6080.7755809999999"/>
    <x v="0"/>
    <x v="4"/>
    <x v="4"/>
  </r>
  <r>
    <x v="2"/>
    <n v="5438.4534229999999"/>
    <n v="5448.3870710000001"/>
    <n v="5448.3870710000001"/>
    <n v="5438.4542670000001"/>
    <n v="5438.4190399999998"/>
    <n v="5433.7665319999996"/>
    <n v="5433.5412759999999"/>
    <x v="1"/>
    <x v="5"/>
    <x v="5"/>
  </r>
  <r>
    <x v="3"/>
    <n v="5960.8098600000003"/>
    <n v="5962.601087"/>
    <n v="5962.601087"/>
    <n v="5960.8084339999996"/>
    <n v="5959.7228990000003"/>
    <n v="5944.1395709999997"/>
    <n v="5945.3810139999996"/>
    <x v="0"/>
    <x v="6"/>
    <x v="6"/>
  </r>
  <r>
    <x v="3"/>
    <n v="5793.9518529999996"/>
    <n v="5794.0629410000001"/>
    <n v="5794.0629410000001"/>
    <n v="5793.951564"/>
    <n v="5776.9714809999996"/>
    <n v="5775.9357129999999"/>
    <n v="5772.8003269999999"/>
    <x v="1"/>
    <x v="7"/>
    <x v="7"/>
  </r>
  <r>
    <x v="4"/>
    <n v="6349.6256780000003"/>
    <n v="6348.4785620000002"/>
    <n v="6348.4785620000002"/>
    <n v="6348.6893819999996"/>
    <n v="6343.8968450000002"/>
    <n v="6338.3080529999997"/>
    <n v="6340.5630760000004"/>
    <x v="0"/>
    <x v="8"/>
    <x v="8"/>
  </r>
  <r>
    <x v="4"/>
    <n v="6279.2858530000003"/>
    <n v="6279.2779289999999"/>
    <n v="6279.2779289999999"/>
    <n v="6279.2855380000001"/>
    <n v="6269.7306859999999"/>
    <n v="6266.6075899999996"/>
    <n v="6268.0134609999996"/>
    <x v="1"/>
    <x v="9"/>
    <x v="9"/>
  </r>
  <r>
    <x v="5"/>
    <n v="5917.5105940000003"/>
    <n v="5921.2022040000002"/>
    <n v="5921.2022040000002"/>
    <n v="5917.5108440000004"/>
    <n v="5917.4837180000004"/>
    <n v="5907.5013849999996"/>
    <n v="5907.8912959999998"/>
    <x v="0"/>
    <x v="10"/>
    <x v="10"/>
  </r>
  <r>
    <x v="5"/>
    <n v="5719.3166890000002"/>
    <n v="5742.9258200000004"/>
    <n v="5742.9250279999997"/>
    <n v="5719.3163240000003"/>
    <n v="5719.1509990000004"/>
    <n v="5713.873458"/>
    <n v="5713.3195150000001"/>
    <x v="1"/>
    <x v="11"/>
    <x v="11"/>
  </r>
  <r>
    <x v="6"/>
    <n v="6299.2834800000001"/>
    <n v="6300.0511470000001"/>
    <n v="6300.0511470000001"/>
    <n v="6299.2812379999996"/>
    <n v="6299.2262929999997"/>
    <n v="6285.5105789999998"/>
    <n v="6285.7213929999998"/>
    <x v="0"/>
    <x v="12"/>
    <x v="12"/>
  </r>
  <r>
    <x v="6"/>
    <n v="6105.2743309999996"/>
    <n v="6106.9238720000003"/>
    <n v="6106.9238720000003"/>
    <n v="6105.2741770000002"/>
    <n v="6105.1681740000004"/>
    <n v="6088.2190220000002"/>
    <n v="6088.8923029999996"/>
    <x v="1"/>
    <x v="13"/>
    <x v="13"/>
  </r>
  <r>
    <x v="7"/>
    <n v="5875.4901950000003"/>
    <n v="5876.637823"/>
    <n v="5876.637823"/>
    <n v="5875.4890219999997"/>
    <n v="5875.4885459999996"/>
    <n v="5863.3226400000003"/>
    <n v="5861.1510330000001"/>
    <x v="0"/>
    <x v="14"/>
    <x v="14"/>
  </r>
  <r>
    <x v="7"/>
    <n v="5833.8934760000002"/>
    <n v="5835.1380310000004"/>
    <n v="5835.1380310000004"/>
    <n v="5833.8935009999996"/>
    <n v="5830.4534089999997"/>
    <n v="5823.5797050000001"/>
    <n v="5824.4664069999999"/>
    <x v="1"/>
    <x v="15"/>
    <x v="15"/>
  </r>
  <r>
    <x v="8"/>
    <n v="6129.6135420000001"/>
    <n v="6131.4172660000004"/>
    <n v="6131.4172660000004"/>
    <n v="6129.5941169999996"/>
    <n v="6129.4833870000002"/>
    <n v="6125.5073419999999"/>
    <n v="6125.1213250000001"/>
    <x v="0"/>
    <x v="16"/>
    <x v="16"/>
  </r>
  <r>
    <x v="8"/>
    <n v="6321.8499140000004"/>
    <n v="6323.4423280000001"/>
    <n v="6323.4420840000002"/>
    <n v="6321.8472979999997"/>
    <n v="6321.8489900000004"/>
    <n v="6313.7793700000002"/>
    <n v="6315.599381"/>
    <x v="1"/>
    <x v="17"/>
    <x v="17"/>
  </r>
  <r>
    <x v="9"/>
    <n v="6375.9009679999999"/>
    <n v="6376.3628170000002"/>
    <n v="6376.3628170000002"/>
    <n v="6375.9008670000003"/>
    <n v="6375.900877"/>
    <n v="6370.6679729999996"/>
    <n v="6369.3959240000004"/>
    <x v="0"/>
    <x v="18"/>
    <x v="18"/>
  </r>
  <r>
    <x v="9"/>
    <n v="6255.3547509999999"/>
    <n v="6258.6925460000002"/>
    <n v="6258.6925460000002"/>
    <n v="6255.3541020000002"/>
    <n v="6255.0958499999997"/>
    <n v="6246.2946949999996"/>
    <n v="6246.7935619999998"/>
    <x v="1"/>
    <x v="19"/>
    <x v="19"/>
  </r>
  <r>
    <x v="10"/>
    <n v="6531.8236610000004"/>
    <n v="6532.9024639999998"/>
    <n v="6532.9024639999998"/>
    <n v="6531.8236720000004"/>
    <n v="6531.3792439999997"/>
    <n v="6522.9578739999997"/>
    <n v="6522.3257309999999"/>
    <x v="0"/>
    <x v="20"/>
    <x v="20"/>
  </r>
  <r>
    <x v="10"/>
    <n v="6363.255862"/>
    <n v="6363.2510430000002"/>
    <n v="6363.2510430000002"/>
    <n v="6363.2545840000002"/>
    <n v="6363.2497919999996"/>
    <n v="6353.9616990000004"/>
    <n v="6353.1323490000004"/>
    <x v="1"/>
    <x v="21"/>
    <x v="21"/>
  </r>
  <r>
    <x v="11"/>
    <n v="6432.0068890000002"/>
    <n v="6409.190619"/>
    <n v="6409.190619"/>
    <n v="6419.8390900000004"/>
    <n v="6417.7367480000003"/>
    <n v="6414.5966550000003"/>
    <n v="6418.3690710000001"/>
    <x v="0"/>
    <x v="22"/>
    <x v="22"/>
  </r>
  <r>
    <x v="11"/>
    <n v="6384.1591440000002"/>
    <n v="6383.9063530000003"/>
    <n v="6383.9063530000003"/>
    <n v="6384.0057509999997"/>
    <n v="6383.173597"/>
    <n v="6363.9700849999999"/>
    <n v="6362.8895780000003"/>
    <x v="1"/>
    <x v="23"/>
    <x v="23"/>
  </r>
  <r>
    <x v="12"/>
    <n v="5953.9655190000003"/>
    <n v="5953.9522180000004"/>
    <n v="5953.9522180000004"/>
    <n v="5953.9651949999998"/>
    <n v="5953.9058340000001"/>
    <n v="5948.8037770000001"/>
    <n v="5948.3514459999997"/>
    <x v="0"/>
    <x v="24"/>
    <x v="24"/>
  </r>
  <r>
    <x v="12"/>
    <n v="5598.0454920000002"/>
    <n v="5601.5821720000004"/>
    <n v="5601.5821720000004"/>
    <n v="5598.0452009999999"/>
    <n v="5597.8110189999998"/>
    <n v="5593.3875630000002"/>
    <n v="5593.8390689999997"/>
    <x v="1"/>
    <x v="25"/>
    <x v="25"/>
  </r>
  <r>
    <x v="13"/>
    <n v="6074.1396260000001"/>
    <n v="6074.5256090000003"/>
    <n v="6074.5256090000003"/>
    <n v="6074.1376799999998"/>
    <n v="6074.1375619999999"/>
    <n v="6064.0722759999999"/>
    <n v="6063.9848629999997"/>
    <x v="0"/>
    <x v="26"/>
    <x v="26"/>
  </r>
  <r>
    <x v="13"/>
    <n v="5806.9481109999997"/>
    <n v="5821.8149430000003"/>
    <n v="5821.8149430000003"/>
    <n v="5806.9466039999998"/>
    <n v="5804.9928540000001"/>
    <n v="5800.1290099999997"/>
    <n v="5799.8074850000003"/>
    <x v="1"/>
    <x v="27"/>
    <x v="27"/>
  </r>
  <r>
    <x v="14"/>
    <n v="6071.0952420000003"/>
    <n v="6071.0744510000004"/>
    <n v="6071.0744510000004"/>
    <n v="6071.0783140000003"/>
    <n v="6070.9213390000004"/>
    <n v="6056.7859660000004"/>
    <n v="6052.9934199999998"/>
    <x v="0"/>
    <x v="28"/>
    <x v="28"/>
  </r>
  <r>
    <x v="14"/>
    <n v="5992.3338569999996"/>
    <n v="5992.3220080000001"/>
    <n v="5992.3220080000001"/>
    <n v="5992.3270700000003"/>
    <n v="5992.2561740000001"/>
    <n v="5978.4273009999997"/>
    <n v="5980.7084290000003"/>
    <x v="1"/>
    <x v="29"/>
    <x v="29"/>
  </r>
  <r>
    <x v="15"/>
    <n v="6071.0459650000003"/>
    <n v="6078.5756689999998"/>
    <n v="6078.5756689999998"/>
    <n v="6071.0417900000002"/>
    <n v="6069.572545"/>
    <n v="6066.1605330000002"/>
    <n v="6064.5435440000001"/>
    <x v="0"/>
    <x v="30"/>
    <x v="30"/>
  </r>
  <r>
    <x v="15"/>
    <n v="6011.1978310000004"/>
    <n v="6011.1768339999999"/>
    <n v="6011.1768339999999"/>
    <n v="6011.1944789999998"/>
    <n v="6010.0664319999996"/>
    <n v="6002.741642"/>
    <n v="6003.4590660000003"/>
    <x v="1"/>
    <x v="31"/>
    <x v="31"/>
  </r>
  <r>
    <x v="16"/>
    <n v="5296.1815630000001"/>
    <n v="5264.7446540000001"/>
    <n v="5264.7446540000001"/>
    <n v="5281.8482469999999"/>
    <n v="5269.1805370000002"/>
    <n v="5239.1011769999996"/>
    <n v="5243.970354"/>
    <x v="0"/>
    <x v="32"/>
    <x v="32"/>
  </r>
  <r>
    <x v="16"/>
    <n v="5292.4879780000001"/>
    <n v="5292.4760779999997"/>
    <n v="5292.4760779999997"/>
    <n v="5292.4869859999999"/>
    <n v="5292.48675"/>
    <n v="5259.3352670000004"/>
    <n v="5255.0964590000003"/>
    <x v="1"/>
    <x v="33"/>
    <x v="33"/>
  </r>
  <r>
    <x v="17"/>
    <n v="6070.6641250000002"/>
    <n v="6068.4629660000001"/>
    <n v="6068.4629660000001"/>
    <n v="6068.4821089999996"/>
    <n v="6069.4296219999997"/>
    <n v="6064.4443000000001"/>
    <n v="6065.0272670000004"/>
    <x v="0"/>
    <x v="34"/>
    <x v="34"/>
  </r>
  <r>
    <x v="17"/>
    <n v="6072.5803260000002"/>
    <n v="6074.4873100000004"/>
    <n v="6074.4873100000004"/>
    <n v="6072.5797169999996"/>
    <n v="6072.4957709999999"/>
    <n v="6062.3338569999996"/>
    <n v="6063.0100929999999"/>
    <x v="1"/>
    <x v="35"/>
    <x v="35"/>
  </r>
  <r>
    <x v="18"/>
    <n v="5861.3891970000004"/>
    <n v="5861.4232659999998"/>
    <n v="5861.4232659999998"/>
    <n v="5861.389193"/>
    <n v="5861.3892020000003"/>
    <n v="5853.7291590000004"/>
    <n v="5854.5969050000003"/>
    <x v="0"/>
    <x v="36"/>
    <x v="36"/>
  </r>
  <r>
    <x v="18"/>
    <n v="6089.934123"/>
    <n v="6090.7249519999996"/>
    <n v="6090.7249519999996"/>
    <n v="6089.9336819999999"/>
    <n v="6089.9336700000003"/>
    <n v="6077.2559689999998"/>
    <n v="6071.4645950000004"/>
    <x v="1"/>
    <x v="37"/>
    <x v="37"/>
  </r>
  <r>
    <x v="19"/>
    <n v="6353.6065049999997"/>
    <n v="6353.5941430000003"/>
    <n v="6353.5941430000003"/>
    <n v="6353.6048119999996"/>
    <n v="6345.1554569999998"/>
    <n v="6331.4989759999999"/>
    <n v="6329.4290570000003"/>
    <x v="0"/>
    <x v="38"/>
    <x v="38"/>
  </r>
  <r>
    <x v="19"/>
    <n v="6288.3705300000001"/>
    <n v="6288.3630000000003"/>
    <n v="6288.3630000000003"/>
    <n v="6288.366008"/>
    <n v="6287.7749990000002"/>
    <n v="6279.8007619999998"/>
    <n v="6282.0877410000003"/>
    <x v="1"/>
    <x v="39"/>
    <x v="39"/>
  </r>
  <r>
    <x v="20"/>
    <n v="6050.2198520000002"/>
    <n v="6053.2100369999998"/>
    <n v="6053.2078110000002"/>
    <n v="6050.2129160000004"/>
    <n v="6046.9014889999999"/>
    <n v="6039.8433160000004"/>
    <n v="6036.1323389999998"/>
    <x v="0"/>
    <x v="40"/>
    <x v="40"/>
  </r>
  <r>
    <x v="20"/>
    <n v="6164.3845650000003"/>
    <n v="6177.4357559999999"/>
    <n v="6177.4333180000003"/>
    <n v="6164.3841329999996"/>
    <n v="6163.8353200000001"/>
    <n v="6154.6774070000001"/>
    <n v="6154.4750679999997"/>
    <x v="1"/>
    <x v="41"/>
    <x v="41"/>
  </r>
  <r>
    <x v="21"/>
    <n v="6010.3916490000001"/>
    <n v="6012.4677149999998"/>
    <n v="6012.4677149999998"/>
    <n v="6010.3843479999996"/>
    <n v="6010.2068230000004"/>
    <n v="6000.5917149999996"/>
    <n v="6001.7445390000003"/>
    <x v="0"/>
    <x v="42"/>
    <x v="42"/>
  </r>
  <r>
    <x v="21"/>
    <n v="6387.311651"/>
    <n v="6387.3040730000002"/>
    <n v="6387.3040730000002"/>
    <n v="6387.3066559999997"/>
    <n v="6387.2528190000003"/>
    <n v="6376.1029529999996"/>
    <n v="6378.4542309999997"/>
    <x v="1"/>
    <x v="43"/>
    <x v="43"/>
  </r>
  <r>
    <x v="22"/>
    <n v="6145.6996310000004"/>
    <n v="6146.8607339999999"/>
    <n v="6146.8607339999999"/>
    <n v="6145.6924570000001"/>
    <n v="6143.1747189999996"/>
    <n v="6127.5783339999998"/>
    <n v="6126.9349840000004"/>
    <x v="0"/>
    <x v="44"/>
    <x v="44"/>
  </r>
  <r>
    <x v="22"/>
    <n v="6173.7247379999999"/>
    <n v="6179.2327290000003"/>
    <n v="6179.2327290000003"/>
    <n v="6173.7245819999998"/>
    <n v="6173.6402950000002"/>
    <n v="6161.2431450000004"/>
    <n v="6159.4297329999999"/>
    <x v="1"/>
    <x v="45"/>
    <x v="45"/>
  </r>
  <r>
    <x v="23"/>
    <n v="5571.0571570000002"/>
    <n v="5572.6445739999999"/>
    <n v="5572.6445739999999"/>
    <n v="5571.0557410000001"/>
    <n v="5543.1089510000002"/>
    <n v="5542.6043680000002"/>
    <n v="5540.7651340000002"/>
    <x v="0"/>
    <x v="46"/>
    <x v="46"/>
  </r>
  <r>
    <x v="23"/>
    <n v="5424.3952490000001"/>
    <n v="5427.3545780000004"/>
    <n v="5427.3545780000004"/>
    <n v="5424.3952339999996"/>
    <n v="5423.983612"/>
    <n v="5411.1291639999999"/>
    <n v="5410.8385740000003"/>
    <x v="1"/>
    <x v="47"/>
    <x v="47"/>
  </r>
  <r>
    <x v="24"/>
    <n v="5159.861903"/>
    <n v="5161.225504"/>
    <n v="5161.225504"/>
    <n v="5159.8605319999997"/>
    <n v="5159.1569989999998"/>
    <n v="5146.5415249999996"/>
    <n v="5145.4885729999996"/>
    <x v="0"/>
    <x v="48"/>
    <x v="48"/>
  </r>
  <r>
    <x v="24"/>
    <n v="5637.9436839999998"/>
    <n v="5645.8200889999998"/>
    <n v="5645.8200889999998"/>
    <n v="5637.9433360000003"/>
    <n v="5637.6382460000004"/>
    <n v="5636.9698559999997"/>
    <n v="5636.5362089999999"/>
    <x v="1"/>
    <x v="49"/>
    <x v="49"/>
  </r>
  <r>
    <x v="25"/>
    <n v="5236.832265"/>
    <n v="5236.0822209999997"/>
    <n v="5236.0822209999997"/>
    <n v="5236.8272010000001"/>
    <n v="5216.7036799999996"/>
    <n v="5217.7651519999999"/>
    <n v="5217.6821190000001"/>
    <x v="0"/>
    <x v="50"/>
    <x v="50"/>
  </r>
  <r>
    <x v="25"/>
    <n v="5513.4961389999999"/>
    <n v="5515.8035099999997"/>
    <n v="5515.8035099999997"/>
    <n v="5513.496795"/>
    <n v="5513.4898759999996"/>
    <n v="5502.7032929999996"/>
    <n v="5497.2987480000002"/>
    <x v="1"/>
    <x v="51"/>
    <x v="51"/>
  </r>
  <r>
    <x v="26"/>
    <n v="6023.4807179999998"/>
    <n v="6022.2806730000002"/>
    <n v="6022.2806730000002"/>
    <n v="6023.4721499999996"/>
    <n v="6020.746486"/>
    <n v="6014.8413030000002"/>
    <n v="6011.7200780000003"/>
    <x v="0"/>
    <x v="52"/>
    <x v="52"/>
  </r>
  <r>
    <x v="26"/>
    <n v="5824.3081259999999"/>
    <n v="5824.048949"/>
    <n v="5824.048949"/>
    <n v="5824.1121050000002"/>
    <n v="5825.2092839999996"/>
    <n v="5818.5650429999996"/>
    <n v="5813.1346519999997"/>
    <x v="1"/>
    <x v="53"/>
    <x v="53"/>
  </r>
  <r>
    <x v="27"/>
    <n v="6356.1711130000003"/>
    <n v="6361.5949469999996"/>
    <n v="6361.5949469999996"/>
    <n v="6356.1687469999997"/>
    <n v="6356.1683730000004"/>
    <n v="6345.7484899999999"/>
    <n v="6345.5507870000001"/>
    <x v="0"/>
    <x v="54"/>
    <x v="54"/>
  </r>
  <r>
    <x v="27"/>
    <n v="6333.386176"/>
    <n v="6339.5588420000004"/>
    <n v="6339.5588420000004"/>
    <n v="6333.3860530000002"/>
    <n v="6333.3860299999997"/>
    <n v="6321.1012929999997"/>
    <n v="6320.0854790000003"/>
    <x v="1"/>
    <x v="55"/>
    <x v="55"/>
  </r>
  <r>
    <x v="28"/>
    <n v="6072.3775930000002"/>
    <n v="6072.628299"/>
    <n v="6072.628299"/>
    <n v="6072.3766230000001"/>
    <n v="6072.376585"/>
    <n v="6060.7623169999997"/>
    <n v="6057.5077920000003"/>
    <x v="0"/>
    <x v="56"/>
    <x v="56"/>
  </r>
  <r>
    <x v="28"/>
    <n v="5917.043208"/>
    <n v="5922.8348260000002"/>
    <n v="5922.8348260000002"/>
    <n v="5917.0427479999998"/>
    <n v="5917.0160910000004"/>
    <n v="5902.9811470000004"/>
    <n v="5902.1737199999998"/>
    <x v="1"/>
    <x v="57"/>
    <x v="57"/>
  </r>
  <r>
    <x v="29"/>
    <n v="5819.9248980000002"/>
    <n v="5834.2493400000003"/>
    <n v="5834.2493400000003"/>
    <n v="5819.9175480000004"/>
    <n v="5819.7086829999998"/>
    <n v="5801.4251990000002"/>
    <n v="5805.1821010000003"/>
    <x v="0"/>
    <x v="58"/>
    <x v="58"/>
  </r>
  <r>
    <x v="29"/>
    <n v="6024.6480449999999"/>
    <n v="6026.4353030000002"/>
    <n v="6026.4353030000002"/>
    <n v="6024.647766"/>
    <n v="6024.5805469999996"/>
    <n v="6017.7554819999996"/>
    <n v="6014.3617919999997"/>
    <x v="1"/>
    <x v="59"/>
    <x v="59"/>
  </r>
  <r>
    <x v="30"/>
    <n v="4768.3066920000001"/>
    <n v="4768.3113960000001"/>
    <n v="4768.3113960000001"/>
    <n v="4768.2767809999996"/>
    <n v="4767.8840630000004"/>
    <n v="4758.3707539999996"/>
    <n v="4759.520192"/>
    <x v="0"/>
    <x v="60"/>
    <x v="60"/>
  </r>
  <r>
    <x v="30"/>
    <n v="5902.0278209999997"/>
    <n v="5902.778832"/>
    <n v="5902.778832"/>
    <n v="5902.027274"/>
    <n v="5901.8698899999999"/>
    <n v="5894.9237009999997"/>
    <n v="5893.0470889999997"/>
    <x v="1"/>
    <x v="61"/>
    <x v="61"/>
  </r>
  <r>
    <x v="31"/>
    <n v="5598.528139"/>
    <n v="5598.5370599999997"/>
    <n v="5598.5370599999997"/>
    <n v="5598.522817"/>
    <n v="5597.2651089999999"/>
    <n v="5582.4209769999998"/>
    <n v="5587.232094"/>
    <x v="0"/>
    <x v="62"/>
    <x v="62"/>
  </r>
  <r>
    <x v="31"/>
    <n v="5467.0008550000002"/>
    <n v="5471.1065820000003"/>
    <n v="5471.1065820000003"/>
    <n v="5466.9954399999997"/>
    <n v="5464.1679180000001"/>
    <n v="5460.1024960000004"/>
    <n v="5458.2371569999996"/>
    <x v="1"/>
    <x v="63"/>
    <x v="63"/>
  </r>
  <r>
    <x v="32"/>
    <n v="6081.1681470000003"/>
    <n v="6082.4184830000004"/>
    <n v="6082.4184830000004"/>
    <n v="6081.1681909999998"/>
    <n v="6080.9770550000003"/>
    <n v="6070.2692360000001"/>
    <n v="6071.2382260000004"/>
    <x v="0"/>
    <x v="64"/>
    <x v="64"/>
  </r>
  <r>
    <x v="32"/>
    <n v="6135.5365590000001"/>
    <n v="6135.6406729999999"/>
    <n v="6135.6406729999999"/>
    <n v="6135.5365039999997"/>
    <n v="6135.5356879999999"/>
    <n v="6129.2974039999999"/>
    <n v="6128.4302189999999"/>
    <x v="1"/>
    <x v="65"/>
    <x v="65"/>
  </r>
  <r>
    <x v="33"/>
    <n v="5294.3298420000001"/>
    <n v="5295.1263559999998"/>
    <n v="5295.1263559999998"/>
    <n v="5294.3271050000003"/>
    <n v="5293.8848189999999"/>
    <n v="5282.1727810000002"/>
    <n v="5280.7226129999999"/>
    <x v="0"/>
    <x v="66"/>
    <x v="66"/>
  </r>
  <r>
    <x v="33"/>
    <n v="5446.1653159999996"/>
    <n v="5446.1460479999996"/>
    <n v="5446.1460479999996"/>
    <n v="5446.1545669999996"/>
    <n v="5443.8685539999997"/>
    <n v="5433.173033"/>
    <n v="5429.5519389999999"/>
    <x v="1"/>
    <x v="67"/>
    <x v="6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n v="5732.1147540000002"/>
    <x v="0"/>
    <n v="5732.2283180000004"/>
    <n v="5732.114415"/>
    <n v="5732.1091189999997"/>
    <n v="5723.5682290000004"/>
    <n v="5722.1866019999998"/>
    <x v="0"/>
  </r>
  <r>
    <n v="5716.9854649999997"/>
    <x v="1"/>
    <n v="5727.2645270000003"/>
    <n v="5716.9829470000004"/>
    <n v="5716.5696250000001"/>
    <n v="5706.771084"/>
    <n v="5707.405291"/>
    <x v="1"/>
  </r>
  <r>
    <n v="5581.0545140000004"/>
    <x v="2"/>
    <n v="5658.5841879999998"/>
    <n v="5581.0489939999998"/>
    <n v="5574.863018"/>
    <n v="5569.8946400000004"/>
    <n v="5570.8292840000004"/>
    <x v="0"/>
  </r>
  <r>
    <n v="5749.2317249999996"/>
    <x v="3"/>
    <n v="5779.0918339999998"/>
    <n v="5749.2299329999996"/>
    <n v="5747.8755330000004"/>
    <n v="5736.848626"/>
    <n v="5735.4665809999997"/>
    <x v="1"/>
  </r>
  <r>
    <n v="6088.6883180000004"/>
    <x v="4"/>
    <n v="6090.5076790000003"/>
    <n v="6088.688607"/>
    <n v="6086.9375879999998"/>
    <n v="6081.5007690000002"/>
    <n v="6080.7755809999999"/>
    <x v="0"/>
  </r>
  <r>
    <n v="5438.4534229999999"/>
    <x v="5"/>
    <n v="5448.3870710000001"/>
    <n v="5438.4542670000001"/>
    <n v="5438.4190399999998"/>
    <n v="5433.7665319999996"/>
    <n v="5433.5412759999999"/>
    <x v="1"/>
  </r>
  <r>
    <n v="5960.8098600000003"/>
    <x v="6"/>
    <n v="5962.601087"/>
    <n v="5960.8084339999996"/>
    <n v="5959.7228990000003"/>
    <n v="5944.1395709999997"/>
    <n v="5945.3810139999996"/>
    <x v="0"/>
  </r>
  <r>
    <n v="5793.9518529999996"/>
    <x v="7"/>
    <n v="5794.0629410000001"/>
    <n v="5793.951564"/>
    <n v="5776.9714809999996"/>
    <n v="5775.9357129999999"/>
    <n v="5772.8003269999999"/>
    <x v="1"/>
  </r>
  <r>
    <n v="6349.6256780000003"/>
    <x v="8"/>
    <n v="6348.4785620000002"/>
    <n v="6348.6893819999996"/>
    <n v="6343.8968450000002"/>
    <n v="6338.3080529999997"/>
    <n v="6340.5630760000004"/>
    <x v="0"/>
  </r>
  <r>
    <n v="6279.2858530000003"/>
    <x v="9"/>
    <n v="6279.2779289999999"/>
    <n v="6279.2855380000001"/>
    <n v="6269.7306859999999"/>
    <n v="6266.6075899999996"/>
    <n v="6268.0134609999996"/>
    <x v="1"/>
  </r>
  <r>
    <n v="5917.5105940000003"/>
    <x v="10"/>
    <n v="5921.2022040000002"/>
    <n v="5917.5108440000004"/>
    <n v="5917.4837180000004"/>
    <n v="5907.5013849999996"/>
    <n v="5907.8912959999998"/>
    <x v="0"/>
  </r>
  <r>
    <n v="5719.3166890000002"/>
    <x v="11"/>
    <n v="5742.9250279999997"/>
    <n v="5719.3163240000003"/>
    <n v="5719.1509990000004"/>
    <n v="5713.873458"/>
    <n v="5713.3195150000001"/>
    <x v="1"/>
  </r>
  <r>
    <n v="6299.2834800000001"/>
    <x v="12"/>
    <n v="6300.0511470000001"/>
    <n v="6299.2812379999996"/>
    <n v="6299.2262929999997"/>
    <n v="6285.5105789999998"/>
    <n v="6285.7213929999998"/>
    <x v="0"/>
  </r>
  <r>
    <n v="6105.2743309999996"/>
    <x v="13"/>
    <n v="6106.9238720000003"/>
    <n v="6105.2741770000002"/>
    <n v="6105.1681740000004"/>
    <n v="6088.2190220000002"/>
    <n v="6088.8923029999996"/>
    <x v="1"/>
  </r>
  <r>
    <n v="5875.4901950000003"/>
    <x v="14"/>
    <n v="5876.637823"/>
    <n v="5875.4890219999997"/>
    <n v="5875.4885459999996"/>
    <n v="5863.3226400000003"/>
    <n v="5861.1510330000001"/>
    <x v="0"/>
  </r>
  <r>
    <n v="5833.8934760000002"/>
    <x v="15"/>
    <n v="5835.1380310000004"/>
    <n v="5833.8935009999996"/>
    <n v="5830.4534089999997"/>
    <n v="5823.5797050000001"/>
    <n v="5824.4664069999999"/>
    <x v="1"/>
  </r>
  <r>
    <n v="6129.6135420000001"/>
    <x v="16"/>
    <n v="6131.4172660000004"/>
    <n v="6129.5941169999996"/>
    <n v="6129.4833870000002"/>
    <n v="6125.5073419999999"/>
    <n v="6125.1213250000001"/>
    <x v="0"/>
  </r>
  <r>
    <n v="6321.8499140000004"/>
    <x v="17"/>
    <n v="6323.4420840000002"/>
    <n v="6321.8472979999997"/>
    <n v="6321.8489900000004"/>
    <n v="6313.7793700000002"/>
    <n v="6315.599381"/>
    <x v="1"/>
  </r>
  <r>
    <n v="6375.9009679999999"/>
    <x v="18"/>
    <n v="6376.3628170000002"/>
    <n v="6375.9008670000003"/>
    <n v="6375.900877"/>
    <n v="6370.6679729999996"/>
    <n v="6369.3959240000004"/>
    <x v="0"/>
  </r>
  <r>
    <n v="6255.3547509999999"/>
    <x v="19"/>
    <n v="6258.6925460000002"/>
    <n v="6255.3541020000002"/>
    <n v="6255.0958499999997"/>
    <n v="6246.2946949999996"/>
    <n v="6246.7935619999998"/>
    <x v="1"/>
  </r>
  <r>
    <n v="6531.8236610000004"/>
    <x v="20"/>
    <n v="6532.9024639999998"/>
    <n v="6531.8236720000004"/>
    <n v="6531.3792439999997"/>
    <n v="6522.9578739999997"/>
    <n v="6522.3257309999999"/>
    <x v="0"/>
  </r>
  <r>
    <n v="6363.255862"/>
    <x v="21"/>
    <n v="6363.2510430000002"/>
    <n v="6363.2545840000002"/>
    <n v="6363.2497919999996"/>
    <n v="6353.9616990000004"/>
    <n v="6353.1323490000004"/>
    <x v="1"/>
  </r>
  <r>
    <n v="6432.0068890000002"/>
    <x v="22"/>
    <n v="6409.190619"/>
    <n v="6419.8390900000004"/>
    <n v="6417.7367480000003"/>
    <n v="6414.5966550000003"/>
    <n v="6418.3690710000001"/>
    <x v="0"/>
  </r>
  <r>
    <n v="6384.1591440000002"/>
    <x v="23"/>
    <n v="6383.9063530000003"/>
    <n v="6384.0057509999997"/>
    <n v="6383.173597"/>
    <n v="6363.9700849999999"/>
    <n v="6362.8895780000003"/>
    <x v="1"/>
  </r>
  <r>
    <n v="5953.9655190000003"/>
    <x v="24"/>
    <n v="5953.9522180000004"/>
    <n v="5953.9651949999998"/>
    <n v="5953.9058340000001"/>
    <n v="5948.8037770000001"/>
    <n v="5948.3514459999997"/>
    <x v="0"/>
  </r>
  <r>
    <n v="5598.0454920000002"/>
    <x v="25"/>
    <n v="5601.5821720000004"/>
    <n v="5598.0452009999999"/>
    <n v="5597.8110189999998"/>
    <n v="5593.3875630000002"/>
    <n v="5593.8390689999997"/>
    <x v="1"/>
  </r>
  <r>
    <n v="6074.1396260000001"/>
    <x v="26"/>
    <n v="6074.5256090000003"/>
    <n v="6074.1376799999998"/>
    <n v="6074.1375619999999"/>
    <n v="6064.0722759999999"/>
    <n v="6063.9848629999997"/>
    <x v="0"/>
  </r>
  <r>
    <n v="5806.9481109999997"/>
    <x v="27"/>
    <n v="5821.8149430000003"/>
    <n v="5806.9466039999998"/>
    <n v="5804.9928540000001"/>
    <n v="5800.1290099999997"/>
    <n v="5799.8074850000003"/>
    <x v="1"/>
  </r>
  <r>
    <n v="6071.0952420000003"/>
    <x v="28"/>
    <n v="6071.0744510000004"/>
    <n v="6071.0783140000003"/>
    <n v="6070.9213390000004"/>
    <n v="6056.7859660000004"/>
    <n v="6052.9934199999998"/>
    <x v="0"/>
  </r>
  <r>
    <n v="5992.3338569999996"/>
    <x v="29"/>
    <n v="5992.3220080000001"/>
    <n v="5992.3270700000003"/>
    <n v="5992.2561740000001"/>
    <n v="5978.4273009999997"/>
    <n v="5980.7084290000003"/>
    <x v="1"/>
  </r>
  <r>
    <n v="6071.0459650000003"/>
    <x v="30"/>
    <n v="6078.5756689999998"/>
    <n v="6071.0417900000002"/>
    <n v="6069.572545"/>
    <n v="6066.1605330000002"/>
    <n v="6064.5435440000001"/>
    <x v="0"/>
  </r>
  <r>
    <n v="6011.1978310000004"/>
    <x v="31"/>
    <n v="6011.1768339999999"/>
    <n v="6011.1944789999998"/>
    <n v="6010.0664319999996"/>
    <n v="6002.741642"/>
    <n v="6003.4590660000003"/>
    <x v="1"/>
  </r>
  <r>
    <n v="5296.1815630000001"/>
    <x v="32"/>
    <n v="5264.7446540000001"/>
    <n v="5281.8482469999999"/>
    <n v="5269.1805370000002"/>
    <n v="5239.1011769999996"/>
    <n v="5243.970354"/>
    <x v="0"/>
  </r>
  <r>
    <n v="5292.4879780000001"/>
    <x v="33"/>
    <n v="5292.4760779999997"/>
    <n v="5292.4869859999999"/>
    <n v="5292.48675"/>
    <n v="5259.3352670000004"/>
    <n v="5255.0964590000003"/>
    <x v="1"/>
  </r>
  <r>
    <n v="6070.6641250000002"/>
    <x v="34"/>
    <n v="6068.4629660000001"/>
    <n v="6068.4821089999996"/>
    <n v="6069.4296219999997"/>
    <n v="6064.4443000000001"/>
    <n v="6065.0272670000004"/>
    <x v="0"/>
  </r>
  <r>
    <n v="6072.5803260000002"/>
    <x v="35"/>
    <n v="6074.4873100000004"/>
    <n v="6072.5797169999996"/>
    <n v="6072.4957709999999"/>
    <n v="6062.3338569999996"/>
    <n v="6063.0100929999999"/>
    <x v="1"/>
  </r>
  <r>
    <n v="5861.3891970000004"/>
    <x v="36"/>
    <n v="5861.4232659999998"/>
    <n v="5861.389193"/>
    <n v="5861.3892020000003"/>
    <n v="5853.7291590000004"/>
    <n v="5854.5969050000003"/>
    <x v="0"/>
  </r>
  <r>
    <n v="6089.934123"/>
    <x v="37"/>
    <n v="6090.7249519999996"/>
    <n v="6089.9336819999999"/>
    <n v="6089.9336700000003"/>
    <n v="6077.2559689999998"/>
    <n v="6071.4645950000004"/>
    <x v="1"/>
  </r>
  <r>
    <n v="6353.6065049999997"/>
    <x v="38"/>
    <n v="6353.5941430000003"/>
    <n v="6353.6048119999996"/>
    <n v="6345.1554569999998"/>
    <n v="6331.4989759999999"/>
    <n v="6329.4290570000003"/>
    <x v="0"/>
  </r>
  <r>
    <n v="6288.3705300000001"/>
    <x v="39"/>
    <n v="6288.3630000000003"/>
    <n v="6288.366008"/>
    <n v="6287.7749990000002"/>
    <n v="6279.8007619999998"/>
    <n v="6282.0877410000003"/>
    <x v="1"/>
  </r>
  <r>
    <n v="6050.2198520000002"/>
    <x v="40"/>
    <n v="6053.2078110000002"/>
    <n v="6050.2129160000004"/>
    <n v="6046.9014889999999"/>
    <n v="6039.8433160000004"/>
    <n v="6036.1323389999998"/>
    <x v="0"/>
  </r>
  <r>
    <n v="6164.3845650000003"/>
    <x v="41"/>
    <n v="6177.4333180000003"/>
    <n v="6164.3841329999996"/>
    <n v="6163.8353200000001"/>
    <n v="6154.6774070000001"/>
    <n v="6154.4750679999997"/>
    <x v="1"/>
  </r>
  <r>
    <n v="6010.3916490000001"/>
    <x v="42"/>
    <n v="6012.4677149999998"/>
    <n v="6010.3843479999996"/>
    <n v="6010.2068230000004"/>
    <n v="6000.5917149999996"/>
    <n v="6001.7445390000003"/>
    <x v="0"/>
  </r>
  <r>
    <n v="6387.311651"/>
    <x v="43"/>
    <n v="6387.3040730000002"/>
    <n v="6387.3066559999997"/>
    <n v="6387.2528190000003"/>
    <n v="6376.1029529999996"/>
    <n v="6378.4542309999997"/>
    <x v="1"/>
  </r>
  <r>
    <n v="6145.6996310000004"/>
    <x v="44"/>
    <n v="6146.8607339999999"/>
    <n v="6145.6924570000001"/>
    <n v="6143.1747189999996"/>
    <n v="6127.5783339999998"/>
    <n v="6126.9349840000004"/>
    <x v="0"/>
  </r>
  <r>
    <n v="6173.7247379999999"/>
    <x v="45"/>
    <n v="6179.2327290000003"/>
    <n v="6173.7245819999998"/>
    <n v="6173.6402950000002"/>
    <n v="6161.2431450000004"/>
    <n v="6159.4297329999999"/>
    <x v="1"/>
  </r>
  <r>
    <n v="5571.0571570000002"/>
    <x v="46"/>
    <n v="5572.6445739999999"/>
    <n v="5571.0557410000001"/>
    <n v="5543.1089510000002"/>
    <n v="5542.6043680000002"/>
    <n v="5540.7651340000002"/>
    <x v="0"/>
  </r>
  <r>
    <n v="5424.3952490000001"/>
    <x v="47"/>
    <n v="5427.3545780000004"/>
    <n v="5424.3952339999996"/>
    <n v="5423.983612"/>
    <n v="5411.1291639999999"/>
    <n v="5410.8385740000003"/>
    <x v="1"/>
  </r>
  <r>
    <n v="5159.861903"/>
    <x v="48"/>
    <n v="5161.225504"/>
    <n v="5159.8605319999997"/>
    <n v="5159.1569989999998"/>
    <n v="5146.5415249999996"/>
    <n v="5145.4885729999996"/>
    <x v="0"/>
  </r>
  <r>
    <n v="5637.9436839999998"/>
    <x v="49"/>
    <n v="5645.8200889999998"/>
    <n v="5637.9433360000003"/>
    <n v="5637.6382460000004"/>
    <n v="5636.9698559999997"/>
    <n v="5636.5362089999999"/>
    <x v="1"/>
  </r>
  <r>
    <n v="5236.832265"/>
    <x v="50"/>
    <n v="5236.0822209999997"/>
    <n v="5236.8272010000001"/>
    <n v="5216.7036799999996"/>
    <n v="5217.7651519999999"/>
    <n v="5217.6821190000001"/>
    <x v="0"/>
  </r>
  <r>
    <n v="5513.4961389999999"/>
    <x v="51"/>
    <n v="5515.8035099999997"/>
    <n v="5513.496795"/>
    <n v="5513.4898759999996"/>
    <n v="5502.7032929999996"/>
    <n v="5497.2987480000002"/>
    <x v="1"/>
  </r>
  <r>
    <n v="6023.4807179999998"/>
    <x v="52"/>
    <n v="6022.2806730000002"/>
    <n v="6023.4721499999996"/>
    <n v="6020.746486"/>
    <n v="6014.8413030000002"/>
    <n v="6011.7200780000003"/>
    <x v="0"/>
  </r>
  <r>
    <n v="5824.3081259999999"/>
    <x v="53"/>
    <n v="5824.048949"/>
    <n v="5824.1121050000002"/>
    <n v="5825.2092839999996"/>
    <n v="5818.5650429999996"/>
    <n v="5813.1346519999997"/>
    <x v="1"/>
  </r>
  <r>
    <n v="6356.1711130000003"/>
    <x v="54"/>
    <n v="6361.5949469999996"/>
    <n v="6356.1687469999997"/>
    <n v="6356.1683730000004"/>
    <n v="6345.7484899999999"/>
    <n v="6345.5507870000001"/>
    <x v="0"/>
  </r>
  <r>
    <n v="6333.386176"/>
    <x v="55"/>
    <n v="6339.5588420000004"/>
    <n v="6333.3860530000002"/>
    <n v="6333.3860299999997"/>
    <n v="6321.1012929999997"/>
    <n v="6320.0854790000003"/>
    <x v="1"/>
  </r>
  <r>
    <n v="6072.3775930000002"/>
    <x v="56"/>
    <n v="6072.628299"/>
    <n v="6072.3766230000001"/>
    <n v="6072.376585"/>
    <n v="6060.7623169999997"/>
    <n v="6057.5077920000003"/>
    <x v="0"/>
  </r>
  <r>
    <n v="5917.043208"/>
    <x v="57"/>
    <n v="5922.8348260000002"/>
    <n v="5917.0427479999998"/>
    <n v="5917.0160910000004"/>
    <n v="5902.9811470000004"/>
    <n v="5902.1737199999998"/>
    <x v="1"/>
  </r>
  <r>
    <n v="5819.9248980000002"/>
    <x v="58"/>
    <n v="5834.2493400000003"/>
    <n v="5819.9175480000004"/>
    <n v="5819.7086829999998"/>
    <n v="5801.4251990000002"/>
    <n v="5805.1821010000003"/>
    <x v="0"/>
  </r>
  <r>
    <n v="6024.6480449999999"/>
    <x v="59"/>
    <n v="6026.4353030000002"/>
    <n v="6024.647766"/>
    <n v="6024.5805469999996"/>
    <n v="6017.7554819999996"/>
    <n v="6014.3617919999997"/>
    <x v="1"/>
  </r>
  <r>
    <n v="4768.3066920000001"/>
    <x v="60"/>
    <n v="4768.3113960000001"/>
    <n v="4768.2767809999996"/>
    <n v="4767.8840630000004"/>
    <n v="4758.3707539999996"/>
    <n v="4759.520192"/>
    <x v="0"/>
  </r>
  <r>
    <n v="5902.0278209999997"/>
    <x v="61"/>
    <n v="5902.778832"/>
    <n v="5902.027274"/>
    <n v="5901.8698899999999"/>
    <n v="5894.9237009999997"/>
    <n v="5893.0470889999997"/>
    <x v="1"/>
  </r>
  <r>
    <n v="5598.528139"/>
    <x v="62"/>
    <n v="5598.5370599999997"/>
    <n v="5598.522817"/>
    <n v="5597.2651089999999"/>
    <n v="5582.4209769999998"/>
    <n v="5587.232094"/>
    <x v="0"/>
  </r>
  <r>
    <n v="5467.0008550000002"/>
    <x v="63"/>
    <n v="5471.1065820000003"/>
    <n v="5466.9954399999997"/>
    <n v="5464.1679180000001"/>
    <n v="5460.1024960000004"/>
    <n v="5458.2371569999996"/>
    <x v="1"/>
  </r>
  <r>
    <n v="6081.1681470000003"/>
    <x v="64"/>
    <n v="6082.4184830000004"/>
    <n v="6081.1681909999998"/>
    <n v="6080.9770550000003"/>
    <n v="6070.2692360000001"/>
    <n v="6071.2382260000004"/>
    <x v="0"/>
  </r>
  <r>
    <n v="6135.5365590000001"/>
    <x v="65"/>
    <n v="6135.6406729999999"/>
    <n v="6135.5365039999997"/>
    <n v="6135.5356879999999"/>
    <n v="6129.2974039999999"/>
    <n v="6128.4302189999999"/>
    <x v="1"/>
  </r>
  <r>
    <n v="5294.3298420000001"/>
    <x v="66"/>
    <n v="5295.1263559999998"/>
    <n v="5294.3271050000003"/>
    <n v="5293.8848189999999"/>
    <n v="5282.1727810000002"/>
    <n v="5280.7226129999999"/>
    <x v="0"/>
  </r>
  <r>
    <n v="5446.1653159999996"/>
    <x v="67"/>
    <n v="5446.1460479999996"/>
    <n v="5446.1545669999996"/>
    <n v="5443.8685539999997"/>
    <n v="5433.173033"/>
    <n v="5429.5519389999999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5722.1866019999998"/>
    <s v="s"/>
    <n v="-8.5465249999997468"/>
    <n v="-0.11356400000022404"/>
    <x v="0"/>
  </r>
  <r>
    <x v="1"/>
    <n v="5707.405291"/>
    <s v="v"/>
    <n v="-10.214380999999776"/>
    <n v="-10.279062000000522"/>
    <x v="0"/>
  </r>
  <r>
    <x v="2"/>
    <n v="5570.8292840000004"/>
    <s v="s"/>
    <n v="-11.159873999999945"/>
    <n v="-77.529673999999432"/>
    <x v="0"/>
  </r>
  <r>
    <x v="3"/>
    <n v="5735.4665809999997"/>
    <s v="v"/>
    <n v="-12.383098999999675"/>
    <n v="-29.860109000000193"/>
    <x v="0"/>
  </r>
  <r>
    <x v="4"/>
    <n v="6080.7755809999999"/>
    <s v="s"/>
    <n v="-7.1875490000002173"/>
    <n v="-1.8193609999998444"/>
    <x v="1"/>
  </r>
  <r>
    <x v="5"/>
    <n v="5433.5412759999999"/>
    <s v="v"/>
    <n v="-4.686891000000287"/>
    <n v="-9.9336480000001757"/>
    <x v="1"/>
  </r>
  <r>
    <x v="6"/>
    <n v="5945.3810139999996"/>
    <s v="s"/>
    <n v="-16.670289000000594"/>
    <n v="-1.7912269999997079"/>
    <x v="1"/>
  </r>
  <r>
    <x v="7"/>
    <n v="5772.8003269999999"/>
    <s v="v"/>
    <n v="-18.016139999999723"/>
    <n v="-0.11108800000056362"/>
    <x v="1"/>
  </r>
  <r>
    <x v="8"/>
    <n v="6340.5630760000004"/>
    <s v="s"/>
    <n v="-11.317625000000589"/>
    <n v="1.1471160000000964"/>
    <x v="0"/>
  </r>
  <r>
    <x v="9"/>
    <n v="6268.0134609999996"/>
    <s v="v"/>
    <n v="-12.678263000000698"/>
    <n v="7.924000000457454E-3"/>
    <x v="0"/>
  </r>
  <r>
    <x v="10"/>
    <n v="5907.8912959999998"/>
    <s v="s"/>
    <n v="-10.009209000000737"/>
    <n v="-3.6916099999998551"/>
    <x v="1"/>
  </r>
  <r>
    <x v="11"/>
    <n v="5713.3195150000001"/>
    <s v="v"/>
    <n v="-5.4432310000001962"/>
    <n v="-23.609131000000161"/>
    <x v="1"/>
  </r>
  <r>
    <x v="12"/>
    <n v="6285.7213929999998"/>
    <s v="s"/>
    <n v="-13.772901000000275"/>
    <n v="-0.76766700000007404"/>
    <x v="1"/>
  </r>
  <r>
    <x v="13"/>
    <n v="6088.8923029999996"/>
    <s v="v"/>
    <n v="-17.055308999999397"/>
    <n v="-1.6495410000006814"/>
    <x v="1"/>
  </r>
  <r>
    <x v="14"/>
    <n v="5861.1510330000001"/>
    <s v="s"/>
    <n v="-12.167554999999993"/>
    <n v="-1.1476279999997132"/>
    <x v="0"/>
  </r>
  <r>
    <x v="15"/>
    <n v="5824.4664069999999"/>
    <s v="v"/>
    <n v="-10.313771000000088"/>
    <n v="-1.2445550000002186"/>
    <x v="0"/>
  </r>
  <r>
    <x v="16"/>
    <n v="6125.1213250000001"/>
    <s v="s"/>
    <n v="-4.1062000000001717"/>
    <n v="-1.8037240000003294"/>
    <x v="0"/>
  </r>
  <r>
    <x v="17"/>
    <n v="6315.599381"/>
    <s v="v"/>
    <n v="-8.0705440000001545"/>
    <n v="-1.5924139999997351"/>
    <x v="0"/>
  </r>
  <r>
    <x v="18"/>
    <n v="6369.3959240000004"/>
    <s v="s"/>
    <n v="-5.2329950000003009"/>
    <n v="-0.46184900000025664"/>
    <x v="1"/>
  </r>
  <r>
    <x v="19"/>
    <n v="6246.7935619999998"/>
    <s v="v"/>
    <n v="-9.0600560000002588"/>
    <n v="-3.3377950000003693"/>
    <x v="1"/>
  </r>
  <r>
    <x v="20"/>
    <n v="6522.3257309999999"/>
    <s v="s"/>
    <n v="-8.8657870000006369"/>
    <n v="-1.0788029999994251"/>
    <x v="1"/>
  </r>
  <r>
    <x v="21"/>
    <n v="6353.1323490000004"/>
    <s v="v"/>
    <n v="-9.2941629999995712"/>
    <n v="4.8189999997703126E-3"/>
    <x v="1"/>
  </r>
  <r>
    <x v="22"/>
    <n v="6418.3690710000001"/>
    <s v="s"/>
    <n v="-17.410233999999946"/>
    <n v="22.816270000000259"/>
    <x v="0"/>
  </r>
  <r>
    <x v="23"/>
    <n v="6362.8895780000003"/>
    <s v="v"/>
    <n v="-20.18905900000027"/>
    <n v="0.2527909999998883"/>
    <x v="0"/>
  </r>
  <r>
    <x v="24"/>
    <n v="5948.3514459999997"/>
    <s v="s"/>
    <n v="-5.1617420000002312"/>
    <n v="1.330099999995582E-2"/>
    <x v="0"/>
  </r>
  <r>
    <x v="25"/>
    <n v="5593.8390689999997"/>
    <s v="v"/>
    <n v="-4.6579289999999673"/>
    <n v="-3.5366800000001604"/>
    <x v="0"/>
  </r>
  <r>
    <x v="26"/>
    <n v="6063.9848629999997"/>
    <s v="s"/>
    <n v="-10.06735000000026"/>
    <n v="-0.38598300000012387"/>
    <x v="1"/>
  </r>
  <r>
    <x v="27"/>
    <n v="5799.8074850000003"/>
    <s v="v"/>
    <n v="-6.819101000000046"/>
    <n v="-14.866832000000613"/>
    <x v="1"/>
  </r>
  <r>
    <x v="28"/>
    <n v="6052.9934199999998"/>
    <s v="s"/>
    <n v="-14.309275999999954"/>
    <n v="2.0790999999917403E-2"/>
    <x v="1"/>
  </r>
  <r>
    <x v="29"/>
    <n v="5980.7084290000003"/>
    <s v="v"/>
    <n v="-13.90655599999991"/>
    <n v="1.1848999999529042E-2"/>
    <x v="1"/>
  </r>
  <r>
    <x v="30"/>
    <n v="6064.5435440000001"/>
    <s v="s"/>
    <n v="-4.8854320000000371"/>
    <n v="-7.5297039999995832"/>
    <x v="0"/>
  </r>
  <r>
    <x v="31"/>
    <n v="6003.4590660000003"/>
    <s v="v"/>
    <n v="-8.4561890000004496"/>
    <n v="2.0997000000534172E-2"/>
    <x v="0"/>
  </r>
  <r>
    <x v="32"/>
    <n v="5243.970354"/>
    <s v="s"/>
    <n v="-57.080386000000544"/>
    <n v="31.436909000000014"/>
    <x v="0"/>
  </r>
  <r>
    <x v="33"/>
    <n v="5255.0964590000003"/>
    <s v="v"/>
    <n v="-33.152710999999726"/>
    <n v="1.1900000000423461E-2"/>
    <x v="0"/>
  </r>
  <r>
    <x v="34"/>
    <n v="6065.0272670000004"/>
    <s v="s"/>
    <n v="-6.2198250000001281"/>
    <n v="2.2011590000001888"/>
    <x v="1"/>
  </r>
  <r>
    <x v="35"/>
    <n v="6063.0100929999999"/>
    <s v="v"/>
    <n v="-10.246469000000616"/>
    <n v="-1.9069840000001932"/>
    <x v="1"/>
  </r>
  <r>
    <x v="36"/>
    <n v="5854.5969050000003"/>
    <s v="s"/>
    <n v="-7.6600379999999859"/>
    <n v="-3.4068999999362859E-2"/>
    <x v="1"/>
  </r>
  <r>
    <x v="37"/>
    <n v="6071.4645950000004"/>
    <s v="v"/>
    <n v="-12.678154000000177"/>
    <n v="-0.7908289999995759"/>
    <x v="1"/>
  </r>
  <r>
    <x v="38"/>
    <n v="6329.4290570000003"/>
    <s v="s"/>
    <n v="-22.107528999999886"/>
    <n v="1.2361999999484397E-2"/>
    <x v="0"/>
  </r>
  <r>
    <x v="39"/>
    <n v="6282.0877410000003"/>
    <s v="v"/>
    <n v="-8.5697680000002947"/>
    <n v="7.5299999998605927E-3"/>
    <x v="0"/>
  </r>
  <r>
    <x v="40"/>
    <n v="6036.1323389999998"/>
    <s v="s"/>
    <n v="-10.37653599999976"/>
    <n v="-2.9901849999996557"/>
    <x v="0"/>
  </r>
  <r>
    <x v="41"/>
    <n v="6154.4750679999997"/>
    <s v="v"/>
    <n v="-9.7071580000001632"/>
    <n v="-13.051190999999562"/>
    <x v="0"/>
  </r>
  <r>
    <x v="42"/>
    <n v="6001.7445390000003"/>
    <s v="s"/>
    <n v="-9.7999340000005759"/>
    <n v="-2.0760659999996278"/>
    <x v="1"/>
  </r>
  <r>
    <x v="43"/>
    <n v="6378.4542309999997"/>
    <s v="v"/>
    <n v="-11.208698000000368"/>
    <n v="7.5779999997394043E-3"/>
    <x v="1"/>
  </r>
  <r>
    <x v="44"/>
    <n v="6126.9349840000004"/>
    <s v="s"/>
    <n v="-18.121297000000595"/>
    <n v="-1.1611029999994571"/>
    <x v="1"/>
  </r>
  <r>
    <x v="45"/>
    <n v="6159.4297329999999"/>
    <s v="v"/>
    <n v="-12.481592999999521"/>
    <n v="-5.507991000000402"/>
    <x v="1"/>
  </r>
  <r>
    <x v="46"/>
    <n v="5540.7651340000002"/>
    <s v="s"/>
    <n v="-28.452788999999939"/>
    <n v="-1.5874169999997321"/>
    <x v="0"/>
  </r>
  <r>
    <x v="47"/>
    <n v="5410.8385740000003"/>
    <s v="v"/>
    <n v="-13.266085000000203"/>
    <n v="-2.9593290000002526"/>
    <x v="0"/>
  </r>
  <r>
    <x v="48"/>
    <n v="5145.4885729999996"/>
    <s v="s"/>
    <n v="-13.320378000000346"/>
    <n v="-1.3636010000000169"/>
    <x v="0"/>
  </r>
  <r>
    <x v="49"/>
    <n v="5636.5362089999999"/>
    <s v="v"/>
    <n v="-0.97382800000013958"/>
    <n v="-7.876404999999977"/>
    <x v="0"/>
  </r>
  <r>
    <x v="50"/>
    <n v="5217.6821190000001"/>
    <s v="s"/>
    <n v="-19.067113000000063"/>
    <n v="0.75004400000034366"/>
    <x v="1"/>
  </r>
  <r>
    <x v="51"/>
    <n v="5497.2987480000002"/>
    <s v="v"/>
    <n v="-10.792846000000281"/>
    <n v="-2.3073709999998755"/>
    <x v="1"/>
  </r>
  <r>
    <x v="52"/>
    <n v="6011.7200780000003"/>
    <s v="s"/>
    <n v="-8.6394149999996444"/>
    <n v="1.2000449999995908"/>
    <x v="0"/>
  </r>
  <r>
    <x v="53"/>
    <n v="5813.1346519999997"/>
    <s v="v"/>
    <n v="-5.743083000000297"/>
    <n v="0.25917699999990873"/>
    <x v="0"/>
  </r>
  <r>
    <x v="54"/>
    <n v="6345.5507870000001"/>
    <s v="s"/>
    <n v="-10.422623000000385"/>
    <n v="-5.4238339999992604"/>
    <x v="0"/>
  </r>
  <r>
    <x v="55"/>
    <n v="6320.0854790000003"/>
    <s v="v"/>
    <n v="-12.284883000000264"/>
    <n v="-6.1726660000003903"/>
    <x v="0"/>
  </r>
  <r>
    <x v="56"/>
    <n v="6057.5077920000003"/>
    <s v="s"/>
    <n v="-11.615276000000449"/>
    <n v="-0.25070599999980914"/>
    <x v="1"/>
  </r>
  <r>
    <x v="57"/>
    <n v="5902.1737199999998"/>
    <s v="v"/>
    <n v="-14.06206099999963"/>
    <n v="-5.7916180000001987"/>
    <x v="1"/>
  </r>
  <r>
    <x v="58"/>
    <n v="5805.1821010000003"/>
    <s v="s"/>
    <n v="-18.499698999999964"/>
    <n v="-14.32444200000009"/>
    <x v="1"/>
  </r>
  <r>
    <x v="59"/>
    <n v="6014.3617919999997"/>
    <s v="v"/>
    <n v="-6.8925630000003366"/>
    <n v="-1.7872580000002927"/>
    <x v="1"/>
  </r>
  <r>
    <x v="60"/>
    <n v="4759.520192"/>
    <s v="s"/>
    <n v="-9.9359380000005331"/>
    <n v="-4.7039999999469728E-3"/>
    <x v="0"/>
  </r>
  <r>
    <x v="61"/>
    <n v="5893.0470889999997"/>
    <s v="v"/>
    <n v="-7.1041199999999662"/>
    <n v="-0.75101100000028964"/>
    <x v="0"/>
  </r>
  <r>
    <x v="62"/>
    <n v="5587.232094"/>
    <s v="s"/>
    <n v="-16.107162000000244"/>
    <n v="-8.9209999996455736E-3"/>
    <x v="0"/>
  </r>
  <r>
    <x v="63"/>
    <n v="5458.2371569999996"/>
    <s v="v"/>
    <n v="-6.8983589999998003"/>
    <n v="-4.1057270000001154"/>
    <x v="0"/>
  </r>
  <r>
    <x v="64"/>
    <n v="6071.2382260000004"/>
    <s v="s"/>
    <n v="-10.898911000000226"/>
    <n v="-1.2503360000000612"/>
    <x v="1"/>
  </r>
  <r>
    <x v="65"/>
    <n v="6128.4302189999999"/>
    <s v="v"/>
    <n v="-6.2391550000002098"/>
    <n v="-0.10411399999975401"/>
    <x v="1"/>
  </r>
  <r>
    <x v="66"/>
    <n v="5280.7226129999999"/>
    <s v="s"/>
    <n v="-12.157060999999885"/>
    <n v="-0.79651399999966088"/>
    <x v="1"/>
  </r>
  <r>
    <x v="67"/>
    <n v="5429.5519389999999"/>
    <s v="v"/>
    <n v="-12.992282999999588"/>
    <n v="1.9268000000010943E-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EF226-6A7E-1D45-A61B-204947D30443}" name="数据透视表2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N6:Q39" firstHeaderRow="1" firstDataRow="2" firstDataCol="1"/>
  <pivotFields count="11">
    <pivotField axis="axisRow" showAll="0">
      <items count="35">
        <item x="0"/>
        <item h="1" x="1"/>
        <item x="2"/>
        <item x="3"/>
        <item x="4"/>
        <item h="1" x="5"/>
        <item x="6"/>
        <item x="7"/>
        <item x="8"/>
        <item x="9"/>
        <item x="10"/>
        <item x="11"/>
        <item x="12"/>
        <item x="13"/>
        <item x="14"/>
        <item x="15"/>
        <item h="1"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dataField="1" showAll="0">
      <items count="69">
        <item x="2"/>
        <item x="3"/>
        <item x="11"/>
        <item x="27"/>
        <item x="58"/>
        <item x="41"/>
        <item x="1"/>
        <item x="5"/>
        <item x="49"/>
        <item x="30"/>
        <item x="55"/>
        <item x="57"/>
        <item x="45"/>
        <item x="54"/>
        <item x="63"/>
        <item x="10"/>
        <item x="25"/>
        <item x="19"/>
        <item x="40"/>
        <item x="47"/>
        <item x="51"/>
        <item x="42"/>
        <item x="35"/>
        <item x="4"/>
        <item x="16"/>
        <item x="6"/>
        <item x="59"/>
        <item x="13"/>
        <item x="17"/>
        <item x="46"/>
        <item x="48"/>
        <item x="64"/>
        <item x="15"/>
        <item x="44"/>
        <item x="14"/>
        <item x="20"/>
        <item x="66"/>
        <item x="37"/>
        <item x="12"/>
        <item x="61"/>
        <item x="18"/>
        <item x="26"/>
        <item x="56"/>
        <item x="0"/>
        <item x="7"/>
        <item x="65"/>
        <item x="36"/>
        <item x="62"/>
        <item x="60"/>
        <item x="21"/>
        <item x="39"/>
        <item x="43"/>
        <item x="9"/>
        <item x="29"/>
        <item x="33"/>
        <item x="38"/>
        <item x="24"/>
        <item x="67"/>
        <item x="28"/>
        <item x="31"/>
        <item x="23"/>
        <item x="53"/>
        <item x="50"/>
        <item x="8"/>
        <item x="52"/>
        <item x="34"/>
        <item x="22"/>
        <item x="32"/>
        <item t="default"/>
      </items>
    </pivotField>
  </pivotFields>
  <rowFields count="1">
    <field x="0"/>
  </rowFields>
  <rowItems count="32">
    <i>
      <x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平均值项:1a1d-1a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680F3-8E2A-6740-9A16-1B337CCD058C}" name="数据透视表5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N55:O58" firstHeaderRow="1" firstDataRow="1" firstDataCol="1"/>
  <pivotFields count="6">
    <pivotField dataField="1" showAll="0">
      <items count="69">
        <item x="60"/>
        <item x="48"/>
        <item x="50"/>
        <item x="32"/>
        <item x="33"/>
        <item x="66"/>
        <item x="47"/>
        <item x="67"/>
        <item x="5"/>
        <item x="63"/>
        <item x="51"/>
        <item x="46"/>
        <item x="2"/>
        <item x="62"/>
        <item x="25"/>
        <item x="49"/>
        <item x="1"/>
        <item x="11"/>
        <item x="0"/>
        <item x="3"/>
        <item x="7"/>
        <item x="27"/>
        <item x="58"/>
        <item x="53"/>
        <item x="15"/>
        <item x="36"/>
        <item x="14"/>
        <item x="61"/>
        <item x="57"/>
        <item x="10"/>
        <item x="6"/>
        <item x="24"/>
        <item x="29"/>
        <item x="42"/>
        <item x="31"/>
        <item x="52"/>
        <item x="59"/>
        <item x="40"/>
        <item x="28"/>
        <item x="56"/>
        <item x="35"/>
        <item x="26"/>
        <item x="34"/>
        <item x="30"/>
        <item x="64"/>
        <item x="37"/>
        <item x="4"/>
        <item x="13"/>
        <item x="16"/>
        <item x="44"/>
        <item x="65"/>
        <item x="41"/>
        <item x="45"/>
        <item x="19"/>
        <item x="9"/>
        <item x="39"/>
        <item x="12"/>
        <item x="17"/>
        <item x="55"/>
        <item x="38"/>
        <item x="8"/>
        <item x="54"/>
        <item x="21"/>
        <item x="23"/>
        <item x="18"/>
        <item x="43"/>
        <item x="22"/>
        <item x="20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平均值项:_2a1d1e1CCC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73EC4-47F0-2643-8102-FB146531ABEF}" name="数据透视表4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6:AC9" firstHeaderRow="0" firstDataRow="1" firstDataCol="1"/>
  <pivotFields count="8">
    <pivotField dataField="1" showAll="0"/>
    <pivotField dataField="1" showAll="0">
      <items count="69">
        <item x="60"/>
        <item x="48"/>
        <item x="50"/>
        <item x="32"/>
        <item x="33"/>
        <item x="66"/>
        <item x="47"/>
        <item x="67"/>
        <item x="5"/>
        <item x="63"/>
        <item x="51"/>
        <item x="46"/>
        <item x="62"/>
        <item x="25"/>
        <item x="49"/>
        <item x="2"/>
        <item x="1"/>
        <item x="0"/>
        <item x="11"/>
        <item x="3"/>
        <item x="7"/>
        <item x="27"/>
        <item x="53"/>
        <item x="58"/>
        <item x="15"/>
        <item x="36"/>
        <item x="14"/>
        <item x="61"/>
        <item x="10"/>
        <item x="57"/>
        <item x="24"/>
        <item x="6"/>
        <item x="29"/>
        <item x="31"/>
        <item x="42"/>
        <item x="52"/>
        <item x="59"/>
        <item x="40"/>
        <item x="34"/>
        <item x="28"/>
        <item x="56"/>
        <item x="35"/>
        <item x="26"/>
        <item x="30"/>
        <item x="64"/>
        <item x="4"/>
        <item x="37"/>
        <item x="13"/>
        <item x="16"/>
        <item x="65"/>
        <item x="44"/>
        <item x="41"/>
        <item x="45"/>
        <item x="19"/>
        <item x="9"/>
        <item x="39"/>
        <item x="12"/>
        <item x="17"/>
        <item x="55"/>
        <item x="8"/>
        <item x="38"/>
        <item x="54"/>
        <item x="21"/>
        <item x="18"/>
        <item x="23"/>
        <item x="43"/>
        <item x="22"/>
        <item x="20"/>
        <item t="default"/>
      </items>
    </pivotField>
    <pivotField showAll="0"/>
    <pivotField showAll="0"/>
    <pivotField dataField="1" showAll="0"/>
    <pivotField dataField="1"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平均值项:_1a" fld="1" subtotal="average" baseField="0" baseItem="0"/>
    <dataField name="平均值项:_1a1d" fld="0" subtotal="average" baseField="0" baseItem="0"/>
    <dataField name="平均值项:_2a1d1e" fld="4" subtotal="average" baseField="0" baseItem="0"/>
    <dataField name="平均值项:_2a1d1e1CCC" fld="5" subtotal="average" baseField="0" baseItem="0"/>
    <dataField name="平均值项:_2a1d1e2CCC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B44784-A0BA-8E4B-BBDE-CF4F95E51E96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N1:O4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>
      <items count="69">
        <item x="32"/>
        <item x="33"/>
        <item x="46"/>
        <item x="38"/>
        <item x="23"/>
        <item x="50"/>
        <item x="58"/>
        <item x="44"/>
        <item x="7"/>
        <item x="22"/>
        <item x="13"/>
        <item x="6"/>
        <item x="62"/>
        <item x="28"/>
        <item x="57"/>
        <item x="29"/>
        <item x="12"/>
        <item x="48"/>
        <item x="47"/>
        <item x="67"/>
        <item x="9"/>
        <item x="37"/>
        <item x="45"/>
        <item x="3"/>
        <item x="55"/>
        <item x="14"/>
        <item x="66"/>
        <item x="56"/>
        <item x="8"/>
        <item x="43"/>
        <item x="2"/>
        <item x="64"/>
        <item x="51"/>
        <item x="54"/>
        <item x="40"/>
        <item x="15"/>
        <item x="35"/>
        <item x="1"/>
        <item x="26"/>
        <item x="10"/>
        <item x="60"/>
        <item x="42"/>
        <item x="41"/>
        <item x="21"/>
        <item x="19"/>
        <item x="20"/>
        <item x="52"/>
        <item x="39"/>
        <item x="0"/>
        <item x="31"/>
        <item x="17"/>
        <item x="36"/>
        <item x="4"/>
        <item x="61"/>
        <item x="63"/>
        <item x="59"/>
        <item x="27"/>
        <item x="65"/>
        <item x="34"/>
        <item x="53"/>
        <item x="11"/>
        <item x="18"/>
        <item x="24"/>
        <item x="30"/>
        <item x="5"/>
        <item x="25"/>
        <item x="16"/>
        <item x="49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平均值项:ifCCCbySV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09E1F-130C-4C4E-885B-877B348DAC6C}" name="数据透视表3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S6:V42" firstHeaderRow="1" firstDataRow="2" firstDataCol="1"/>
  <pivotFields count="11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dataField="1" showAll="0">
      <items count="69">
        <item x="32"/>
        <item x="33"/>
        <item x="46"/>
        <item x="38"/>
        <item x="23"/>
        <item x="50"/>
        <item x="58"/>
        <item x="44"/>
        <item x="7"/>
        <item x="22"/>
        <item x="13"/>
        <item x="6"/>
        <item x="62"/>
        <item x="28"/>
        <item x="57"/>
        <item x="29"/>
        <item x="12"/>
        <item x="48"/>
        <item x="47"/>
        <item x="67"/>
        <item x="9"/>
        <item x="37"/>
        <item x="45"/>
        <item x="3"/>
        <item x="55"/>
        <item x="14"/>
        <item x="66"/>
        <item x="56"/>
        <item x="8"/>
        <item x="43"/>
        <item x="2"/>
        <item x="64"/>
        <item x="51"/>
        <item x="54"/>
        <item x="40"/>
        <item x="15"/>
        <item x="35"/>
        <item x="1"/>
        <item x="26"/>
        <item x="10"/>
        <item x="60"/>
        <item x="42"/>
        <item x="41"/>
        <item x="21"/>
        <item x="19"/>
        <item x="20"/>
        <item x="52"/>
        <item x="39"/>
        <item x="0"/>
        <item x="31"/>
        <item x="17"/>
        <item x="36"/>
        <item x="4"/>
        <item x="61"/>
        <item x="63"/>
        <item x="59"/>
        <item x="27"/>
        <item x="65"/>
        <item x="34"/>
        <item x="53"/>
        <item x="11"/>
        <item x="18"/>
        <item x="24"/>
        <item x="30"/>
        <item x="5"/>
        <item x="25"/>
        <item x="16"/>
        <item x="49"/>
        <item t="default"/>
      </items>
    </pivotField>
    <pivotField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平均值项:ifCCCbySV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CD5A-D80D-6D41-8ABA-BDC9980C2289}">
  <dimension ref="A1:AC69"/>
  <sheetViews>
    <sheetView tabSelected="1" topLeftCell="O13" zoomScale="125" workbookViewId="0">
      <selection activeCell="X24" sqref="X24"/>
    </sheetView>
  </sheetViews>
  <sheetFormatPr baseColWidth="10" defaultRowHeight="16"/>
  <cols>
    <col min="1" max="1" width="22.1640625" bestFit="1" customWidth="1"/>
    <col min="2" max="6" width="13" bestFit="1" customWidth="1"/>
    <col min="7" max="8" width="13.6640625" bestFit="1" customWidth="1"/>
    <col min="14" max="14" width="23.5" customWidth="1"/>
    <col min="15" max="15" width="24" bestFit="1" customWidth="1"/>
    <col min="16" max="16" width="16.5" bestFit="1" customWidth="1"/>
    <col min="17" max="17" width="16.1640625" bestFit="1" customWidth="1"/>
    <col min="18" max="18" width="13.6640625" bestFit="1" customWidth="1"/>
    <col min="19" max="19" width="22.1640625" bestFit="1" customWidth="1"/>
    <col min="20" max="22" width="16.1640625" bestFit="1" customWidth="1"/>
    <col min="23" max="23" width="13.6640625" bestFit="1" customWidth="1"/>
    <col min="24" max="24" width="10.5" bestFit="1" customWidth="1"/>
    <col min="25" max="25" width="15" bestFit="1" customWidth="1"/>
    <col min="26" max="26" width="16.1640625" bestFit="1" customWidth="1"/>
    <col min="27" max="27" width="18.6640625" bestFit="1" customWidth="1"/>
    <col min="28" max="29" width="24" bestFit="1" customWidth="1"/>
    <col min="30" max="81" width="13.6640625" bestFit="1" customWidth="1"/>
    <col min="82" max="82" width="6" bestFit="1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42</v>
      </c>
      <c r="J1" t="s">
        <v>47</v>
      </c>
      <c r="K1" t="s">
        <v>53</v>
      </c>
      <c r="L1" t="s">
        <v>62</v>
      </c>
      <c r="N1" s="1" t="s">
        <v>48</v>
      </c>
      <c r="O1" t="s">
        <v>51</v>
      </c>
      <c r="Q1" s="4" t="s">
        <v>52</v>
      </c>
    </row>
    <row r="2" spans="1:29">
      <c r="A2" t="s">
        <v>40</v>
      </c>
      <c r="B2">
        <v>5732.1147540000002</v>
      </c>
      <c r="C2">
        <v>5732.2283180000004</v>
      </c>
      <c r="D2">
        <v>5732.2283180000004</v>
      </c>
      <c r="E2">
        <v>5732.114415</v>
      </c>
      <c r="F2">
        <v>5732.1091189999997</v>
      </c>
      <c r="G2">
        <v>5723.5682290000004</v>
      </c>
      <c r="H2">
        <v>5722.1866019999998</v>
      </c>
      <c r="I2" t="s">
        <v>46</v>
      </c>
      <c r="J2">
        <f>G2-B2</f>
        <v>-8.5465249999997468</v>
      </c>
      <c r="K2">
        <f>B2-C2</f>
        <v>-0.11356400000022404</v>
      </c>
      <c r="L2" t="s">
        <v>44</v>
      </c>
      <c r="N2" s="2" t="s">
        <v>45</v>
      </c>
      <c r="O2" s="3">
        <v>-13.275072147059022</v>
      </c>
    </row>
    <row r="3" spans="1:29">
      <c r="A3" t="s">
        <v>40</v>
      </c>
      <c r="B3">
        <v>5716.9854649999997</v>
      </c>
      <c r="C3">
        <v>5727.2645270000003</v>
      </c>
      <c r="D3">
        <v>5727.2645270000003</v>
      </c>
      <c r="E3">
        <v>5716.9829470000004</v>
      </c>
      <c r="F3">
        <v>5716.5696250000001</v>
      </c>
      <c r="G3">
        <v>5706.771084</v>
      </c>
      <c r="H3">
        <v>5707.405291</v>
      </c>
      <c r="I3" t="s">
        <v>44</v>
      </c>
      <c r="J3">
        <f t="shared" ref="J3:J66" si="0">G3-B3</f>
        <v>-10.214380999999776</v>
      </c>
      <c r="K3">
        <f t="shared" ref="K3:K66" si="1">B3-C3</f>
        <v>-10.279062000000522</v>
      </c>
      <c r="L3" t="s">
        <v>44</v>
      </c>
      <c r="N3" s="2" t="s">
        <v>43</v>
      </c>
      <c r="O3" s="3">
        <v>-10.780544088235354</v>
      </c>
    </row>
    <row r="4" spans="1:29">
      <c r="A4" t="s">
        <v>36</v>
      </c>
      <c r="B4">
        <v>5581.0545140000004</v>
      </c>
      <c r="C4">
        <v>5658.5841879999998</v>
      </c>
      <c r="D4">
        <v>5658.5841879999998</v>
      </c>
      <c r="E4">
        <v>5581.0489939999998</v>
      </c>
      <c r="F4">
        <v>5574.863018</v>
      </c>
      <c r="G4">
        <v>5569.8946400000004</v>
      </c>
      <c r="H4">
        <v>5570.8292840000004</v>
      </c>
      <c r="I4" t="s">
        <v>46</v>
      </c>
      <c r="J4">
        <f t="shared" si="0"/>
        <v>-11.159873999999945</v>
      </c>
      <c r="K4">
        <f t="shared" si="1"/>
        <v>-77.529673999999432</v>
      </c>
      <c r="L4" t="s">
        <v>44</v>
      </c>
      <c r="N4" s="2" t="s">
        <v>49</v>
      </c>
      <c r="O4" s="3">
        <v>-12.027808117647188</v>
      </c>
    </row>
    <row r="5" spans="1:29">
      <c r="A5" t="s">
        <v>36</v>
      </c>
      <c r="B5">
        <v>5749.2317249999996</v>
      </c>
      <c r="C5">
        <v>5779.0918339999998</v>
      </c>
      <c r="D5">
        <v>5779.0918339999998</v>
      </c>
      <c r="E5">
        <v>5749.2299329999996</v>
      </c>
      <c r="F5">
        <v>5747.8755330000004</v>
      </c>
      <c r="G5">
        <v>5736.848626</v>
      </c>
      <c r="H5">
        <v>5735.4665809999997</v>
      </c>
      <c r="I5" t="s">
        <v>44</v>
      </c>
      <c r="J5">
        <f t="shared" si="0"/>
        <v>-12.383098999999675</v>
      </c>
      <c r="K5">
        <f t="shared" si="1"/>
        <v>-29.860109000000193</v>
      </c>
      <c r="L5" t="s">
        <v>44</v>
      </c>
    </row>
    <row r="6" spans="1:29">
      <c r="A6" t="s">
        <v>32</v>
      </c>
      <c r="B6">
        <v>6088.6883180000004</v>
      </c>
      <c r="C6">
        <v>6090.5076790000003</v>
      </c>
      <c r="D6">
        <v>6090.5076790000003</v>
      </c>
      <c r="E6">
        <v>6088.688607</v>
      </c>
      <c r="F6">
        <v>6086.9375879999998</v>
      </c>
      <c r="G6">
        <v>6081.5007690000002</v>
      </c>
      <c r="H6">
        <v>6080.7755809999999</v>
      </c>
      <c r="I6" t="s">
        <v>46</v>
      </c>
      <c r="J6">
        <f t="shared" si="0"/>
        <v>-7.1875490000002173</v>
      </c>
      <c r="K6">
        <f t="shared" si="1"/>
        <v>-1.8193609999998444</v>
      </c>
      <c r="L6" t="s">
        <v>46</v>
      </c>
      <c r="N6" s="1" t="s">
        <v>54</v>
      </c>
      <c r="O6" s="1" t="s">
        <v>50</v>
      </c>
      <c r="S6" s="1" t="s">
        <v>51</v>
      </c>
      <c r="T6" s="1" t="s">
        <v>50</v>
      </c>
      <c r="X6" s="1" t="s">
        <v>48</v>
      </c>
      <c r="Y6" t="s">
        <v>61</v>
      </c>
      <c r="Z6" t="s">
        <v>57</v>
      </c>
      <c r="AA6" t="s">
        <v>58</v>
      </c>
      <c r="AB6" t="s">
        <v>59</v>
      </c>
      <c r="AC6" t="s">
        <v>60</v>
      </c>
    </row>
    <row r="7" spans="1:29">
      <c r="A7" t="s">
        <v>32</v>
      </c>
      <c r="B7">
        <v>5438.4534229999999</v>
      </c>
      <c r="C7">
        <v>5448.3870710000001</v>
      </c>
      <c r="D7">
        <v>5448.3870710000001</v>
      </c>
      <c r="E7">
        <v>5438.4542670000001</v>
      </c>
      <c r="F7">
        <v>5438.4190399999998</v>
      </c>
      <c r="G7">
        <v>5433.7665319999996</v>
      </c>
      <c r="H7">
        <v>5433.5412759999999</v>
      </c>
      <c r="I7" t="s">
        <v>44</v>
      </c>
      <c r="J7">
        <f t="shared" si="0"/>
        <v>-4.686891000000287</v>
      </c>
      <c r="K7">
        <f t="shared" si="1"/>
        <v>-9.9336480000001757</v>
      </c>
      <c r="L7" t="s">
        <v>46</v>
      </c>
      <c r="N7" s="1" t="s">
        <v>48</v>
      </c>
      <c r="O7" t="s">
        <v>45</v>
      </c>
      <c r="P7" t="s">
        <v>43</v>
      </c>
      <c r="Q7" t="s">
        <v>49</v>
      </c>
      <c r="S7" s="1" t="s">
        <v>48</v>
      </c>
      <c r="T7" t="s">
        <v>45</v>
      </c>
      <c r="U7" t="s">
        <v>43</v>
      </c>
      <c r="V7" t="s">
        <v>49</v>
      </c>
      <c r="X7" s="2" t="s">
        <v>45</v>
      </c>
      <c r="Y7" s="3">
        <v>5920.1221908529405</v>
      </c>
      <c r="Z7" s="3">
        <v>5918.0694057058827</v>
      </c>
      <c r="AA7" s="3">
        <v>5914.2995357058826</v>
      </c>
      <c r="AB7" s="3">
        <v>5904.7943335588225</v>
      </c>
      <c r="AC7" s="3">
        <v>5904.7067575588235</v>
      </c>
    </row>
    <row r="8" spans="1:29">
      <c r="A8" t="s">
        <v>11</v>
      </c>
      <c r="B8">
        <v>5960.8098600000003</v>
      </c>
      <c r="C8">
        <v>5962.601087</v>
      </c>
      <c r="D8">
        <v>5962.601087</v>
      </c>
      <c r="E8">
        <v>5960.8084339999996</v>
      </c>
      <c r="F8">
        <v>5959.7228990000003</v>
      </c>
      <c r="G8">
        <v>5944.1395709999997</v>
      </c>
      <c r="H8">
        <v>5945.3810139999996</v>
      </c>
      <c r="I8" t="s">
        <v>46</v>
      </c>
      <c r="J8">
        <f t="shared" si="0"/>
        <v>-16.670289000000594</v>
      </c>
      <c r="K8">
        <f t="shared" si="1"/>
        <v>-1.7912269999997079</v>
      </c>
      <c r="L8" t="s">
        <v>46</v>
      </c>
      <c r="N8" s="2" t="s">
        <v>40</v>
      </c>
      <c r="O8" s="3">
        <v>-0.11356400000022404</v>
      </c>
      <c r="P8" s="3">
        <v>-10.279062000000522</v>
      </c>
      <c r="Q8" s="3">
        <v>-5.196313000000373</v>
      </c>
      <c r="S8" s="2" t="s">
        <v>40</v>
      </c>
      <c r="T8" s="3">
        <v>-8.5465249999997468</v>
      </c>
      <c r="U8" s="3">
        <v>-10.214380999999776</v>
      </c>
      <c r="V8" s="3">
        <v>-9.3804529999997612</v>
      </c>
      <c r="X8" s="2" t="s">
        <v>43</v>
      </c>
      <c r="Y8" s="3">
        <v>5929.906246529411</v>
      </c>
      <c r="Z8" s="3">
        <v>5925.4200842941164</v>
      </c>
      <c r="AA8" s="3">
        <v>5924.1470298529393</v>
      </c>
      <c r="AB8" s="3">
        <v>5914.6395402058843</v>
      </c>
      <c r="AC8" s="3">
        <v>5913.7602228823525</v>
      </c>
    </row>
    <row r="9" spans="1:29">
      <c r="A9" t="s">
        <v>11</v>
      </c>
      <c r="B9">
        <v>5793.9518529999996</v>
      </c>
      <c r="C9">
        <v>5794.0629410000001</v>
      </c>
      <c r="D9">
        <v>5794.0629410000001</v>
      </c>
      <c r="E9">
        <v>5793.951564</v>
      </c>
      <c r="F9">
        <v>5776.9714809999996</v>
      </c>
      <c r="G9">
        <v>5775.9357129999999</v>
      </c>
      <c r="H9">
        <v>5772.8003269999999</v>
      </c>
      <c r="I9" t="s">
        <v>44</v>
      </c>
      <c r="J9">
        <f t="shared" si="0"/>
        <v>-18.016139999999723</v>
      </c>
      <c r="K9">
        <f t="shared" si="1"/>
        <v>-0.11108800000056362</v>
      </c>
      <c r="L9" t="s">
        <v>46</v>
      </c>
      <c r="N9" s="2" t="s">
        <v>32</v>
      </c>
      <c r="O9" s="3">
        <v>-1.8193609999998444</v>
      </c>
      <c r="P9" s="3">
        <v>-9.9336480000001757</v>
      </c>
      <c r="Q9" s="3">
        <v>-5.87650450000001</v>
      </c>
      <c r="S9" s="2" t="s">
        <v>36</v>
      </c>
      <c r="T9" s="3">
        <v>-11.159873999999945</v>
      </c>
      <c r="U9" s="3">
        <v>-12.383098999999675</v>
      </c>
      <c r="V9" s="3">
        <v>-11.77148649999981</v>
      </c>
      <c r="X9" s="2" t="s">
        <v>49</v>
      </c>
      <c r="Y9" s="3">
        <v>5925.0142186911762</v>
      </c>
      <c r="Z9" s="3">
        <v>5921.7447450000018</v>
      </c>
      <c r="AA9" s="3">
        <v>5919.2232827794114</v>
      </c>
      <c r="AB9" s="3">
        <v>5909.7169368823515</v>
      </c>
      <c r="AC9" s="3">
        <v>5909.2334902205894</v>
      </c>
    </row>
    <row r="10" spans="1:29">
      <c r="A10" t="s">
        <v>17</v>
      </c>
      <c r="B10">
        <v>6349.6256780000003</v>
      </c>
      <c r="C10">
        <v>6348.4785620000002</v>
      </c>
      <c r="D10">
        <v>6348.4785620000002</v>
      </c>
      <c r="E10">
        <v>6348.6893819999996</v>
      </c>
      <c r="F10">
        <v>6343.8968450000002</v>
      </c>
      <c r="G10">
        <v>6338.3080529999997</v>
      </c>
      <c r="H10">
        <v>6340.5630760000004</v>
      </c>
      <c r="I10" t="s">
        <v>46</v>
      </c>
      <c r="J10">
        <f t="shared" si="0"/>
        <v>-11.317625000000589</v>
      </c>
      <c r="K10">
        <f t="shared" si="1"/>
        <v>1.1471160000000964</v>
      </c>
      <c r="L10" t="s">
        <v>43</v>
      </c>
      <c r="N10" s="2" t="s">
        <v>11</v>
      </c>
      <c r="O10" s="3">
        <v>-1.7912269999997079</v>
      </c>
      <c r="P10" s="3">
        <v>-0.11108800000056362</v>
      </c>
      <c r="Q10" s="3">
        <v>-0.95115750000013577</v>
      </c>
      <c r="S10" s="2" t="s">
        <v>32</v>
      </c>
      <c r="T10" s="3">
        <v>-7.1875490000002173</v>
      </c>
      <c r="U10" s="3">
        <v>-4.686891000000287</v>
      </c>
      <c r="V10" s="3">
        <v>-5.9372200000002522</v>
      </c>
    </row>
    <row r="11" spans="1:29">
      <c r="A11" t="s">
        <v>17</v>
      </c>
      <c r="B11">
        <v>6279.2858530000003</v>
      </c>
      <c r="C11">
        <v>6279.2779289999999</v>
      </c>
      <c r="D11">
        <v>6279.2779289999999</v>
      </c>
      <c r="E11">
        <v>6279.2855380000001</v>
      </c>
      <c r="F11">
        <v>6269.7306859999999</v>
      </c>
      <c r="G11">
        <v>6266.6075899999996</v>
      </c>
      <c r="H11">
        <v>6268.0134609999996</v>
      </c>
      <c r="I11" t="s">
        <v>44</v>
      </c>
      <c r="J11">
        <f t="shared" si="0"/>
        <v>-12.678263000000698</v>
      </c>
      <c r="K11">
        <f t="shared" si="1"/>
        <v>7.924000000457454E-3</v>
      </c>
      <c r="L11" t="s">
        <v>43</v>
      </c>
      <c r="N11" s="2" t="s">
        <v>17</v>
      </c>
      <c r="O11" s="3">
        <v>1.1471160000000964</v>
      </c>
      <c r="P11" s="3">
        <v>7.924000000457454E-3</v>
      </c>
      <c r="Q11" s="3">
        <v>0.57752000000027692</v>
      </c>
      <c r="S11" s="2" t="s">
        <v>11</v>
      </c>
      <c r="T11" s="3">
        <v>-16.670289000000594</v>
      </c>
      <c r="U11" s="3">
        <v>-18.016139999999723</v>
      </c>
      <c r="V11" s="3">
        <v>-17.343214500000158</v>
      </c>
    </row>
    <row r="12" spans="1:29">
      <c r="A12" t="s">
        <v>22</v>
      </c>
      <c r="B12">
        <v>5917.5105940000003</v>
      </c>
      <c r="C12">
        <v>5921.2022040000002</v>
      </c>
      <c r="D12">
        <v>5921.2022040000002</v>
      </c>
      <c r="E12">
        <v>5917.5108440000004</v>
      </c>
      <c r="F12">
        <v>5917.4837180000004</v>
      </c>
      <c r="G12">
        <v>5907.5013849999996</v>
      </c>
      <c r="H12">
        <v>5907.8912959999998</v>
      </c>
      <c r="I12" t="s">
        <v>46</v>
      </c>
      <c r="J12">
        <f t="shared" si="0"/>
        <v>-10.009209000000737</v>
      </c>
      <c r="K12">
        <f t="shared" si="1"/>
        <v>-3.6916099999998551</v>
      </c>
      <c r="L12" t="s">
        <v>45</v>
      </c>
      <c r="N12" s="2" t="s">
        <v>23</v>
      </c>
      <c r="O12" s="3">
        <v>-0.76766700000007404</v>
      </c>
      <c r="P12" s="3">
        <v>-1.6495410000006814</v>
      </c>
      <c r="Q12" s="3">
        <v>-1.2086040000003777</v>
      </c>
      <c r="S12" s="2" t="s">
        <v>17</v>
      </c>
      <c r="T12" s="3">
        <v>-11.317625000000589</v>
      </c>
      <c r="U12" s="3">
        <v>-12.678263000000698</v>
      </c>
      <c r="V12" s="3">
        <v>-11.997944000000643</v>
      </c>
      <c r="AB12">
        <f>GETPIVOTDATA("平均值项:_2a1d1e1CCC",$X$6,"condition","s")-GETPIVOTDATA("平均值项:_2a1d1e",$X$6,"condition","s")</f>
        <v>-9.5052021470601176</v>
      </c>
    </row>
    <row r="13" spans="1:29">
      <c r="A13" t="s">
        <v>22</v>
      </c>
      <c r="B13">
        <v>5719.3166890000002</v>
      </c>
      <c r="C13">
        <v>5742.9258200000004</v>
      </c>
      <c r="D13">
        <v>5742.9250279999997</v>
      </c>
      <c r="E13">
        <v>5719.3163240000003</v>
      </c>
      <c r="F13">
        <v>5719.1509990000004</v>
      </c>
      <c r="G13">
        <v>5713.873458</v>
      </c>
      <c r="H13">
        <v>5713.3195150000001</v>
      </c>
      <c r="I13" t="s">
        <v>44</v>
      </c>
      <c r="J13">
        <f t="shared" si="0"/>
        <v>-5.4432310000001962</v>
      </c>
      <c r="K13">
        <f t="shared" si="1"/>
        <v>-23.609131000000161</v>
      </c>
      <c r="L13" t="s">
        <v>45</v>
      </c>
      <c r="N13" s="2" t="s">
        <v>15</v>
      </c>
      <c r="O13" s="3">
        <v>-1.1476279999997132</v>
      </c>
      <c r="P13" s="3">
        <v>-1.2445550000002186</v>
      </c>
      <c r="Q13" s="3">
        <v>-1.1960914999999659</v>
      </c>
      <c r="S13" s="2" t="s">
        <v>22</v>
      </c>
      <c r="T13" s="3">
        <v>-10.009209000000737</v>
      </c>
      <c r="U13" s="3">
        <v>-5.4432310000001962</v>
      </c>
      <c r="V13" s="3">
        <v>-7.7262200000004668</v>
      </c>
      <c r="AB13">
        <f>GETPIVOTDATA("平均值项:_2a1d1e1CCC",$X$6,"condition","v")-GETPIVOTDATA("平均值项:_2a1d1e",$X$6,"condition","v")</f>
        <v>-9.5074896470550812</v>
      </c>
    </row>
    <row r="14" spans="1:29">
      <c r="A14" t="s">
        <v>23</v>
      </c>
      <c r="B14">
        <v>6299.2834800000001</v>
      </c>
      <c r="C14">
        <v>6300.0511470000001</v>
      </c>
      <c r="D14">
        <v>6300.0511470000001</v>
      </c>
      <c r="E14">
        <v>6299.2812379999996</v>
      </c>
      <c r="F14">
        <v>6299.2262929999997</v>
      </c>
      <c r="G14">
        <v>6285.5105789999998</v>
      </c>
      <c r="H14">
        <v>6285.7213929999998</v>
      </c>
      <c r="I14" t="s">
        <v>46</v>
      </c>
      <c r="J14">
        <f t="shared" si="0"/>
        <v>-13.772901000000275</v>
      </c>
      <c r="K14">
        <f t="shared" si="1"/>
        <v>-0.76766700000007404</v>
      </c>
      <c r="L14" t="s">
        <v>45</v>
      </c>
      <c r="N14" s="2" t="s">
        <v>14</v>
      </c>
      <c r="O14" s="3">
        <v>-1.8037240000003294</v>
      </c>
      <c r="P14" s="3">
        <v>-1.5924139999997351</v>
      </c>
      <c r="Q14" s="3">
        <v>-1.6980690000000322</v>
      </c>
      <c r="S14" s="2" t="s">
        <v>23</v>
      </c>
      <c r="T14" s="3">
        <v>-13.772901000000275</v>
      </c>
      <c r="U14" s="3">
        <v>-17.055308999999397</v>
      </c>
      <c r="V14" s="3">
        <v>-15.414104999999836</v>
      </c>
    </row>
    <row r="15" spans="1:29">
      <c r="A15" t="s">
        <v>23</v>
      </c>
      <c r="B15">
        <v>6105.2743309999996</v>
      </c>
      <c r="C15">
        <v>6106.9238720000003</v>
      </c>
      <c r="D15">
        <v>6106.9238720000003</v>
      </c>
      <c r="E15">
        <v>6105.2741770000002</v>
      </c>
      <c r="F15">
        <v>6105.1681740000004</v>
      </c>
      <c r="G15">
        <v>6088.2190220000002</v>
      </c>
      <c r="H15">
        <v>6088.8923029999996</v>
      </c>
      <c r="I15" t="s">
        <v>44</v>
      </c>
      <c r="J15">
        <f t="shared" si="0"/>
        <v>-17.055308999999397</v>
      </c>
      <c r="K15">
        <f t="shared" si="1"/>
        <v>-1.6495410000006814</v>
      </c>
      <c r="L15" t="s">
        <v>45</v>
      </c>
      <c r="N15" s="2" t="s">
        <v>18</v>
      </c>
      <c r="O15" s="3">
        <v>-0.46184900000025664</v>
      </c>
      <c r="P15" s="3">
        <v>-3.3377950000003693</v>
      </c>
      <c r="Q15" s="3">
        <v>-1.899822000000313</v>
      </c>
      <c r="S15" s="2" t="s">
        <v>15</v>
      </c>
      <c r="T15" s="3">
        <v>-12.167554999999993</v>
      </c>
      <c r="U15" s="3">
        <v>-10.313771000000088</v>
      </c>
      <c r="V15" s="3">
        <v>-11.24066300000004</v>
      </c>
    </row>
    <row r="16" spans="1:29">
      <c r="A16" t="s">
        <v>15</v>
      </c>
      <c r="B16">
        <v>5875.4901950000003</v>
      </c>
      <c r="C16">
        <v>5876.637823</v>
      </c>
      <c r="D16">
        <v>5876.637823</v>
      </c>
      <c r="E16">
        <v>5875.4890219999997</v>
      </c>
      <c r="F16">
        <v>5875.4885459999996</v>
      </c>
      <c r="G16">
        <v>5863.3226400000003</v>
      </c>
      <c r="H16">
        <v>5861.1510330000001</v>
      </c>
      <c r="I16" t="s">
        <v>46</v>
      </c>
      <c r="J16">
        <f t="shared" si="0"/>
        <v>-12.167554999999993</v>
      </c>
      <c r="K16">
        <f t="shared" si="1"/>
        <v>-1.1476279999997132</v>
      </c>
      <c r="L16" t="s">
        <v>43</v>
      </c>
      <c r="N16" s="2" t="s">
        <v>21</v>
      </c>
      <c r="O16" s="3">
        <v>-1.0788029999994251</v>
      </c>
      <c r="P16" s="3">
        <v>4.8189999997703126E-3</v>
      </c>
      <c r="Q16" s="3">
        <v>-0.53699199999982739</v>
      </c>
      <c r="S16" s="2" t="s">
        <v>14</v>
      </c>
      <c r="T16" s="3">
        <v>-4.1062000000001717</v>
      </c>
      <c r="U16" s="3">
        <v>-8.0705440000001545</v>
      </c>
      <c r="V16" s="3">
        <v>-6.0883720000001631</v>
      </c>
    </row>
    <row r="17" spans="1:22">
      <c r="A17" t="s">
        <v>15</v>
      </c>
      <c r="B17">
        <v>5833.8934760000002</v>
      </c>
      <c r="C17">
        <v>5835.1380310000004</v>
      </c>
      <c r="D17">
        <v>5835.1380310000004</v>
      </c>
      <c r="E17">
        <v>5833.8935009999996</v>
      </c>
      <c r="F17">
        <v>5830.4534089999997</v>
      </c>
      <c r="G17">
        <v>5823.5797050000001</v>
      </c>
      <c r="H17">
        <v>5824.4664069999999</v>
      </c>
      <c r="I17" t="s">
        <v>44</v>
      </c>
      <c r="J17">
        <f t="shared" si="0"/>
        <v>-10.313771000000088</v>
      </c>
      <c r="K17">
        <f t="shared" si="1"/>
        <v>-1.2445550000002186</v>
      </c>
      <c r="L17" t="s">
        <v>43</v>
      </c>
      <c r="N17" s="2" t="s">
        <v>30</v>
      </c>
      <c r="O17" s="3">
        <v>22.816270000000259</v>
      </c>
      <c r="P17" s="3">
        <v>0.2527909999998883</v>
      </c>
      <c r="Q17" s="3">
        <v>11.534530500000074</v>
      </c>
      <c r="S17" s="2" t="s">
        <v>18</v>
      </c>
      <c r="T17" s="3">
        <v>-5.2329950000003009</v>
      </c>
      <c r="U17" s="3">
        <v>-9.0600560000002588</v>
      </c>
      <c r="V17" s="3">
        <v>-7.1465255000002799</v>
      </c>
    </row>
    <row r="18" spans="1:22">
      <c r="A18" t="s">
        <v>14</v>
      </c>
      <c r="B18">
        <v>6129.6135420000001</v>
      </c>
      <c r="C18">
        <v>6131.4172660000004</v>
      </c>
      <c r="D18">
        <v>6131.4172660000004</v>
      </c>
      <c r="E18">
        <v>6129.5941169999996</v>
      </c>
      <c r="F18">
        <v>6129.4833870000002</v>
      </c>
      <c r="G18">
        <v>6125.5073419999999</v>
      </c>
      <c r="H18">
        <v>6125.1213250000001</v>
      </c>
      <c r="I18" t="s">
        <v>46</v>
      </c>
      <c r="J18">
        <f t="shared" si="0"/>
        <v>-4.1062000000001717</v>
      </c>
      <c r="K18">
        <f t="shared" si="1"/>
        <v>-1.8037240000003294</v>
      </c>
      <c r="L18" t="s">
        <v>43</v>
      </c>
      <c r="N18" s="2" t="s">
        <v>10</v>
      </c>
      <c r="O18" s="3">
        <v>1.330099999995582E-2</v>
      </c>
      <c r="P18" s="3">
        <v>-3.5366800000001604</v>
      </c>
      <c r="Q18" s="3">
        <v>-1.7616895000001023</v>
      </c>
      <c r="S18" s="2" t="s">
        <v>21</v>
      </c>
      <c r="T18" s="3">
        <v>-8.8657870000006369</v>
      </c>
      <c r="U18" s="3">
        <v>-9.2941629999995712</v>
      </c>
      <c r="V18" s="3">
        <v>-9.079975000000104</v>
      </c>
    </row>
    <row r="19" spans="1:22">
      <c r="A19" t="s">
        <v>14</v>
      </c>
      <c r="B19">
        <v>6321.8499140000004</v>
      </c>
      <c r="C19">
        <v>6323.4423280000001</v>
      </c>
      <c r="D19">
        <v>6323.4420840000002</v>
      </c>
      <c r="E19">
        <v>6321.8472979999997</v>
      </c>
      <c r="F19">
        <v>6321.8489900000004</v>
      </c>
      <c r="G19">
        <v>6313.7793700000002</v>
      </c>
      <c r="H19">
        <v>6315.599381</v>
      </c>
      <c r="I19" t="s">
        <v>44</v>
      </c>
      <c r="J19">
        <f t="shared" si="0"/>
        <v>-8.0705440000001545</v>
      </c>
      <c r="K19">
        <f t="shared" si="1"/>
        <v>-1.5924139999997351</v>
      </c>
      <c r="L19" t="s">
        <v>43</v>
      </c>
      <c r="N19" s="2" t="s">
        <v>31</v>
      </c>
      <c r="O19" s="3">
        <v>-0.38598300000012387</v>
      </c>
      <c r="P19" s="3">
        <v>-14.866832000000613</v>
      </c>
      <c r="Q19" s="3">
        <v>-7.6264075000003686</v>
      </c>
      <c r="S19" s="2" t="s">
        <v>30</v>
      </c>
      <c r="T19" s="3">
        <v>-17.410233999999946</v>
      </c>
      <c r="U19" s="3">
        <v>-20.18905900000027</v>
      </c>
      <c r="V19" s="3">
        <v>-18.799646500000108</v>
      </c>
    </row>
    <row r="20" spans="1:22">
      <c r="A20" t="s">
        <v>18</v>
      </c>
      <c r="B20">
        <v>6375.9009679999999</v>
      </c>
      <c r="C20">
        <v>6376.3628170000002</v>
      </c>
      <c r="D20">
        <v>6376.3628170000002</v>
      </c>
      <c r="E20">
        <v>6375.9008670000003</v>
      </c>
      <c r="F20">
        <v>6375.900877</v>
      </c>
      <c r="G20">
        <v>6370.6679729999996</v>
      </c>
      <c r="H20">
        <v>6369.3959240000004</v>
      </c>
      <c r="I20" t="s">
        <v>46</v>
      </c>
      <c r="J20">
        <f t="shared" si="0"/>
        <v>-5.2329950000003009</v>
      </c>
      <c r="K20">
        <f t="shared" si="1"/>
        <v>-0.46184900000025664</v>
      </c>
      <c r="L20" t="s">
        <v>45</v>
      </c>
      <c r="N20" s="2" t="s">
        <v>26</v>
      </c>
      <c r="O20" s="3">
        <v>2.0790999999917403E-2</v>
      </c>
      <c r="P20" s="3">
        <v>1.1848999999529042E-2</v>
      </c>
      <c r="Q20" s="3">
        <v>1.6319999999723223E-2</v>
      </c>
      <c r="S20" s="2" t="s">
        <v>10</v>
      </c>
      <c r="T20" s="3">
        <v>-5.1617420000002312</v>
      </c>
      <c r="U20" s="3">
        <v>-4.6579289999999673</v>
      </c>
      <c r="V20" s="3">
        <v>-4.9098355000000993</v>
      </c>
    </row>
    <row r="21" spans="1:22">
      <c r="A21" t="s">
        <v>18</v>
      </c>
      <c r="B21">
        <v>6255.3547509999999</v>
      </c>
      <c r="C21">
        <v>6258.6925460000002</v>
      </c>
      <c r="D21">
        <v>6258.6925460000002</v>
      </c>
      <c r="E21">
        <v>6255.3541020000002</v>
      </c>
      <c r="F21">
        <v>6255.0958499999997</v>
      </c>
      <c r="G21">
        <v>6246.2946949999996</v>
      </c>
      <c r="H21">
        <v>6246.7935619999998</v>
      </c>
      <c r="I21" t="s">
        <v>44</v>
      </c>
      <c r="J21">
        <f t="shared" si="0"/>
        <v>-9.0600560000002588</v>
      </c>
      <c r="K21">
        <f t="shared" si="1"/>
        <v>-3.3377950000003693</v>
      </c>
      <c r="L21" t="s">
        <v>45</v>
      </c>
      <c r="N21" s="2" t="s">
        <v>34</v>
      </c>
      <c r="O21" s="3">
        <v>-7.5297039999995832</v>
      </c>
      <c r="P21" s="3">
        <v>2.0997000000534172E-2</v>
      </c>
      <c r="Q21" s="3">
        <v>-3.7543534999995245</v>
      </c>
      <c r="S21" s="2" t="s">
        <v>31</v>
      </c>
      <c r="T21" s="3">
        <v>-10.06735000000026</v>
      </c>
      <c r="U21" s="3">
        <v>-6.819101000000046</v>
      </c>
      <c r="V21" s="3">
        <v>-8.4432255000001533</v>
      </c>
    </row>
    <row r="22" spans="1:22">
      <c r="A22" t="s">
        <v>21</v>
      </c>
      <c r="B22">
        <v>6531.8236610000004</v>
      </c>
      <c r="C22">
        <v>6532.9024639999998</v>
      </c>
      <c r="D22">
        <v>6532.9024639999998</v>
      </c>
      <c r="E22">
        <v>6531.8236720000004</v>
      </c>
      <c r="F22">
        <v>6531.3792439999997</v>
      </c>
      <c r="G22">
        <v>6522.9578739999997</v>
      </c>
      <c r="H22">
        <v>6522.3257309999999</v>
      </c>
      <c r="I22" t="s">
        <v>46</v>
      </c>
      <c r="J22">
        <f t="shared" si="0"/>
        <v>-8.8657870000006369</v>
      </c>
      <c r="K22">
        <f t="shared" si="1"/>
        <v>-1.0788029999994251</v>
      </c>
      <c r="L22" t="s">
        <v>45</v>
      </c>
      <c r="N22" s="2" t="s">
        <v>28</v>
      </c>
      <c r="O22" s="3">
        <v>2.2011590000001888</v>
      </c>
      <c r="P22" s="3">
        <v>-1.9069840000001932</v>
      </c>
      <c r="Q22" s="3">
        <v>0.14708749999999782</v>
      </c>
      <c r="S22" s="2" t="s">
        <v>26</v>
      </c>
      <c r="T22" s="3">
        <v>-14.309275999999954</v>
      </c>
      <c r="U22" s="3">
        <v>-13.90655599999991</v>
      </c>
      <c r="V22" s="3">
        <v>-14.107915999999932</v>
      </c>
    </row>
    <row r="23" spans="1:22">
      <c r="A23" t="s">
        <v>21</v>
      </c>
      <c r="B23">
        <v>6363.255862</v>
      </c>
      <c r="C23">
        <v>6363.2510430000002</v>
      </c>
      <c r="D23">
        <v>6363.2510430000002</v>
      </c>
      <c r="E23">
        <v>6363.2545840000002</v>
      </c>
      <c r="F23">
        <v>6363.2497919999996</v>
      </c>
      <c r="G23">
        <v>6353.9616990000004</v>
      </c>
      <c r="H23">
        <v>6353.1323490000004</v>
      </c>
      <c r="I23" t="s">
        <v>44</v>
      </c>
      <c r="J23">
        <f t="shared" si="0"/>
        <v>-9.2941629999995712</v>
      </c>
      <c r="K23">
        <f t="shared" si="1"/>
        <v>4.8189999997703126E-3</v>
      </c>
      <c r="L23" t="s">
        <v>45</v>
      </c>
      <c r="N23" s="2" t="s">
        <v>16</v>
      </c>
      <c r="O23" s="3">
        <v>-3.4068999999362859E-2</v>
      </c>
      <c r="P23" s="3">
        <v>-0.7908289999995759</v>
      </c>
      <c r="Q23" s="3">
        <v>-0.41244899999946938</v>
      </c>
      <c r="S23" s="2" t="s">
        <v>34</v>
      </c>
      <c r="T23" s="3">
        <v>-4.8854320000000371</v>
      </c>
      <c r="U23" s="3">
        <v>-8.4561890000004496</v>
      </c>
      <c r="V23" s="3">
        <v>-6.6708105000002433</v>
      </c>
    </row>
    <row r="24" spans="1:22">
      <c r="A24" t="s">
        <v>30</v>
      </c>
      <c r="B24">
        <v>6432.0068890000002</v>
      </c>
      <c r="C24">
        <v>6409.190619</v>
      </c>
      <c r="D24">
        <v>6409.190619</v>
      </c>
      <c r="E24">
        <v>6419.8390900000004</v>
      </c>
      <c r="F24">
        <v>6417.7367480000003</v>
      </c>
      <c r="G24">
        <v>6414.5966550000003</v>
      </c>
      <c r="H24">
        <v>6418.3690710000001</v>
      </c>
      <c r="I24" t="s">
        <v>46</v>
      </c>
      <c r="J24">
        <f t="shared" si="0"/>
        <v>-17.410233999999946</v>
      </c>
      <c r="K24">
        <f t="shared" si="1"/>
        <v>22.816270000000259</v>
      </c>
      <c r="L24" t="s">
        <v>43</v>
      </c>
      <c r="N24" s="2" t="s">
        <v>25</v>
      </c>
      <c r="O24" s="3">
        <v>1.2361999999484397E-2</v>
      </c>
      <c r="P24" s="3">
        <v>7.5299999998605927E-3</v>
      </c>
      <c r="Q24" s="3">
        <v>9.9459999996724946E-3</v>
      </c>
      <c r="S24" s="2" t="s">
        <v>24</v>
      </c>
      <c r="T24" s="3">
        <v>-57.080386000000544</v>
      </c>
      <c r="U24" s="3">
        <v>-33.152710999999726</v>
      </c>
      <c r="V24" s="3">
        <v>-45.116548500000135</v>
      </c>
    </row>
    <row r="25" spans="1:22">
      <c r="A25" t="s">
        <v>30</v>
      </c>
      <c r="B25">
        <v>6384.1591440000002</v>
      </c>
      <c r="C25">
        <v>6383.9063530000003</v>
      </c>
      <c r="D25">
        <v>6383.9063530000003</v>
      </c>
      <c r="E25">
        <v>6384.0057509999997</v>
      </c>
      <c r="F25">
        <v>6383.173597</v>
      </c>
      <c r="G25">
        <v>6363.9700849999999</v>
      </c>
      <c r="H25">
        <v>6362.8895780000003</v>
      </c>
      <c r="I25" t="s">
        <v>44</v>
      </c>
      <c r="J25">
        <f t="shared" si="0"/>
        <v>-20.18905900000027</v>
      </c>
      <c r="K25">
        <f t="shared" si="1"/>
        <v>0.2527909999998883</v>
      </c>
      <c r="L25" t="s">
        <v>43</v>
      </c>
      <c r="N25" s="2" t="s">
        <v>37</v>
      </c>
      <c r="O25" s="3">
        <v>-2.9901849999996557</v>
      </c>
      <c r="P25" s="3">
        <v>-13.051190999999562</v>
      </c>
      <c r="Q25" s="3">
        <v>-8.020687999999609</v>
      </c>
      <c r="S25" s="2" t="s">
        <v>28</v>
      </c>
      <c r="T25" s="3">
        <v>-6.2198250000001281</v>
      </c>
      <c r="U25" s="3">
        <v>-10.246469000000616</v>
      </c>
      <c r="V25" s="3">
        <v>-8.2331470000003719</v>
      </c>
    </row>
    <row r="26" spans="1:22">
      <c r="A26" t="s">
        <v>10</v>
      </c>
      <c r="B26">
        <v>5953.9655190000003</v>
      </c>
      <c r="C26">
        <v>5953.9522180000004</v>
      </c>
      <c r="D26">
        <v>5953.9522180000004</v>
      </c>
      <c r="E26">
        <v>5953.9651949999998</v>
      </c>
      <c r="F26">
        <v>5953.9058340000001</v>
      </c>
      <c r="G26">
        <v>5948.8037770000001</v>
      </c>
      <c r="H26">
        <v>5948.3514459999997</v>
      </c>
      <c r="I26" t="s">
        <v>46</v>
      </c>
      <c r="J26">
        <f t="shared" si="0"/>
        <v>-5.1617420000002312</v>
      </c>
      <c r="K26">
        <f t="shared" si="1"/>
        <v>1.330099999995582E-2</v>
      </c>
      <c r="L26" t="s">
        <v>43</v>
      </c>
      <c r="N26" s="2" t="s">
        <v>29</v>
      </c>
      <c r="O26" s="3">
        <v>-2.0760659999996278</v>
      </c>
      <c r="P26" s="3">
        <v>7.5779999997394043E-3</v>
      </c>
      <c r="Q26" s="3">
        <v>-1.0342439999999442</v>
      </c>
      <c r="S26" s="2" t="s">
        <v>16</v>
      </c>
      <c r="T26" s="3">
        <v>-7.6600379999999859</v>
      </c>
      <c r="U26" s="3">
        <v>-12.678154000000177</v>
      </c>
      <c r="V26" s="3">
        <v>-10.169096000000081</v>
      </c>
    </row>
    <row r="27" spans="1:22">
      <c r="A27" t="s">
        <v>10</v>
      </c>
      <c r="B27">
        <v>5598.0454920000002</v>
      </c>
      <c r="C27">
        <v>5601.5821720000004</v>
      </c>
      <c r="D27">
        <v>5601.5821720000004</v>
      </c>
      <c r="E27">
        <v>5598.0452009999999</v>
      </c>
      <c r="F27">
        <v>5597.8110189999998</v>
      </c>
      <c r="G27">
        <v>5593.3875630000002</v>
      </c>
      <c r="H27">
        <v>5593.8390689999997</v>
      </c>
      <c r="I27" t="s">
        <v>44</v>
      </c>
      <c r="J27">
        <f t="shared" si="0"/>
        <v>-4.6579289999999673</v>
      </c>
      <c r="K27">
        <f t="shared" si="1"/>
        <v>-3.5366800000001604</v>
      </c>
      <c r="L27" t="s">
        <v>43</v>
      </c>
      <c r="N27" s="2" t="s">
        <v>12</v>
      </c>
      <c r="O27" s="3">
        <v>-1.1611029999994571</v>
      </c>
      <c r="P27" s="3">
        <v>-5.507991000000402</v>
      </c>
      <c r="Q27" s="3">
        <v>-3.3345469999999295</v>
      </c>
      <c r="S27" s="2" t="s">
        <v>25</v>
      </c>
      <c r="T27" s="3">
        <v>-22.107528999999886</v>
      </c>
      <c r="U27" s="3">
        <v>-8.5697680000002947</v>
      </c>
      <c r="V27" s="3">
        <v>-15.33864850000009</v>
      </c>
    </row>
    <row r="28" spans="1:22">
      <c r="A28" t="s">
        <v>31</v>
      </c>
      <c r="B28">
        <v>6074.1396260000001</v>
      </c>
      <c r="C28">
        <v>6074.5256090000003</v>
      </c>
      <c r="D28">
        <v>6074.5256090000003</v>
      </c>
      <c r="E28">
        <v>6074.1376799999998</v>
      </c>
      <c r="F28">
        <v>6074.1375619999999</v>
      </c>
      <c r="G28">
        <v>6064.0722759999999</v>
      </c>
      <c r="H28">
        <v>6063.9848629999997</v>
      </c>
      <c r="I28" t="s">
        <v>46</v>
      </c>
      <c r="J28">
        <f t="shared" si="0"/>
        <v>-10.06735000000026</v>
      </c>
      <c r="K28">
        <f t="shared" si="1"/>
        <v>-0.38598300000012387</v>
      </c>
      <c r="L28" t="s">
        <v>45</v>
      </c>
      <c r="N28" s="2" t="s">
        <v>8</v>
      </c>
      <c r="O28" s="3">
        <v>-1.5874169999997321</v>
      </c>
      <c r="P28" s="3">
        <v>-2.9593290000002526</v>
      </c>
      <c r="Q28" s="3">
        <v>-2.2733729999999923</v>
      </c>
      <c r="S28" s="2" t="s">
        <v>37</v>
      </c>
      <c r="T28" s="3">
        <v>-10.37653599999976</v>
      </c>
      <c r="U28" s="3">
        <v>-9.7071580000001632</v>
      </c>
      <c r="V28" s="3">
        <v>-10.041846999999962</v>
      </c>
    </row>
    <row r="29" spans="1:22">
      <c r="A29" t="s">
        <v>31</v>
      </c>
      <c r="B29">
        <v>5806.9481109999997</v>
      </c>
      <c r="C29">
        <v>5821.8149430000003</v>
      </c>
      <c r="D29">
        <v>5821.8149430000003</v>
      </c>
      <c r="E29">
        <v>5806.9466039999998</v>
      </c>
      <c r="F29">
        <v>5804.9928540000001</v>
      </c>
      <c r="G29">
        <v>5800.1290099999997</v>
      </c>
      <c r="H29">
        <v>5799.8074850000003</v>
      </c>
      <c r="I29" t="s">
        <v>44</v>
      </c>
      <c r="J29">
        <f t="shared" si="0"/>
        <v>-6.819101000000046</v>
      </c>
      <c r="K29">
        <f t="shared" si="1"/>
        <v>-14.866832000000613</v>
      </c>
      <c r="L29" t="s">
        <v>45</v>
      </c>
      <c r="N29" s="2" t="s">
        <v>35</v>
      </c>
      <c r="O29" s="3">
        <v>-1.3636010000000169</v>
      </c>
      <c r="P29" s="3">
        <v>-7.876404999999977</v>
      </c>
      <c r="Q29" s="3">
        <v>-4.620002999999997</v>
      </c>
      <c r="S29" s="2" t="s">
        <v>29</v>
      </c>
      <c r="T29" s="3">
        <v>-9.7999340000005759</v>
      </c>
      <c r="U29" s="3">
        <v>-11.208698000000368</v>
      </c>
      <c r="V29" s="3">
        <v>-10.504316000000472</v>
      </c>
    </row>
    <row r="30" spans="1:22">
      <c r="A30" t="s">
        <v>26</v>
      </c>
      <c r="B30">
        <v>6071.0952420000003</v>
      </c>
      <c r="C30">
        <v>6071.0744510000004</v>
      </c>
      <c r="D30">
        <v>6071.0744510000004</v>
      </c>
      <c r="E30">
        <v>6071.0783140000003</v>
      </c>
      <c r="F30">
        <v>6070.9213390000004</v>
      </c>
      <c r="G30">
        <v>6056.7859660000004</v>
      </c>
      <c r="H30">
        <v>6052.9934199999998</v>
      </c>
      <c r="I30" t="s">
        <v>46</v>
      </c>
      <c r="J30">
        <f t="shared" si="0"/>
        <v>-14.309275999999954</v>
      </c>
      <c r="K30">
        <f t="shared" si="1"/>
        <v>2.0790999999917403E-2</v>
      </c>
      <c r="L30" t="s">
        <v>45</v>
      </c>
      <c r="N30" s="2" t="s">
        <v>20</v>
      </c>
      <c r="O30" s="3">
        <v>0.75004400000034366</v>
      </c>
      <c r="P30" s="3">
        <v>-2.3073709999998755</v>
      </c>
      <c r="Q30" s="3">
        <v>-0.77866349999976592</v>
      </c>
      <c r="S30" s="2" t="s">
        <v>12</v>
      </c>
      <c r="T30" s="3">
        <v>-18.121297000000595</v>
      </c>
      <c r="U30" s="3">
        <v>-12.481592999999521</v>
      </c>
      <c r="V30" s="3">
        <v>-15.301445000000058</v>
      </c>
    </row>
    <row r="31" spans="1:22">
      <c r="A31" t="s">
        <v>26</v>
      </c>
      <c r="B31">
        <v>5992.3338569999996</v>
      </c>
      <c r="C31">
        <v>5992.3220080000001</v>
      </c>
      <c r="D31">
        <v>5992.3220080000001</v>
      </c>
      <c r="E31">
        <v>5992.3270700000003</v>
      </c>
      <c r="F31">
        <v>5992.2561740000001</v>
      </c>
      <c r="G31">
        <v>5978.4273009999997</v>
      </c>
      <c r="H31">
        <v>5980.7084290000003</v>
      </c>
      <c r="I31" t="s">
        <v>44</v>
      </c>
      <c r="J31">
        <f t="shared" si="0"/>
        <v>-13.90655599999991</v>
      </c>
      <c r="K31">
        <f t="shared" si="1"/>
        <v>1.1848999999529042E-2</v>
      </c>
      <c r="L31" t="s">
        <v>45</v>
      </c>
      <c r="N31" s="2" t="s">
        <v>27</v>
      </c>
      <c r="O31" s="3">
        <v>1.2000449999995908</v>
      </c>
      <c r="P31" s="3">
        <v>0.25917699999990873</v>
      </c>
      <c r="Q31" s="3">
        <v>0.72961099999974977</v>
      </c>
      <c r="S31" s="2" t="s">
        <v>8</v>
      </c>
      <c r="T31" s="3">
        <v>-28.452788999999939</v>
      </c>
      <c r="U31" s="3">
        <v>-13.266085000000203</v>
      </c>
      <c r="V31" s="3">
        <v>-20.859437000000071</v>
      </c>
    </row>
    <row r="32" spans="1:22">
      <c r="A32" t="s">
        <v>34</v>
      </c>
      <c r="B32">
        <v>6071.0459650000003</v>
      </c>
      <c r="C32">
        <v>6078.5756689999998</v>
      </c>
      <c r="D32">
        <v>6078.5756689999998</v>
      </c>
      <c r="E32">
        <v>6071.0417900000002</v>
      </c>
      <c r="F32">
        <v>6069.572545</v>
      </c>
      <c r="G32">
        <v>6066.1605330000002</v>
      </c>
      <c r="H32">
        <v>6064.5435440000001</v>
      </c>
      <c r="I32" t="s">
        <v>46</v>
      </c>
      <c r="J32">
        <f t="shared" si="0"/>
        <v>-4.8854320000000371</v>
      </c>
      <c r="K32">
        <f t="shared" si="1"/>
        <v>-7.5297039999995832</v>
      </c>
      <c r="L32" t="s">
        <v>43</v>
      </c>
      <c r="N32" s="2" t="s">
        <v>19</v>
      </c>
      <c r="O32" s="3">
        <v>-5.4238339999992604</v>
      </c>
      <c r="P32" s="3">
        <v>-6.1726660000003903</v>
      </c>
      <c r="Q32" s="3">
        <v>-5.7982499999998254</v>
      </c>
      <c r="S32" s="2" t="s">
        <v>35</v>
      </c>
      <c r="T32" s="3">
        <v>-13.320378000000346</v>
      </c>
      <c r="U32" s="3">
        <v>-0.97382800000013958</v>
      </c>
      <c r="V32" s="3">
        <v>-7.1471030000002429</v>
      </c>
    </row>
    <row r="33" spans="1:22">
      <c r="A33" t="s">
        <v>34</v>
      </c>
      <c r="B33">
        <v>6011.1978310000004</v>
      </c>
      <c r="C33">
        <v>6011.1768339999999</v>
      </c>
      <c r="D33">
        <v>6011.1768339999999</v>
      </c>
      <c r="E33">
        <v>6011.1944789999998</v>
      </c>
      <c r="F33">
        <v>6010.0664319999996</v>
      </c>
      <c r="G33">
        <v>6002.741642</v>
      </c>
      <c r="H33">
        <v>6003.4590660000003</v>
      </c>
      <c r="I33" t="s">
        <v>44</v>
      </c>
      <c r="J33">
        <f t="shared" si="0"/>
        <v>-8.4561890000004496</v>
      </c>
      <c r="K33">
        <f t="shared" si="1"/>
        <v>2.0997000000534172E-2</v>
      </c>
      <c r="L33" t="s">
        <v>43</v>
      </c>
      <c r="N33" s="2" t="s">
        <v>9</v>
      </c>
      <c r="O33" s="3">
        <v>-0.25070599999980914</v>
      </c>
      <c r="P33" s="3">
        <v>-5.7916180000001987</v>
      </c>
      <c r="Q33" s="3">
        <v>-3.0211620000000039</v>
      </c>
      <c r="S33" s="2" t="s">
        <v>20</v>
      </c>
      <c r="T33" s="3">
        <v>-19.067113000000063</v>
      </c>
      <c r="U33" s="3">
        <v>-10.792846000000281</v>
      </c>
      <c r="V33" s="3">
        <v>-14.929979500000172</v>
      </c>
    </row>
    <row r="34" spans="1:22">
      <c r="A34" t="s">
        <v>24</v>
      </c>
      <c r="B34">
        <v>5296.1815630000001</v>
      </c>
      <c r="C34">
        <v>5264.7446540000001</v>
      </c>
      <c r="D34">
        <v>5264.7446540000001</v>
      </c>
      <c r="E34">
        <v>5281.8482469999999</v>
      </c>
      <c r="F34">
        <v>5269.1805370000002</v>
      </c>
      <c r="G34">
        <v>5239.1011769999996</v>
      </c>
      <c r="H34">
        <v>5243.970354</v>
      </c>
      <c r="I34" t="s">
        <v>46</v>
      </c>
      <c r="J34">
        <f t="shared" si="0"/>
        <v>-57.080386000000544</v>
      </c>
      <c r="K34">
        <f t="shared" si="1"/>
        <v>31.436909000000014</v>
      </c>
      <c r="L34" t="s">
        <v>43</v>
      </c>
      <c r="N34" s="2" t="s">
        <v>39</v>
      </c>
      <c r="O34" s="3">
        <v>-14.32444200000009</v>
      </c>
      <c r="P34" s="3">
        <v>-1.7872580000002927</v>
      </c>
      <c r="Q34" s="3">
        <v>-8.0558500000001914</v>
      </c>
      <c r="S34" s="2" t="s">
        <v>27</v>
      </c>
      <c r="T34" s="3">
        <v>-8.6394149999996444</v>
      </c>
      <c r="U34" s="3">
        <v>-5.743083000000297</v>
      </c>
      <c r="V34" s="3">
        <v>-7.1912489999999707</v>
      </c>
    </row>
    <row r="35" spans="1:22">
      <c r="A35" t="s">
        <v>24</v>
      </c>
      <c r="B35">
        <v>5292.4879780000001</v>
      </c>
      <c r="C35">
        <v>5292.4760779999997</v>
      </c>
      <c r="D35">
        <v>5292.4760779999997</v>
      </c>
      <c r="E35">
        <v>5292.4869859999999</v>
      </c>
      <c r="F35">
        <v>5292.48675</v>
      </c>
      <c r="G35">
        <v>5259.3352670000004</v>
      </c>
      <c r="H35">
        <v>5255.0964590000003</v>
      </c>
      <c r="I35" t="s">
        <v>44</v>
      </c>
      <c r="J35">
        <f t="shared" si="0"/>
        <v>-33.152710999999726</v>
      </c>
      <c r="K35">
        <f t="shared" si="1"/>
        <v>1.1900000000423461E-2</v>
      </c>
      <c r="L35" t="s">
        <v>43</v>
      </c>
      <c r="N35" s="2" t="s">
        <v>13</v>
      </c>
      <c r="O35" s="3">
        <v>-4.7039999999469728E-3</v>
      </c>
      <c r="P35" s="3">
        <v>-0.75101100000028964</v>
      </c>
      <c r="Q35" s="3">
        <v>-0.37785750000011831</v>
      </c>
      <c r="S35" s="2" t="s">
        <v>19</v>
      </c>
      <c r="T35" s="3">
        <v>-10.422623000000385</v>
      </c>
      <c r="U35" s="3">
        <v>-12.284883000000264</v>
      </c>
      <c r="V35" s="3">
        <v>-11.353753000000324</v>
      </c>
    </row>
    <row r="36" spans="1:22">
      <c r="A36" t="s">
        <v>28</v>
      </c>
      <c r="B36">
        <v>6070.6641250000002</v>
      </c>
      <c r="C36">
        <v>6068.4629660000001</v>
      </c>
      <c r="D36">
        <v>6068.4629660000001</v>
      </c>
      <c r="E36">
        <v>6068.4821089999996</v>
      </c>
      <c r="F36">
        <v>6069.4296219999997</v>
      </c>
      <c r="G36">
        <v>6064.4443000000001</v>
      </c>
      <c r="H36">
        <v>6065.0272670000004</v>
      </c>
      <c r="I36" t="s">
        <v>46</v>
      </c>
      <c r="J36">
        <f t="shared" si="0"/>
        <v>-6.2198250000001281</v>
      </c>
      <c r="K36">
        <f t="shared" si="1"/>
        <v>2.2011590000001888</v>
      </c>
      <c r="L36" t="s">
        <v>45</v>
      </c>
      <c r="N36" s="2" t="s">
        <v>33</v>
      </c>
      <c r="O36" s="3">
        <v>-8.9209999996455736E-3</v>
      </c>
      <c r="P36" s="3">
        <v>-4.1057270000001154</v>
      </c>
      <c r="Q36" s="3">
        <v>-2.0573239999998805</v>
      </c>
      <c r="S36" s="2" t="s">
        <v>9</v>
      </c>
      <c r="T36" s="3">
        <v>-11.615276000000449</v>
      </c>
      <c r="U36" s="3">
        <v>-14.06206099999963</v>
      </c>
      <c r="V36" s="3">
        <v>-12.83866850000004</v>
      </c>
    </row>
    <row r="37" spans="1:22">
      <c r="A37" t="s">
        <v>28</v>
      </c>
      <c r="B37">
        <v>6072.5803260000002</v>
      </c>
      <c r="C37">
        <v>6074.4873100000004</v>
      </c>
      <c r="D37">
        <v>6074.4873100000004</v>
      </c>
      <c r="E37">
        <v>6072.5797169999996</v>
      </c>
      <c r="F37">
        <v>6072.4957709999999</v>
      </c>
      <c r="G37">
        <v>6062.3338569999996</v>
      </c>
      <c r="H37">
        <v>6063.0100929999999</v>
      </c>
      <c r="I37" t="s">
        <v>44</v>
      </c>
      <c r="J37">
        <f t="shared" si="0"/>
        <v>-10.246469000000616</v>
      </c>
      <c r="K37">
        <f t="shared" si="1"/>
        <v>-1.9069840000001932</v>
      </c>
      <c r="L37" t="s">
        <v>45</v>
      </c>
      <c r="N37" s="2" t="s">
        <v>41</v>
      </c>
      <c r="O37" s="3">
        <v>-1.2503360000000612</v>
      </c>
      <c r="P37" s="3">
        <v>-0.10411399999975401</v>
      </c>
      <c r="Q37" s="3">
        <v>-0.6772249999999076</v>
      </c>
      <c r="S37" s="2" t="s">
        <v>39</v>
      </c>
      <c r="T37" s="3">
        <v>-18.499698999999964</v>
      </c>
      <c r="U37" s="3">
        <v>-6.8925630000003366</v>
      </c>
      <c r="V37" s="3">
        <v>-12.69613100000015</v>
      </c>
    </row>
    <row r="38" spans="1:22">
      <c r="A38" t="s">
        <v>16</v>
      </c>
      <c r="B38">
        <v>5861.3891970000004</v>
      </c>
      <c r="C38">
        <v>5861.4232659999998</v>
      </c>
      <c r="D38">
        <v>5861.4232659999998</v>
      </c>
      <c r="E38">
        <v>5861.389193</v>
      </c>
      <c r="F38">
        <v>5861.3892020000003</v>
      </c>
      <c r="G38">
        <v>5853.7291590000004</v>
      </c>
      <c r="H38">
        <v>5854.5969050000003</v>
      </c>
      <c r="I38" t="s">
        <v>46</v>
      </c>
      <c r="J38">
        <f t="shared" si="0"/>
        <v>-7.6600379999999859</v>
      </c>
      <c r="K38">
        <f t="shared" si="1"/>
        <v>-3.4068999999362859E-2</v>
      </c>
      <c r="L38" t="s">
        <v>45</v>
      </c>
      <c r="N38" s="2" t="s">
        <v>38</v>
      </c>
      <c r="O38" s="3">
        <v>-0.79651399999966088</v>
      </c>
      <c r="P38" s="3">
        <v>1.9268000000010943E-2</v>
      </c>
      <c r="Q38" s="3">
        <v>-0.38862299999982497</v>
      </c>
      <c r="S38" s="2" t="s">
        <v>13</v>
      </c>
      <c r="T38" s="3">
        <v>-9.9359380000005331</v>
      </c>
      <c r="U38" s="3">
        <v>-7.1041199999999662</v>
      </c>
      <c r="V38" s="3">
        <v>-8.5200290000002497</v>
      </c>
    </row>
    <row r="39" spans="1:22">
      <c r="A39" t="s">
        <v>16</v>
      </c>
      <c r="B39">
        <v>6089.934123</v>
      </c>
      <c r="C39">
        <v>6090.7249519999996</v>
      </c>
      <c r="D39">
        <v>6090.7249519999996</v>
      </c>
      <c r="E39">
        <v>6089.9336819999999</v>
      </c>
      <c r="F39">
        <v>6089.9336700000003</v>
      </c>
      <c r="G39">
        <v>6077.2559689999998</v>
      </c>
      <c r="H39">
        <v>6071.4645950000004</v>
      </c>
      <c r="I39" t="s">
        <v>44</v>
      </c>
      <c r="J39">
        <f t="shared" si="0"/>
        <v>-12.678154000000177</v>
      </c>
      <c r="K39">
        <f t="shared" si="1"/>
        <v>-0.7908289999995759</v>
      </c>
      <c r="L39" t="s">
        <v>45</v>
      </c>
      <c r="N39" s="2" t="s">
        <v>49</v>
      </c>
      <c r="O39" s="3">
        <v>-0.64549419354825077</v>
      </c>
      <c r="P39" s="3">
        <v>-3.1958766451614262</v>
      </c>
      <c r="Q39" s="3">
        <v>-1.9206854193548386</v>
      </c>
      <c r="S39" s="2" t="s">
        <v>33</v>
      </c>
      <c r="T39" s="3">
        <v>-16.107162000000244</v>
      </c>
      <c r="U39" s="3">
        <v>-6.8983589999998003</v>
      </c>
      <c r="V39" s="3">
        <v>-11.502760500000022</v>
      </c>
    </row>
    <row r="40" spans="1:22">
      <c r="A40" t="s">
        <v>25</v>
      </c>
      <c r="B40">
        <v>6353.6065049999997</v>
      </c>
      <c r="C40">
        <v>6353.5941430000003</v>
      </c>
      <c r="D40">
        <v>6353.5941430000003</v>
      </c>
      <c r="E40">
        <v>6353.6048119999996</v>
      </c>
      <c r="F40">
        <v>6345.1554569999998</v>
      </c>
      <c r="G40">
        <v>6331.4989759999999</v>
      </c>
      <c r="H40">
        <v>6329.4290570000003</v>
      </c>
      <c r="I40" t="s">
        <v>46</v>
      </c>
      <c r="J40">
        <f t="shared" si="0"/>
        <v>-22.107528999999886</v>
      </c>
      <c r="K40">
        <f t="shared" si="1"/>
        <v>1.2361999999484397E-2</v>
      </c>
      <c r="L40" t="s">
        <v>43</v>
      </c>
      <c r="S40" s="2" t="s">
        <v>41</v>
      </c>
      <c r="T40" s="3">
        <v>-10.898911000000226</v>
      </c>
      <c r="U40" s="3">
        <v>-6.2391550000002098</v>
      </c>
      <c r="V40" s="3">
        <v>-8.5690330000002177</v>
      </c>
    </row>
    <row r="41" spans="1:22">
      <c r="A41" t="s">
        <v>25</v>
      </c>
      <c r="B41">
        <v>6288.3705300000001</v>
      </c>
      <c r="C41">
        <v>6288.3630000000003</v>
      </c>
      <c r="D41">
        <v>6288.3630000000003</v>
      </c>
      <c r="E41">
        <v>6288.366008</v>
      </c>
      <c r="F41">
        <v>6287.7749990000002</v>
      </c>
      <c r="G41">
        <v>6279.8007619999998</v>
      </c>
      <c r="H41">
        <v>6282.0877410000003</v>
      </c>
      <c r="I41" t="s">
        <v>44</v>
      </c>
      <c r="J41">
        <f t="shared" si="0"/>
        <v>-8.5697680000002947</v>
      </c>
      <c r="K41">
        <f t="shared" si="1"/>
        <v>7.5299999998605927E-3</v>
      </c>
      <c r="L41" t="s">
        <v>43</v>
      </c>
      <c r="S41" s="2" t="s">
        <v>38</v>
      </c>
      <c r="T41" s="3">
        <v>-12.157060999999885</v>
      </c>
      <c r="U41" s="3">
        <v>-12.992282999999588</v>
      </c>
      <c r="V41" s="3">
        <v>-12.574671999999737</v>
      </c>
    </row>
    <row r="42" spans="1:22">
      <c r="A42" t="s">
        <v>37</v>
      </c>
      <c r="B42">
        <v>6050.2198520000002</v>
      </c>
      <c r="C42">
        <v>6053.2100369999998</v>
      </c>
      <c r="D42">
        <v>6053.2078110000002</v>
      </c>
      <c r="E42">
        <v>6050.2129160000004</v>
      </c>
      <c r="F42">
        <v>6046.9014889999999</v>
      </c>
      <c r="G42">
        <v>6039.8433160000004</v>
      </c>
      <c r="H42">
        <v>6036.1323389999998</v>
      </c>
      <c r="I42" t="s">
        <v>46</v>
      </c>
      <c r="J42">
        <f t="shared" si="0"/>
        <v>-10.37653599999976</v>
      </c>
      <c r="K42">
        <f t="shared" si="1"/>
        <v>-2.9901849999996557</v>
      </c>
      <c r="L42" t="s">
        <v>43</v>
      </c>
      <c r="S42" s="2" t="s">
        <v>49</v>
      </c>
      <c r="T42" s="3">
        <v>-13.275072147059022</v>
      </c>
      <c r="U42" s="3">
        <v>-10.780544088235354</v>
      </c>
      <c r="V42" s="3">
        <v>-12.027808117647188</v>
      </c>
    </row>
    <row r="43" spans="1:22">
      <c r="A43" t="s">
        <v>37</v>
      </c>
      <c r="B43">
        <v>6164.3845650000003</v>
      </c>
      <c r="C43">
        <v>6177.4357559999999</v>
      </c>
      <c r="D43">
        <v>6177.4333180000003</v>
      </c>
      <c r="E43">
        <v>6164.3841329999996</v>
      </c>
      <c r="F43">
        <v>6163.8353200000001</v>
      </c>
      <c r="G43">
        <v>6154.6774070000001</v>
      </c>
      <c r="H43">
        <v>6154.4750679999997</v>
      </c>
      <c r="I43" t="s">
        <v>44</v>
      </c>
      <c r="J43">
        <f t="shared" si="0"/>
        <v>-9.7071580000001632</v>
      </c>
      <c r="K43">
        <f t="shared" si="1"/>
        <v>-13.051190999999562</v>
      </c>
      <c r="L43" t="s">
        <v>43</v>
      </c>
    </row>
    <row r="44" spans="1:22">
      <c r="A44" t="s">
        <v>29</v>
      </c>
      <c r="B44">
        <v>6010.3916490000001</v>
      </c>
      <c r="C44">
        <v>6012.4677149999998</v>
      </c>
      <c r="D44">
        <v>6012.4677149999998</v>
      </c>
      <c r="E44">
        <v>6010.3843479999996</v>
      </c>
      <c r="F44">
        <v>6010.2068230000004</v>
      </c>
      <c r="G44">
        <v>6000.5917149999996</v>
      </c>
      <c r="H44">
        <v>6001.7445390000003</v>
      </c>
      <c r="I44" t="s">
        <v>46</v>
      </c>
      <c r="J44">
        <f t="shared" si="0"/>
        <v>-9.7999340000005759</v>
      </c>
      <c r="K44">
        <f t="shared" si="1"/>
        <v>-2.0760659999996278</v>
      </c>
      <c r="L44" t="s">
        <v>45</v>
      </c>
      <c r="O44" t="s">
        <v>55</v>
      </c>
      <c r="T44" t="s">
        <v>56</v>
      </c>
    </row>
    <row r="45" spans="1:22">
      <c r="A45" t="s">
        <v>29</v>
      </c>
      <c r="B45">
        <v>6387.311651</v>
      </c>
      <c r="C45">
        <v>6387.3040730000002</v>
      </c>
      <c r="D45">
        <v>6387.3040730000002</v>
      </c>
      <c r="E45">
        <v>6387.3066559999997</v>
      </c>
      <c r="F45">
        <v>6387.2528190000003</v>
      </c>
      <c r="G45">
        <v>6376.1029529999996</v>
      </c>
      <c r="H45">
        <v>6378.4542309999997</v>
      </c>
      <c r="I45" t="s">
        <v>44</v>
      </c>
      <c r="J45">
        <f t="shared" si="0"/>
        <v>-11.208698000000368</v>
      </c>
      <c r="K45">
        <f t="shared" si="1"/>
        <v>7.5779999997394043E-3</v>
      </c>
      <c r="L45" t="s">
        <v>45</v>
      </c>
      <c r="O45">
        <f>TTEST(O8:O41,P8:P41,1,1)</f>
        <v>1.2837936298909511E-2</v>
      </c>
      <c r="T45">
        <f>TTEST(T8:T41,U8:U41,1,1)</f>
        <v>1.7692259127148863E-2</v>
      </c>
    </row>
    <row r="46" spans="1:22">
      <c r="A46" t="s">
        <v>12</v>
      </c>
      <c r="B46">
        <v>6145.6996310000004</v>
      </c>
      <c r="C46">
        <v>6146.8607339999999</v>
      </c>
      <c r="D46">
        <v>6146.8607339999999</v>
      </c>
      <c r="E46">
        <v>6145.6924570000001</v>
      </c>
      <c r="F46">
        <v>6143.1747189999996</v>
      </c>
      <c r="G46">
        <v>6127.5783339999998</v>
      </c>
      <c r="H46">
        <v>6126.9349840000004</v>
      </c>
      <c r="I46" t="s">
        <v>46</v>
      </c>
      <c r="J46">
        <f t="shared" si="0"/>
        <v>-18.121297000000595</v>
      </c>
      <c r="K46">
        <f t="shared" si="1"/>
        <v>-1.1611029999994571</v>
      </c>
      <c r="L46" t="s">
        <v>45</v>
      </c>
    </row>
    <row r="47" spans="1:22">
      <c r="A47" t="s">
        <v>12</v>
      </c>
      <c r="B47">
        <v>6173.7247379999999</v>
      </c>
      <c r="C47">
        <v>6179.2327290000003</v>
      </c>
      <c r="D47">
        <v>6179.2327290000003</v>
      </c>
      <c r="E47">
        <v>6173.7245819999998</v>
      </c>
      <c r="F47">
        <v>6173.6402950000002</v>
      </c>
      <c r="G47">
        <v>6161.2431450000004</v>
      </c>
      <c r="H47">
        <v>6159.4297329999999</v>
      </c>
      <c r="I47" t="s">
        <v>44</v>
      </c>
      <c r="J47">
        <f t="shared" si="0"/>
        <v>-12.481592999999521</v>
      </c>
      <c r="K47">
        <f t="shared" si="1"/>
        <v>-5.507991000000402</v>
      </c>
      <c r="L47" t="s">
        <v>45</v>
      </c>
    </row>
    <row r="48" spans="1:22">
      <c r="A48" t="s">
        <v>8</v>
      </c>
      <c r="B48">
        <v>5571.0571570000002</v>
      </c>
      <c r="C48">
        <v>5572.6445739999999</v>
      </c>
      <c r="D48">
        <v>5572.6445739999999</v>
      </c>
      <c r="E48">
        <v>5571.0557410000001</v>
      </c>
      <c r="F48">
        <v>5543.1089510000002</v>
      </c>
      <c r="G48">
        <v>5542.6043680000002</v>
      </c>
      <c r="H48">
        <v>5540.7651340000002</v>
      </c>
      <c r="I48" t="s">
        <v>46</v>
      </c>
      <c r="J48">
        <f t="shared" si="0"/>
        <v>-28.452788999999939</v>
      </c>
      <c r="K48">
        <f t="shared" si="1"/>
        <v>-1.5874169999997321</v>
      </c>
      <c r="L48" t="s">
        <v>43</v>
      </c>
    </row>
    <row r="49" spans="1:15">
      <c r="A49" t="s">
        <v>8</v>
      </c>
      <c r="B49">
        <v>5424.3952490000001</v>
      </c>
      <c r="C49">
        <v>5427.3545780000004</v>
      </c>
      <c r="D49">
        <v>5427.3545780000004</v>
      </c>
      <c r="E49">
        <v>5424.3952339999996</v>
      </c>
      <c r="F49">
        <v>5423.983612</v>
      </c>
      <c r="G49">
        <v>5411.1291639999999</v>
      </c>
      <c r="H49">
        <v>5410.8385740000003</v>
      </c>
      <c r="I49" t="s">
        <v>44</v>
      </c>
      <c r="J49">
        <f t="shared" si="0"/>
        <v>-13.266085000000203</v>
      </c>
      <c r="K49">
        <f t="shared" si="1"/>
        <v>-2.9593290000002526</v>
      </c>
      <c r="L49" t="s">
        <v>43</v>
      </c>
    </row>
    <row r="50" spans="1:15">
      <c r="A50" t="s">
        <v>35</v>
      </c>
      <c r="B50">
        <v>5159.861903</v>
      </c>
      <c r="C50">
        <v>5161.225504</v>
      </c>
      <c r="D50">
        <v>5161.225504</v>
      </c>
      <c r="E50">
        <v>5159.8605319999997</v>
      </c>
      <c r="F50">
        <v>5159.1569989999998</v>
      </c>
      <c r="G50">
        <v>5146.5415249999996</v>
      </c>
      <c r="H50">
        <v>5145.4885729999996</v>
      </c>
      <c r="I50" t="s">
        <v>46</v>
      </c>
      <c r="J50">
        <f t="shared" si="0"/>
        <v>-13.320378000000346</v>
      </c>
      <c r="K50">
        <f t="shared" si="1"/>
        <v>-1.3636010000000169</v>
      </c>
      <c r="L50" t="s">
        <v>43</v>
      </c>
    </row>
    <row r="51" spans="1:15">
      <c r="A51" t="s">
        <v>35</v>
      </c>
      <c r="B51">
        <v>5637.9436839999998</v>
      </c>
      <c r="C51">
        <v>5645.8200889999998</v>
      </c>
      <c r="D51">
        <v>5645.8200889999998</v>
      </c>
      <c r="E51">
        <v>5637.9433360000003</v>
      </c>
      <c r="F51">
        <v>5637.6382460000004</v>
      </c>
      <c r="G51">
        <v>5636.9698559999997</v>
      </c>
      <c r="H51">
        <v>5636.5362089999999</v>
      </c>
      <c r="I51" t="s">
        <v>44</v>
      </c>
      <c r="J51">
        <f t="shared" si="0"/>
        <v>-0.97382800000013958</v>
      </c>
      <c r="K51">
        <f t="shared" si="1"/>
        <v>-7.876404999999977</v>
      </c>
      <c r="L51" t="s">
        <v>43</v>
      </c>
    </row>
    <row r="52" spans="1:15">
      <c r="A52" t="s">
        <v>20</v>
      </c>
      <c r="B52">
        <v>5236.832265</v>
      </c>
      <c r="C52">
        <v>5236.0822209999997</v>
      </c>
      <c r="D52">
        <v>5236.0822209999997</v>
      </c>
      <c r="E52">
        <v>5236.8272010000001</v>
      </c>
      <c r="F52">
        <v>5216.7036799999996</v>
      </c>
      <c r="G52">
        <v>5217.7651519999999</v>
      </c>
      <c r="H52">
        <v>5217.6821190000001</v>
      </c>
      <c r="I52" t="s">
        <v>46</v>
      </c>
      <c r="J52">
        <f t="shared" si="0"/>
        <v>-19.067113000000063</v>
      </c>
      <c r="K52">
        <f t="shared" si="1"/>
        <v>0.75004400000034366</v>
      </c>
      <c r="L52" t="s">
        <v>45</v>
      </c>
    </row>
    <row r="53" spans="1:15">
      <c r="A53" t="s">
        <v>20</v>
      </c>
      <c r="B53">
        <v>5513.4961389999999</v>
      </c>
      <c r="C53">
        <v>5515.8035099999997</v>
      </c>
      <c r="D53">
        <v>5515.8035099999997</v>
      </c>
      <c r="E53">
        <v>5513.496795</v>
      </c>
      <c r="F53">
        <v>5513.4898759999996</v>
      </c>
      <c r="G53">
        <v>5502.7032929999996</v>
      </c>
      <c r="H53">
        <v>5497.2987480000002</v>
      </c>
      <c r="I53" t="s">
        <v>44</v>
      </c>
      <c r="J53">
        <f t="shared" si="0"/>
        <v>-10.792846000000281</v>
      </c>
      <c r="K53">
        <f t="shared" si="1"/>
        <v>-2.3073709999998755</v>
      </c>
      <c r="L53" t="s">
        <v>45</v>
      </c>
    </row>
    <row r="54" spans="1:15">
      <c r="A54" t="s">
        <v>27</v>
      </c>
      <c r="B54">
        <v>6023.4807179999998</v>
      </c>
      <c r="C54">
        <v>6022.2806730000002</v>
      </c>
      <c r="D54">
        <v>6022.2806730000002</v>
      </c>
      <c r="E54">
        <v>6023.4721499999996</v>
      </c>
      <c r="F54">
        <v>6020.746486</v>
      </c>
      <c r="G54">
        <v>6014.8413030000002</v>
      </c>
      <c r="H54">
        <v>6011.7200780000003</v>
      </c>
      <c r="I54" t="s">
        <v>46</v>
      </c>
      <c r="J54">
        <f t="shared" si="0"/>
        <v>-8.6394149999996444</v>
      </c>
      <c r="K54">
        <f t="shared" si="1"/>
        <v>1.2000449999995908</v>
      </c>
      <c r="L54" t="s">
        <v>43</v>
      </c>
      <c r="N54" t="s">
        <v>63</v>
      </c>
    </row>
    <row r="55" spans="1:15">
      <c r="A55" t="s">
        <v>27</v>
      </c>
      <c r="B55">
        <v>5824.3081259999999</v>
      </c>
      <c r="C55">
        <v>5824.048949</v>
      </c>
      <c r="D55">
        <v>5824.048949</v>
      </c>
      <c r="E55">
        <v>5824.1121050000002</v>
      </c>
      <c r="F55">
        <v>5825.2092839999996</v>
      </c>
      <c r="G55">
        <v>5818.5650429999996</v>
      </c>
      <c r="H55">
        <v>5813.1346519999997</v>
      </c>
      <c r="I55" t="s">
        <v>44</v>
      </c>
      <c r="J55">
        <f t="shared" si="0"/>
        <v>-5.743083000000297</v>
      </c>
      <c r="K55">
        <f t="shared" si="1"/>
        <v>0.25917699999990873</v>
      </c>
      <c r="L55" t="s">
        <v>43</v>
      </c>
      <c r="N55" s="1" t="s">
        <v>48</v>
      </c>
      <c r="O55" t="s">
        <v>59</v>
      </c>
    </row>
    <row r="56" spans="1:15">
      <c r="A56" t="s">
        <v>19</v>
      </c>
      <c r="B56">
        <v>6356.1711130000003</v>
      </c>
      <c r="C56">
        <v>6361.5949469999996</v>
      </c>
      <c r="D56">
        <v>6361.5949469999996</v>
      </c>
      <c r="E56">
        <v>6356.1687469999997</v>
      </c>
      <c r="F56">
        <v>6356.1683730000004</v>
      </c>
      <c r="G56">
        <v>6345.7484899999999</v>
      </c>
      <c r="H56">
        <v>6345.5507870000001</v>
      </c>
      <c r="I56" t="s">
        <v>46</v>
      </c>
      <c r="J56">
        <f t="shared" si="0"/>
        <v>-10.422623000000385</v>
      </c>
      <c r="K56">
        <f t="shared" si="1"/>
        <v>-5.4238339999992604</v>
      </c>
      <c r="L56" t="s">
        <v>43</v>
      </c>
      <c r="N56" s="2" t="s">
        <v>45</v>
      </c>
      <c r="O56" s="3">
        <v>5963.6861264411773</v>
      </c>
    </row>
    <row r="57" spans="1:15">
      <c r="A57" t="s">
        <v>19</v>
      </c>
      <c r="B57">
        <v>6333.386176</v>
      </c>
      <c r="C57">
        <v>6339.5588420000004</v>
      </c>
      <c r="D57">
        <v>6339.5588420000004</v>
      </c>
      <c r="E57">
        <v>6333.3860530000002</v>
      </c>
      <c r="F57">
        <v>6333.3860299999997</v>
      </c>
      <c r="G57">
        <v>6321.1012929999997</v>
      </c>
      <c r="H57">
        <v>6320.0854790000003</v>
      </c>
      <c r="I57" t="s">
        <v>44</v>
      </c>
      <c r="J57">
        <f t="shared" si="0"/>
        <v>-12.284883000000264</v>
      </c>
      <c r="K57">
        <f t="shared" si="1"/>
        <v>-6.1726660000003903</v>
      </c>
      <c r="L57" t="s">
        <v>43</v>
      </c>
      <c r="N57" s="2" t="s">
        <v>43</v>
      </c>
      <c r="O57" s="3">
        <v>5855.7477473235303</v>
      </c>
    </row>
    <row r="58" spans="1:15">
      <c r="A58" t="s">
        <v>9</v>
      </c>
      <c r="B58">
        <v>6072.3775930000002</v>
      </c>
      <c r="C58">
        <v>6072.628299</v>
      </c>
      <c r="D58">
        <v>6072.628299</v>
      </c>
      <c r="E58">
        <v>6072.3766230000001</v>
      </c>
      <c r="F58">
        <v>6072.376585</v>
      </c>
      <c r="G58">
        <v>6060.7623169999997</v>
      </c>
      <c r="H58">
        <v>6057.5077920000003</v>
      </c>
      <c r="I58" t="s">
        <v>46</v>
      </c>
      <c r="J58">
        <f t="shared" si="0"/>
        <v>-11.615276000000449</v>
      </c>
      <c r="K58">
        <f t="shared" si="1"/>
        <v>-0.25070599999980914</v>
      </c>
      <c r="L58" t="s">
        <v>45</v>
      </c>
      <c r="N58" s="2" t="s">
        <v>49</v>
      </c>
      <c r="O58" s="3">
        <v>5909.7169368823515</v>
      </c>
    </row>
    <row r="59" spans="1:15">
      <c r="A59" t="s">
        <v>9</v>
      </c>
      <c r="B59">
        <v>5917.043208</v>
      </c>
      <c r="C59">
        <v>5922.8348260000002</v>
      </c>
      <c r="D59">
        <v>5922.8348260000002</v>
      </c>
      <c r="E59">
        <v>5917.0427479999998</v>
      </c>
      <c r="F59">
        <v>5917.0160910000004</v>
      </c>
      <c r="G59">
        <v>5902.9811470000004</v>
      </c>
      <c r="H59">
        <v>5902.1737199999998</v>
      </c>
      <c r="I59" t="s">
        <v>44</v>
      </c>
      <c r="J59">
        <f t="shared" si="0"/>
        <v>-14.06206099999963</v>
      </c>
      <c r="K59">
        <f t="shared" si="1"/>
        <v>-5.7916180000001987</v>
      </c>
      <c r="L59" t="s">
        <v>45</v>
      </c>
    </row>
    <row r="60" spans="1:15">
      <c r="A60" t="s">
        <v>39</v>
      </c>
      <c r="B60">
        <v>5819.9248980000002</v>
      </c>
      <c r="C60">
        <v>5834.2493400000003</v>
      </c>
      <c r="D60">
        <v>5834.2493400000003</v>
      </c>
      <c r="E60">
        <v>5819.9175480000004</v>
      </c>
      <c r="F60">
        <v>5819.7086829999998</v>
      </c>
      <c r="G60">
        <v>5801.4251990000002</v>
      </c>
      <c r="H60">
        <v>5805.1821010000003</v>
      </c>
      <c r="I60" t="s">
        <v>46</v>
      </c>
      <c r="J60">
        <f t="shared" si="0"/>
        <v>-18.499698999999964</v>
      </c>
      <c r="K60">
        <f t="shared" si="1"/>
        <v>-14.32444200000009</v>
      </c>
      <c r="L60" t="s">
        <v>45</v>
      </c>
    </row>
    <row r="61" spans="1:15">
      <c r="A61" t="s">
        <v>39</v>
      </c>
      <c r="B61">
        <v>6024.6480449999999</v>
      </c>
      <c r="C61">
        <v>6026.4353030000002</v>
      </c>
      <c r="D61">
        <v>6026.4353030000002</v>
      </c>
      <c r="E61">
        <v>6024.647766</v>
      </c>
      <c r="F61">
        <v>6024.5805469999996</v>
      </c>
      <c r="G61">
        <v>6017.7554819999996</v>
      </c>
      <c r="H61">
        <v>6014.3617919999997</v>
      </c>
      <c r="I61" t="s">
        <v>44</v>
      </c>
      <c r="J61">
        <f t="shared" si="0"/>
        <v>-6.8925630000003366</v>
      </c>
      <c r="K61">
        <f t="shared" si="1"/>
        <v>-1.7872580000002927</v>
      </c>
      <c r="L61" t="s">
        <v>45</v>
      </c>
    </row>
    <row r="62" spans="1:15">
      <c r="A62" t="s">
        <v>13</v>
      </c>
      <c r="B62">
        <v>4768.3066920000001</v>
      </c>
      <c r="C62">
        <v>4768.3113960000001</v>
      </c>
      <c r="D62">
        <v>4768.3113960000001</v>
      </c>
      <c r="E62">
        <v>4768.2767809999996</v>
      </c>
      <c r="F62">
        <v>4767.8840630000004</v>
      </c>
      <c r="G62">
        <v>4758.3707539999996</v>
      </c>
      <c r="H62">
        <v>4759.520192</v>
      </c>
      <c r="I62" t="s">
        <v>46</v>
      </c>
      <c r="J62">
        <f t="shared" si="0"/>
        <v>-9.9359380000005331</v>
      </c>
      <c r="K62">
        <f t="shared" si="1"/>
        <v>-4.7039999999469728E-3</v>
      </c>
      <c r="L62" t="s">
        <v>43</v>
      </c>
    </row>
    <row r="63" spans="1:15">
      <c r="A63" t="s">
        <v>13</v>
      </c>
      <c r="B63">
        <v>5902.0278209999997</v>
      </c>
      <c r="C63">
        <v>5902.778832</v>
      </c>
      <c r="D63">
        <v>5902.778832</v>
      </c>
      <c r="E63">
        <v>5902.027274</v>
      </c>
      <c r="F63">
        <v>5901.8698899999999</v>
      </c>
      <c r="G63">
        <v>5894.9237009999997</v>
      </c>
      <c r="H63">
        <v>5893.0470889999997</v>
      </c>
      <c r="I63" t="s">
        <v>44</v>
      </c>
      <c r="J63">
        <f t="shared" si="0"/>
        <v>-7.1041199999999662</v>
      </c>
      <c r="K63">
        <f t="shared" si="1"/>
        <v>-0.75101100000028964</v>
      </c>
      <c r="L63" t="s">
        <v>43</v>
      </c>
    </row>
    <row r="64" spans="1:15">
      <c r="A64" t="s">
        <v>33</v>
      </c>
      <c r="B64">
        <v>5598.528139</v>
      </c>
      <c r="C64">
        <v>5598.5370599999997</v>
      </c>
      <c r="D64">
        <v>5598.5370599999997</v>
      </c>
      <c r="E64">
        <v>5598.522817</v>
      </c>
      <c r="F64">
        <v>5597.2651089999999</v>
      </c>
      <c r="G64">
        <v>5582.4209769999998</v>
      </c>
      <c r="H64">
        <v>5587.232094</v>
      </c>
      <c r="I64" t="s">
        <v>46</v>
      </c>
      <c r="J64">
        <f t="shared" si="0"/>
        <v>-16.107162000000244</v>
      </c>
      <c r="K64">
        <f t="shared" si="1"/>
        <v>-8.9209999996455736E-3</v>
      </c>
      <c r="L64" t="s">
        <v>43</v>
      </c>
    </row>
    <row r="65" spans="1:12">
      <c r="A65" t="s">
        <v>33</v>
      </c>
      <c r="B65">
        <v>5467.0008550000002</v>
      </c>
      <c r="C65">
        <v>5471.1065820000003</v>
      </c>
      <c r="D65">
        <v>5471.1065820000003</v>
      </c>
      <c r="E65">
        <v>5466.9954399999997</v>
      </c>
      <c r="F65">
        <v>5464.1679180000001</v>
      </c>
      <c r="G65">
        <v>5460.1024960000004</v>
      </c>
      <c r="H65">
        <v>5458.2371569999996</v>
      </c>
      <c r="I65" t="s">
        <v>44</v>
      </c>
      <c r="J65">
        <f t="shared" si="0"/>
        <v>-6.8983589999998003</v>
      </c>
      <c r="K65">
        <f t="shared" si="1"/>
        <v>-4.1057270000001154</v>
      </c>
      <c r="L65" t="s">
        <v>43</v>
      </c>
    </row>
    <row r="66" spans="1:12">
      <c r="A66" t="s">
        <v>41</v>
      </c>
      <c r="B66">
        <v>6081.1681470000003</v>
      </c>
      <c r="C66">
        <v>6082.4184830000004</v>
      </c>
      <c r="D66">
        <v>6082.4184830000004</v>
      </c>
      <c r="E66">
        <v>6081.1681909999998</v>
      </c>
      <c r="F66">
        <v>6080.9770550000003</v>
      </c>
      <c r="G66">
        <v>6070.2692360000001</v>
      </c>
      <c r="H66">
        <v>6071.2382260000004</v>
      </c>
      <c r="I66" t="s">
        <v>46</v>
      </c>
      <c r="J66">
        <f t="shared" si="0"/>
        <v>-10.898911000000226</v>
      </c>
      <c r="K66">
        <f t="shared" si="1"/>
        <v>-1.2503360000000612</v>
      </c>
      <c r="L66" t="s">
        <v>45</v>
      </c>
    </row>
    <row r="67" spans="1:12">
      <c r="A67" t="s">
        <v>41</v>
      </c>
      <c r="B67">
        <v>6135.5365590000001</v>
      </c>
      <c r="C67">
        <v>6135.6406729999999</v>
      </c>
      <c r="D67">
        <v>6135.6406729999999</v>
      </c>
      <c r="E67">
        <v>6135.5365039999997</v>
      </c>
      <c r="F67">
        <v>6135.5356879999999</v>
      </c>
      <c r="G67">
        <v>6129.2974039999999</v>
      </c>
      <c r="H67">
        <v>6128.4302189999999</v>
      </c>
      <c r="I67" t="s">
        <v>44</v>
      </c>
      <c r="J67">
        <f t="shared" ref="J67:J69" si="2">G67-B67</f>
        <v>-6.2391550000002098</v>
      </c>
      <c r="K67">
        <f t="shared" ref="K67:K69" si="3">B67-C67</f>
        <v>-0.10411399999975401</v>
      </c>
      <c r="L67" t="s">
        <v>45</v>
      </c>
    </row>
    <row r="68" spans="1:12">
      <c r="A68" t="s">
        <v>38</v>
      </c>
      <c r="B68">
        <v>5294.3298420000001</v>
      </c>
      <c r="C68">
        <v>5295.1263559999998</v>
      </c>
      <c r="D68">
        <v>5295.1263559999998</v>
      </c>
      <c r="E68">
        <v>5294.3271050000003</v>
      </c>
      <c r="F68">
        <v>5293.8848189999999</v>
      </c>
      <c r="G68">
        <v>5282.1727810000002</v>
      </c>
      <c r="H68">
        <v>5280.7226129999999</v>
      </c>
      <c r="I68" t="s">
        <v>46</v>
      </c>
      <c r="J68">
        <f t="shared" si="2"/>
        <v>-12.157060999999885</v>
      </c>
      <c r="K68">
        <f t="shared" si="3"/>
        <v>-0.79651399999966088</v>
      </c>
      <c r="L68" t="s">
        <v>45</v>
      </c>
    </row>
    <row r="69" spans="1:12">
      <c r="A69" t="s">
        <v>38</v>
      </c>
      <c r="B69">
        <v>5446.1653159999996</v>
      </c>
      <c r="C69">
        <v>5446.1460479999996</v>
      </c>
      <c r="D69">
        <v>5446.1460479999996</v>
      </c>
      <c r="E69">
        <v>5446.1545669999996</v>
      </c>
      <c r="F69">
        <v>5443.8685539999997</v>
      </c>
      <c r="G69">
        <v>5433.173033</v>
      </c>
      <c r="H69">
        <v>5429.5519389999999</v>
      </c>
      <c r="I69" t="s">
        <v>44</v>
      </c>
      <c r="J69">
        <f t="shared" si="2"/>
        <v>-12.992282999999588</v>
      </c>
      <c r="K69">
        <f t="shared" si="3"/>
        <v>1.9268000000010943E-2</v>
      </c>
      <c r="L69" t="s">
        <v>45</v>
      </c>
    </row>
  </sheetData>
  <sortState xmlns:xlrd2="http://schemas.microsoft.com/office/spreadsheetml/2017/richdata2" ref="A2:I69">
    <sortCondition ref="A2:A69"/>
    <sortCondition ref="I2:I69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2020-12-02T01:43:42Z</dcterms:created>
  <dcterms:modified xsi:type="dcterms:W3CDTF">2020-12-07T08:17:41Z</dcterms:modified>
</cp:coreProperties>
</file>