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<sst xmlns="http://schemas.openxmlformats.org/spreadsheetml/2006/main" count="11" uniqueCount="7">
  <si>
    <t xml:space="preserve">R</t>
  </si>
  <si>
    <t xml:space="preserve">RL</t>
  </si>
  <si>
    <t xml:space="preserve">alpha</t>
  </si>
  <si>
    <t xml:space="preserve">média</t>
  </si>
  <si>
    <t xml:space="preserve">rms</t>
  </si>
  <si>
    <t xml:space="preserve">média teórica</t>
  </si>
  <si>
    <t xml:space="preserve">rms teórica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</si>
</sst>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g!$F$3:$F$21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g!$H$2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g!$H$3:$H$21</c:f>
              <c:numCache>
                <c:formatCode>General</c:formatCode>
                <c:ptCount val="19"/>
                <c:pt idx="0">
                  <c:v>120.920914641885</c:v>
                </c:pt>
                <c:pt idx="1">
                  <c:v>120.038946692024</c:v>
                </c:pt>
                <c:pt idx="2">
                  <c:v>117.310434097241</c:v>
                </c:pt>
                <c:pt idx="3">
                  <c:v>112.855123439991</c:v>
                </c:pt>
                <c:pt idx="4">
                  <c:v>106.808387080096</c:v>
                </c:pt>
                <c:pt idx="5">
                  <c:v>99.3539520420581</c:v>
                </c:pt>
                <c:pt idx="6">
                  <c:v>90.7183175623804</c:v>
                </c:pt>
                <c:pt idx="7">
                  <c:v>81.1638730248862</c:v>
                </c:pt>
                <c:pt idx="8">
                  <c:v>70.9809253920651</c:v>
                </c:pt>
                <c:pt idx="9">
                  <c:v>60.4788783749202</c:v>
                </c:pt>
                <c:pt idx="10">
                  <c:v>49.9768313577754</c:v>
                </c:pt>
                <c:pt idx="11">
                  <c:v>39.7938837249543</c:v>
                </c:pt>
                <c:pt idx="12">
                  <c:v>30.2394391874601</c:v>
                </c:pt>
                <c:pt idx="13">
                  <c:v>21.6038047077823</c:v>
                </c:pt>
                <c:pt idx="14">
                  <c:v>14.1493696697441</c:v>
                </c:pt>
                <c:pt idx="15">
                  <c:v>8.10263330984998</c:v>
                </c:pt>
                <c:pt idx="16">
                  <c:v>3.64732265259924</c:v>
                </c:pt>
                <c:pt idx="17">
                  <c:v>0.918810057816419</c:v>
                </c:pt>
                <c:pt idx="18">
                  <c:v>0.036842098621395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g!$G$2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g!$G$3:$G$21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g!$I$2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g!$I$3:$I$21</c:f>
              <c:numCache>
                <c:formatCode>General</c:formatCode>
                <c:ptCount val="19"/>
                <c:pt idx="0">
                  <c:v>134.350245771435</c:v>
                </c:pt>
                <c:pt idx="1">
                  <c:v>134.2749398365</c:v>
                </c:pt>
                <c:pt idx="2">
                  <c:v>133.75728183405</c:v>
                </c:pt>
                <c:pt idx="3">
                  <c:v>132.399162789111</c:v>
                </c:pt>
                <c:pt idx="4">
                  <c:v>129.876834477713</c:v>
                </c:pt>
                <c:pt idx="5">
                  <c:v>125.95719255435</c:v>
                </c:pt>
                <c:pt idx="6">
                  <c:v>120.503962482253</c:v>
                </c:pt>
                <c:pt idx="7">
                  <c:v>113.4774054812</c:v>
                </c:pt>
                <c:pt idx="8">
                  <c:v>104.930048240012</c:v>
                </c:pt>
                <c:pt idx="9">
                  <c:v>95</c:v>
                </c:pt>
                <c:pt idx="10">
                  <c:v>83.9028305621976</c:v>
                </c:pt>
                <c:pt idx="11">
                  <c:v>71.9227255132576</c:v>
                </c:pt>
                <c:pt idx="12">
                  <c:v>59.4036617227914</c:v>
                </c:pt>
                <c:pt idx="13">
                  <c:v>46.7416906393688</c:v>
                </c:pt>
                <c:pt idx="14">
                  <c:v>34.3803412730107</c:v>
                </c:pt>
                <c:pt idx="15">
                  <c:v>22.8136295389948</c:v>
                </c:pt>
                <c:pt idx="16">
                  <c:v>12.6091060891129</c:v>
                </c:pt>
                <c:pt idx="17">
                  <c:v>4.4989478663791</c:v>
                </c:pt>
                <c:pt idx="18">
                  <c:v>0.403576773894424</c:v>
                </c:pt>
              </c:numCache>
            </c:numRef>
          </c:yVal>
          <c:smooth val="1"/>
        </c:ser>
        <c:axId val="11335368"/>
        <c:axId val="15074347"/>
      </c:scatterChart>
      <c:valAx>
        <c:axId val="11335368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74347"/>
        <c:crosses val="autoZero"/>
        <c:crossBetween val="midCat"/>
      </c:valAx>
      <c:valAx>
        <c:axId val="15074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35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g!$B$2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g!$B$3:$B$21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114</c:v>
                </c:pt>
                <c:pt idx="3">
                  <c:v>111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86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49</c:v>
                </c:pt>
                <c:pt idx="12">
                  <c:v>40</c:v>
                </c:pt>
                <c:pt idx="13">
                  <c:v>30</c:v>
                </c:pt>
                <c:pt idx="14">
                  <c:v>23</c:v>
                </c:pt>
                <c:pt idx="15">
                  <c:v>16</c:v>
                </c:pt>
                <c:pt idx="16">
                  <c:v>10</c:v>
                </c:pt>
                <c:pt idx="17">
                  <c:v>5</c:v>
                </c:pt>
                <c:pt idx="18">
                  <c:v>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g!$D$3:$D$21</c:f>
              <c:numCache>
                <c:formatCode>General</c:formatCode>
                <c:ptCount val="19"/>
                <c:pt idx="0">
                  <c:v>120.920914651219</c:v>
                </c:pt>
                <c:pt idx="1">
                  <c:v>120.038946692024</c:v>
                </c:pt>
                <c:pt idx="2">
                  <c:v>117.310434097241</c:v>
                </c:pt>
                <c:pt idx="3">
                  <c:v>112.855123439991</c:v>
                </c:pt>
                <c:pt idx="4">
                  <c:v>106.808387080096</c:v>
                </c:pt>
                <c:pt idx="5">
                  <c:v>99.3539520420581</c:v>
                </c:pt>
                <c:pt idx="6">
                  <c:v>90.7183175623804</c:v>
                </c:pt>
                <c:pt idx="7">
                  <c:v>81.1638730248862</c:v>
                </c:pt>
                <c:pt idx="8">
                  <c:v>70.9809253920651</c:v>
                </c:pt>
                <c:pt idx="9">
                  <c:v>60.4788783749202</c:v>
                </c:pt>
                <c:pt idx="10">
                  <c:v>49.9768313577754</c:v>
                </c:pt>
                <c:pt idx="11">
                  <c:v>39.7938837249543</c:v>
                </c:pt>
                <c:pt idx="12">
                  <c:v>30.2394391874601</c:v>
                </c:pt>
                <c:pt idx="13">
                  <c:v>21.6038047077823</c:v>
                </c:pt>
                <c:pt idx="14">
                  <c:v>14.1493696697441</c:v>
                </c:pt>
                <c:pt idx="15">
                  <c:v>8.10263330984998</c:v>
                </c:pt>
                <c:pt idx="16">
                  <c:v>3.64732265259924</c:v>
                </c:pt>
                <c:pt idx="17">
                  <c:v>0.918810057816419</c:v>
                </c:pt>
                <c:pt idx="18">
                  <c:v>0.036842098621395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g!$C$2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g!$C$3:$C$21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101</c:v>
                </c:pt>
                <c:pt idx="10">
                  <c:v>92</c:v>
                </c:pt>
                <c:pt idx="11">
                  <c:v>83</c:v>
                </c:pt>
                <c:pt idx="12">
                  <c:v>72</c:v>
                </c:pt>
                <c:pt idx="13">
                  <c:v>60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16</c:v>
                </c:pt>
                <c:pt idx="18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g!$E$2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g!$E$3:$E$21</c:f>
              <c:numCache>
                <c:formatCode>General</c:formatCode>
                <c:ptCount val="19"/>
                <c:pt idx="0">
                  <c:v>134.349682269024</c:v>
                </c:pt>
                <c:pt idx="1">
                  <c:v>134.2749398365</c:v>
                </c:pt>
                <c:pt idx="2">
                  <c:v>133.75728183405</c:v>
                </c:pt>
                <c:pt idx="3">
                  <c:v>132.399162789111</c:v>
                </c:pt>
                <c:pt idx="4">
                  <c:v>129.876834477713</c:v>
                </c:pt>
                <c:pt idx="5">
                  <c:v>125.95719255435</c:v>
                </c:pt>
                <c:pt idx="6">
                  <c:v>120.503962482253</c:v>
                </c:pt>
                <c:pt idx="7">
                  <c:v>113.4774054812</c:v>
                </c:pt>
                <c:pt idx="8">
                  <c:v>104.930048240012</c:v>
                </c:pt>
                <c:pt idx="9">
                  <c:v>95</c:v>
                </c:pt>
                <c:pt idx="10">
                  <c:v>83.9028305621976</c:v>
                </c:pt>
                <c:pt idx="11">
                  <c:v>71.9227255132576</c:v>
                </c:pt>
                <c:pt idx="12">
                  <c:v>59.4036617227914</c:v>
                </c:pt>
                <c:pt idx="13">
                  <c:v>46.7416906393688</c:v>
                </c:pt>
                <c:pt idx="14">
                  <c:v>34.3803412730107</c:v>
                </c:pt>
                <c:pt idx="15">
                  <c:v>22.8136295389948</c:v>
                </c:pt>
                <c:pt idx="16">
                  <c:v>12.6091060891129</c:v>
                </c:pt>
                <c:pt idx="17">
                  <c:v>4.4989478663791</c:v>
                </c:pt>
                <c:pt idx="18">
                  <c:v>0.403576773894424</c:v>
                </c:pt>
              </c:numCache>
            </c:numRef>
          </c:yVal>
          <c:smooth val="1"/>
        </c:ser>
        <c:axId val="61076173"/>
        <c:axId val="30855084"/>
      </c:scatterChart>
      <c:valAx>
        <c:axId val="61076173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55084"/>
        <c:crossesAt val="0"/>
        <c:crossBetween val="midCat"/>
      </c:valAx>
      <c:valAx>
        <c:axId val="30855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76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88920</xdr:colOff>
      <xdr:row>22</xdr:row>
      <xdr:rowOff>29160</xdr:rowOff>
    </xdr:from>
    <xdr:to>
      <xdr:col>6</xdr:col>
      <xdr:colOff>555120</xdr:colOff>
      <xdr:row>40</xdr:row>
      <xdr:rowOff>106920</xdr:rowOff>
    </xdr:to>
    <xdr:graphicFrame>
      <xdr:nvGraphicFramePr>
        <xdr:cNvPr id="0" name=""/>
        <xdr:cNvGraphicFramePr/>
      </xdr:nvGraphicFramePr>
      <xdr:xfrm>
        <a:off x="88920" y="3884760"/>
        <a:ext cx="57618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6840</xdr:colOff>
      <xdr:row>22</xdr:row>
      <xdr:rowOff>360</xdr:rowOff>
    </xdr:from>
    <xdr:to>
      <xdr:col>13</xdr:col>
      <xdr:colOff>558360</xdr:colOff>
      <xdr:row>40</xdr:row>
      <xdr:rowOff>78120</xdr:rowOff>
    </xdr:to>
    <xdr:graphicFrame>
      <xdr:nvGraphicFramePr>
        <xdr:cNvPr id="1" name=""/>
        <xdr:cNvGraphicFramePr/>
      </xdr:nvGraphicFramePr>
      <xdr:xfrm>
        <a:off x="6064560" y="3855960"/>
        <a:ext cx="57618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/>
  <cols>
    <col collapsed="false" hidden="false" max="3" min="1" style="0" width="8.57085020242915"/>
    <col collapsed="false" hidden="false" max="4" min="4" style="0" width="14.0323886639676"/>
    <col collapsed="false" hidden="false" max="5" min="5" style="0" width="11.246963562753"/>
    <col collapsed="false" hidden="false" max="7" min="6" style="0" width="8.57085020242915"/>
    <col collapsed="false" hidden="false" max="8" min="8" style="0" width="13.497975708502"/>
    <col collapsed="false" hidden="false" max="9" min="9" style="0" width="10.8178137651822"/>
    <col collapsed="false" hidden="false" max="1025" min="10" style="0" width="8.57085020242915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</row>
    <row r="2" customFormat="false" ht="13.8" hidden="false" customHeight="false" outlineLevel="0" collapsed="false">
      <c r="A2" s="4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5" t="s">
        <v>3</v>
      </c>
      <c r="G2" s="6" t="s">
        <v>4</v>
      </c>
      <c r="H2" s="7" t="s">
        <v>5</v>
      </c>
      <c r="I2" s="7" t="s">
        <v>6</v>
      </c>
    </row>
    <row r="3" customFormat="false" ht="13.8" hidden="false" customHeight="false" outlineLevel="0" collapsed="false">
      <c r="A3" s="8" t="n">
        <v>2</v>
      </c>
      <c r="B3" s="9" t="n">
        <v>117</v>
      </c>
      <c r="C3" s="10" t="n">
        <v>131</v>
      </c>
      <c r="D3" s="10" t="n">
        <f aca="false">190*(1 + COS(A3*PI()/180))/PI()</f>
        <v>120.920914651219</v>
      </c>
      <c r="E3" s="10" t="n">
        <f aca="false">(190*SQRT(PI() + SIN(2*A3*PI()/180)/2 - A3*PI()/180))/SQRT(2*PI())</f>
        <v>134.349682269024</v>
      </c>
      <c r="F3" s="11" t="n">
        <v>117</v>
      </c>
      <c r="G3" s="10" t="n">
        <v>131</v>
      </c>
      <c r="H3" s="0" t="n">
        <f aca="false">190*(-COS(PI() + H24)+ COS(A3*PI()/180))/PI()</f>
        <v>120.920914641885</v>
      </c>
      <c r="I3" s="0" t="n">
        <f aca="false">(190*SQRT(PI() + H24 - SIN(PI() + H24)/2 + SIN(2*A3*PI()/180)/2 - A3*PI()/180))/SQRT(2*PI())</f>
        <v>134.350245771435</v>
      </c>
    </row>
    <row r="4" customFormat="false" ht="13.8" hidden="false" customHeight="false" outlineLevel="0" collapsed="false">
      <c r="A4" s="8" t="n">
        <v>10</v>
      </c>
      <c r="B4" s="9" t="n">
        <v>116</v>
      </c>
      <c r="C4" s="10" t="n">
        <v>131</v>
      </c>
      <c r="D4" s="10" t="n">
        <f aca="false">190*(1 + COS(A4*PI()/180))/PI()</f>
        <v>120.038946692024</v>
      </c>
      <c r="E4" s="10" t="n">
        <f aca="false">(190*SQRT(PI() + SIN(2*A4*PI()/180)/2 - A4*PI()/180))/SQRT(2*PI())</f>
        <v>134.2749398365</v>
      </c>
      <c r="F4" s="11" t="n">
        <v>116</v>
      </c>
      <c r="G4" s="10" t="n">
        <v>131</v>
      </c>
      <c r="H4" s="0" t="n">
        <f aca="false">190*(-COS(PI() + H25)+ COS(A4*PI()/180))/PI()</f>
        <v>120.038946692024</v>
      </c>
      <c r="I4" s="0" t="n">
        <f aca="false">(190*SQRT(PI() + H25 - SIN(PI() + H25)/2 + SIN(2*A4*PI()/180)/2 - A4*PI()/180))/SQRT(2*PI())</f>
        <v>134.2749398365</v>
      </c>
    </row>
    <row r="5" customFormat="false" ht="13.8" hidden="false" customHeight="false" outlineLevel="0" collapsed="false">
      <c r="A5" s="8" t="n">
        <v>20</v>
      </c>
      <c r="B5" s="9" t="n">
        <v>114</v>
      </c>
      <c r="C5" s="10" t="n">
        <v>130</v>
      </c>
      <c r="D5" s="10" t="n">
        <f aca="false">190*(1 + COS(A5*PI()/180))/PI()</f>
        <v>117.310434097241</v>
      </c>
      <c r="E5" s="10" t="n">
        <f aca="false">(190*SQRT(PI() + SIN(2*A5*PI()/180)/2 - A5*PI()/180))/SQRT(2*PI())</f>
        <v>133.75728183405</v>
      </c>
      <c r="F5" s="11" t="n">
        <v>113</v>
      </c>
      <c r="G5" s="10" t="n">
        <v>131</v>
      </c>
      <c r="H5" s="0" t="n">
        <f aca="false">190*(-COS(PI() + H26)+ COS(A5*PI()/180))/PI()</f>
        <v>117.310434097241</v>
      </c>
      <c r="I5" s="0" t="n">
        <f aca="false">(190*SQRT(PI() + H26 - SIN(PI() + H26)/2 + SIN(2*A5*PI()/180)/2 - A5*PI()/180))/SQRT(2*PI())</f>
        <v>133.75728183405</v>
      </c>
    </row>
    <row r="6" customFormat="false" ht="13.8" hidden="false" customHeight="false" outlineLevel="0" collapsed="false">
      <c r="A6" s="8" t="n">
        <v>30</v>
      </c>
      <c r="B6" s="9" t="n">
        <v>111</v>
      </c>
      <c r="C6" s="10" t="n">
        <v>130</v>
      </c>
      <c r="D6" s="10" t="n">
        <f aca="false">190*(1 + COS(A6*PI()/180))/PI()</f>
        <v>112.855123439991</v>
      </c>
      <c r="E6" s="10" t="n">
        <f aca="false">(190*SQRT(PI() + SIN(2*A6*PI()/180)/2 - A6*PI()/180))/SQRT(2*PI())</f>
        <v>132.399162789111</v>
      </c>
      <c r="F6" s="11" t="n">
        <v>110</v>
      </c>
      <c r="G6" s="10" t="n">
        <v>130</v>
      </c>
      <c r="H6" s="0" t="n">
        <f aca="false">190*(-COS(PI() + H27)+ COS(A6*PI()/180))/PI()</f>
        <v>112.855123439991</v>
      </c>
      <c r="I6" s="0" t="n">
        <f aca="false">(190*SQRT(PI() + H27 - SIN(PI() + H27)/2 + SIN(2*A6*PI()/180)/2 - A6*PI()/180))/SQRT(2*PI())</f>
        <v>132.399162789111</v>
      </c>
    </row>
    <row r="7" customFormat="false" ht="13.8" hidden="false" customHeight="false" outlineLevel="0" collapsed="false">
      <c r="A7" s="8" t="n">
        <v>40</v>
      </c>
      <c r="B7" s="9" t="n">
        <v>106</v>
      </c>
      <c r="C7" s="10" t="n">
        <v>128</v>
      </c>
      <c r="D7" s="10" t="n">
        <f aca="false">190*(1 + COS(A7*PI()/180))/PI()</f>
        <v>106.808387080096</v>
      </c>
      <c r="E7" s="10" t="n">
        <f aca="false">(190*SQRT(PI() + SIN(2*A7*PI()/180)/2 - A7*PI()/180))/SQRT(2*PI())</f>
        <v>129.876834477713</v>
      </c>
      <c r="F7" s="11" t="n">
        <v>105</v>
      </c>
      <c r="G7" s="10" t="n">
        <v>128</v>
      </c>
      <c r="H7" s="0" t="n">
        <f aca="false">190*(-COS(PI() + H28)+ COS(A7*PI()/180))/PI()</f>
        <v>106.808387080096</v>
      </c>
      <c r="I7" s="0" t="n">
        <f aca="false">(190*SQRT(PI() + H28 - SIN(PI() + H28)/2 + SIN(2*A7*PI()/180)/2 - A7*PI()/180))/SQRT(2*PI())</f>
        <v>129.876834477713</v>
      </c>
    </row>
    <row r="8" customFormat="false" ht="13.8" hidden="false" customHeight="false" outlineLevel="0" collapsed="false">
      <c r="A8" s="8" t="n">
        <v>50</v>
      </c>
      <c r="B8" s="9" t="n">
        <v>100</v>
      </c>
      <c r="C8" s="10" t="n">
        <v>125</v>
      </c>
      <c r="D8" s="10" t="n">
        <f aca="false">190*(1 + COS(A8*PI()/180))/PI()</f>
        <v>99.3539520420581</v>
      </c>
      <c r="E8" s="10" t="n">
        <f aca="false">(190*SQRT(PI() + SIN(2*A8*PI()/180)/2 - A8*PI()/180))/SQRT(2*PI())</f>
        <v>125.95719255435</v>
      </c>
      <c r="F8" s="11" t="n">
        <v>100</v>
      </c>
      <c r="G8" s="10" t="n">
        <v>125</v>
      </c>
      <c r="H8" s="0" t="n">
        <f aca="false">190*(-COS(PI() + H29)+ COS(A8*PI()/180))/PI()</f>
        <v>99.3539520420581</v>
      </c>
      <c r="I8" s="0" t="n">
        <f aca="false">(190*SQRT(PI() + H29 - SIN(PI() + H29)/2 + SIN(2*A8*PI()/180)/2 - A8*PI()/180))/SQRT(2*PI())</f>
        <v>125.95719255435</v>
      </c>
    </row>
    <row r="9" customFormat="false" ht="13.8" hidden="false" customHeight="false" outlineLevel="0" collapsed="false">
      <c r="A9" s="8" t="n">
        <v>60</v>
      </c>
      <c r="B9" s="9" t="n">
        <v>93</v>
      </c>
      <c r="C9" s="10" t="n">
        <v>121</v>
      </c>
      <c r="D9" s="10" t="n">
        <f aca="false">190*(1 + COS(A9*PI()/180))/PI()</f>
        <v>90.7183175623804</v>
      </c>
      <c r="E9" s="10" t="n">
        <f aca="false">(190*SQRT(PI() + SIN(2*A9*PI()/180)/2 - A9*PI()/180))/SQRT(2*PI())</f>
        <v>120.503962482253</v>
      </c>
      <c r="F9" s="11" t="n">
        <v>92</v>
      </c>
      <c r="G9" s="10" t="n">
        <v>121</v>
      </c>
      <c r="H9" s="0" t="n">
        <f aca="false">190*(-COS(PI() + H30)+ COS(A9*PI()/180))/PI()</f>
        <v>90.7183175623804</v>
      </c>
      <c r="I9" s="0" t="n">
        <f aca="false">(190*SQRT(PI() + H30 - SIN(PI() + H30)/2 + SIN(2*A9*PI()/180)/2 - A9*PI()/180))/SQRT(2*PI())</f>
        <v>120.503962482253</v>
      </c>
    </row>
    <row r="10" customFormat="false" ht="13.8" hidden="false" customHeight="false" outlineLevel="0" collapsed="false">
      <c r="A10" s="8" t="n">
        <v>70</v>
      </c>
      <c r="B10" s="9" t="n">
        <v>86</v>
      </c>
      <c r="C10" s="10" t="n">
        <v>115</v>
      </c>
      <c r="D10" s="10" t="n">
        <f aca="false">190*(1 + COS(A10*PI()/180))/PI()</f>
        <v>81.1638730248862</v>
      </c>
      <c r="E10" s="10" t="n">
        <f aca="false">(190*SQRT(PI() + SIN(2*A10*PI()/180)/2 - A10*PI()/180))/SQRT(2*PI())</f>
        <v>113.4774054812</v>
      </c>
      <c r="F10" s="11" t="n">
        <v>84</v>
      </c>
      <c r="G10" s="10" t="n">
        <v>115</v>
      </c>
      <c r="H10" s="0" t="n">
        <f aca="false">190*(-COS(PI() + H31)+ COS(A10*PI()/180))/PI()</f>
        <v>81.1638730248862</v>
      </c>
      <c r="I10" s="0" t="n">
        <f aca="false">(190*SQRT(PI() + H31 - SIN(PI() + H31)/2 + SIN(2*A10*PI()/180)/2 - A10*PI()/180))/SQRT(2*PI())</f>
        <v>113.4774054812</v>
      </c>
    </row>
    <row r="11" customFormat="false" ht="13.8" hidden="false" customHeight="false" outlineLevel="0" collapsed="false">
      <c r="A11" s="8" t="n">
        <v>80</v>
      </c>
      <c r="B11" s="9" t="n">
        <v>76</v>
      </c>
      <c r="C11" s="10" t="n">
        <v>108</v>
      </c>
      <c r="D11" s="10" t="n">
        <f aca="false">190*(1 + COS(A11*PI()/180))/PI()</f>
        <v>70.9809253920651</v>
      </c>
      <c r="E11" s="10" t="n">
        <f aca="false">(190*SQRT(PI() + SIN(2*A11*PI()/180)/2 - A11*PI()/180))/SQRT(2*PI())</f>
        <v>104.930048240012</v>
      </c>
      <c r="F11" s="11" t="n">
        <v>75</v>
      </c>
      <c r="G11" s="10" t="n">
        <v>108</v>
      </c>
      <c r="H11" s="0" t="n">
        <f aca="false">190*(-COS(PI() + H32)+ COS(A11*PI()/180))/PI()</f>
        <v>70.9809253920651</v>
      </c>
      <c r="I11" s="0" t="n">
        <f aca="false">(190*SQRT(PI() + H32 - SIN(PI() + H32)/2 + SIN(2*A11*PI()/180)/2 - A11*PI()/180))/SQRT(2*PI())</f>
        <v>104.930048240012</v>
      </c>
    </row>
    <row r="12" customFormat="false" ht="13.8" hidden="false" customHeight="false" outlineLevel="0" collapsed="false">
      <c r="A12" s="8" t="n">
        <v>90</v>
      </c>
      <c r="B12" s="9" t="n">
        <v>67</v>
      </c>
      <c r="C12" s="10" t="n">
        <v>101</v>
      </c>
      <c r="D12" s="10" t="n">
        <f aca="false">190*(1 + COS(A12*PI()/180))/PI()</f>
        <v>60.4788783749202</v>
      </c>
      <c r="E12" s="10" t="n">
        <f aca="false">(190*SQRT(PI() + SIN(2*A12*PI()/180)/2 - A12*PI()/180))/SQRT(2*PI())</f>
        <v>95</v>
      </c>
      <c r="F12" s="11" t="n">
        <v>66</v>
      </c>
      <c r="G12" s="10" t="n">
        <v>100</v>
      </c>
      <c r="H12" s="0" t="n">
        <f aca="false">190*(-COS(PI() + H33)+ COS(A12*PI()/180))/PI()</f>
        <v>60.4788783749202</v>
      </c>
      <c r="I12" s="0" t="n">
        <f aca="false">(190*SQRT(PI() + H33 - SIN(PI() + H33)/2 + SIN(2*A12*PI()/180)/2 - A12*PI()/180))/SQRT(2*PI())</f>
        <v>95</v>
      </c>
    </row>
    <row r="13" customFormat="false" ht="13.8" hidden="false" customHeight="false" outlineLevel="0" collapsed="false">
      <c r="A13" s="8" t="n">
        <v>100</v>
      </c>
      <c r="B13" s="9" t="n">
        <v>58</v>
      </c>
      <c r="C13" s="10" t="n">
        <v>92</v>
      </c>
      <c r="D13" s="10" t="n">
        <f aca="false">190*(1 + COS(A13*PI()/180))/PI()</f>
        <v>49.9768313577754</v>
      </c>
      <c r="E13" s="10" t="n">
        <f aca="false">(190*SQRT(PI() + SIN(2*A13*PI()/180)/2 - A13*PI()/180))/SQRT(2*PI())</f>
        <v>83.9028305621976</v>
      </c>
      <c r="F13" s="11" t="n">
        <v>57</v>
      </c>
      <c r="G13" s="10" t="n">
        <v>93</v>
      </c>
      <c r="H13" s="0" t="n">
        <f aca="false">190*(-COS(PI() + H34)+ COS(A13*PI()/180))/PI()</f>
        <v>49.9768313577754</v>
      </c>
      <c r="I13" s="0" t="n">
        <f aca="false">(190*SQRT(PI() + H34 - SIN(PI() + H34)/2 + SIN(2*A13*PI()/180)/2 - A13*PI()/180))/SQRT(2*PI())</f>
        <v>83.9028305621976</v>
      </c>
    </row>
    <row r="14" customFormat="false" ht="13.8" hidden="false" customHeight="false" outlineLevel="0" collapsed="false">
      <c r="A14" s="8" t="n">
        <v>110</v>
      </c>
      <c r="B14" s="9" t="n">
        <v>49</v>
      </c>
      <c r="C14" s="10" t="n">
        <v>83</v>
      </c>
      <c r="D14" s="10" t="n">
        <f aca="false">190*(1 + COS(A14*PI()/180))/PI()</f>
        <v>39.7938837249543</v>
      </c>
      <c r="E14" s="10" t="n">
        <f aca="false">(190*SQRT(PI() + SIN(2*A14*PI()/180)/2 - A14*PI()/180))/SQRT(2*PI())</f>
        <v>71.9227255132576</v>
      </c>
      <c r="F14" s="11" t="n">
        <v>48</v>
      </c>
      <c r="G14" s="10" t="n">
        <v>83</v>
      </c>
      <c r="H14" s="0" t="n">
        <f aca="false">190*(-COS(PI() + H35)+ COS(A14*PI()/180))/PI()</f>
        <v>39.7938837249543</v>
      </c>
      <c r="I14" s="0" t="n">
        <f aca="false">(190*SQRT(PI() + H35 - SIN(PI() + H35)/2 + SIN(2*A14*PI()/180)/2 - A14*PI()/180))/SQRT(2*PI())</f>
        <v>71.9227255132576</v>
      </c>
    </row>
    <row r="15" customFormat="false" ht="13.8" hidden="false" customHeight="false" outlineLevel="0" collapsed="false">
      <c r="A15" s="8" t="n">
        <v>120</v>
      </c>
      <c r="B15" s="9" t="n">
        <v>40</v>
      </c>
      <c r="C15" s="10" t="n">
        <v>72</v>
      </c>
      <c r="D15" s="10" t="n">
        <f aca="false">190*(1 + COS(A15*PI()/180))/PI()</f>
        <v>30.2394391874601</v>
      </c>
      <c r="E15" s="10" t="n">
        <f aca="false">(190*SQRT(PI() + SIN(2*A15*PI()/180)/2 - A15*PI()/180))/SQRT(2*PI())</f>
        <v>59.4036617227914</v>
      </c>
      <c r="F15" s="11" t="n">
        <v>39</v>
      </c>
      <c r="G15" s="10" t="n">
        <v>73</v>
      </c>
      <c r="H15" s="0" t="n">
        <f aca="false">190*(-COS(PI() + H36)+ COS(A15*PI()/180))/PI()</f>
        <v>30.2394391874601</v>
      </c>
      <c r="I15" s="0" t="n">
        <f aca="false">(190*SQRT(PI() + H36 - SIN(PI() + H36)/2 + SIN(2*A15*PI()/180)/2 - A15*PI()/180))/SQRT(2*PI())</f>
        <v>59.4036617227914</v>
      </c>
    </row>
    <row r="16" customFormat="false" ht="13.8" hidden="false" customHeight="false" outlineLevel="0" collapsed="false">
      <c r="A16" s="8" t="n">
        <v>130</v>
      </c>
      <c r="B16" s="9" t="n">
        <v>30</v>
      </c>
      <c r="C16" s="10" t="n">
        <v>60</v>
      </c>
      <c r="D16" s="10" t="n">
        <f aca="false">190*(1 + COS(A16*PI()/180))/PI()</f>
        <v>21.6038047077823</v>
      </c>
      <c r="E16" s="10" t="n">
        <f aca="false">(190*SQRT(PI() + SIN(2*A16*PI()/180)/2 - A16*PI()/180))/SQRT(2*PI())</f>
        <v>46.7416906393688</v>
      </c>
      <c r="F16" s="11" t="n">
        <v>30</v>
      </c>
      <c r="G16" s="10" t="n">
        <v>61</v>
      </c>
      <c r="H16" s="0" t="n">
        <f aca="false">190*(-COS(PI() + H37)+ COS(A16*PI()/180))/PI()</f>
        <v>21.6038047077823</v>
      </c>
      <c r="I16" s="0" t="n">
        <f aca="false">(190*SQRT(PI() + H37 - SIN(PI() + H37)/2 + SIN(2*A16*PI()/180)/2 - A16*PI()/180))/SQRT(2*PI())</f>
        <v>46.7416906393688</v>
      </c>
    </row>
    <row r="17" customFormat="false" ht="13.8" hidden="false" customHeight="false" outlineLevel="0" collapsed="false">
      <c r="A17" s="8" t="n">
        <v>140</v>
      </c>
      <c r="B17" s="9" t="n">
        <v>23</v>
      </c>
      <c r="C17" s="10" t="n">
        <v>50</v>
      </c>
      <c r="D17" s="10" t="n">
        <f aca="false">190*(1 + COS(A17*PI()/180))/PI()</f>
        <v>14.1493696697441</v>
      </c>
      <c r="E17" s="10" t="n">
        <f aca="false">(190*SQRT(PI() + SIN(2*A17*PI()/180)/2 - A17*PI()/180))/SQRT(2*PI())</f>
        <v>34.3803412730107</v>
      </c>
      <c r="F17" s="11" t="n">
        <v>22</v>
      </c>
      <c r="G17" s="10" t="n">
        <v>50</v>
      </c>
      <c r="H17" s="0" t="n">
        <f aca="false">190*(-COS(PI() + H38)+ COS(A17*PI()/180))/PI()</f>
        <v>14.1493696697441</v>
      </c>
      <c r="I17" s="0" t="n">
        <f aca="false">(190*SQRT(PI() + H38 - SIN(PI() + H38)/2 + SIN(2*A17*PI()/180)/2 - A17*PI()/180))/SQRT(2*PI())</f>
        <v>34.3803412730107</v>
      </c>
    </row>
    <row r="18" customFormat="false" ht="13.8" hidden="false" customHeight="false" outlineLevel="0" collapsed="false">
      <c r="A18" s="8" t="n">
        <v>150</v>
      </c>
      <c r="B18" s="9" t="n">
        <v>16</v>
      </c>
      <c r="C18" s="10" t="n">
        <v>38</v>
      </c>
      <c r="D18" s="10" t="n">
        <f aca="false">190*(1 + COS(A18*PI()/180))/PI()</f>
        <v>8.10263330984998</v>
      </c>
      <c r="E18" s="10" t="n">
        <f aca="false">(190*SQRT(PI() + SIN(2*A18*PI()/180)/2 - A18*PI()/180))/SQRT(2*PI())</f>
        <v>22.8136295389948</v>
      </c>
      <c r="F18" s="11" t="n">
        <v>14</v>
      </c>
      <c r="G18" s="10" t="n">
        <v>38</v>
      </c>
      <c r="H18" s="0" t="n">
        <f aca="false">190*(-COS(PI() + H39)+ COS(A18*PI()/180))/PI()</f>
        <v>8.10263330984998</v>
      </c>
      <c r="I18" s="0" t="n">
        <f aca="false">(190*SQRT(PI() + H39 - SIN(PI() + H39)/2 + SIN(2*A18*PI()/180)/2 - A18*PI()/180))/SQRT(2*PI())</f>
        <v>22.8136295389948</v>
      </c>
    </row>
    <row r="19" customFormat="false" ht="13.8" hidden="false" customHeight="false" outlineLevel="0" collapsed="false">
      <c r="A19" s="8" t="n">
        <v>160</v>
      </c>
      <c r="B19" s="9" t="n">
        <v>10</v>
      </c>
      <c r="C19" s="10" t="n">
        <v>27</v>
      </c>
      <c r="D19" s="10" t="n">
        <f aca="false">190*(1 + COS(A19*PI()/180))/PI()</f>
        <v>3.64732265259924</v>
      </c>
      <c r="E19" s="10" t="n">
        <f aca="false">(190*SQRT(PI() + SIN(2*A19*PI()/180)/2 - A19*PI()/180))/SQRT(2*PI())</f>
        <v>12.6091060891129</v>
      </c>
      <c r="F19" s="11" t="n">
        <v>8</v>
      </c>
      <c r="G19" s="10" t="n">
        <v>27</v>
      </c>
      <c r="H19" s="0" t="n">
        <f aca="false">190*(-COS(PI() + H40)+ COS(A19*PI()/180))/PI()</f>
        <v>3.64732265259924</v>
      </c>
      <c r="I19" s="0" t="n">
        <f aca="false">(190*SQRT(PI() + H40 - SIN(PI() + H40)/2 + SIN(2*A19*PI()/180)/2 - A19*PI()/180))/SQRT(2*PI())</f>
        <v>12.6091060891129</v>
      </c>
    </row>
    <row r="20" customFormat="false" ht="13.8" hidden="false" customHeight="false" outlineLevel="0" collapsed="false">
      <c r="A20" s="8" t="n">
        <v>170</v>
      </c>
      <c r="B20" s="9" t="n">
        <v>5</v>
      </c>
      <c r="C20" s="10" t="n">
        <v>16</v>
      </c>
      <c r="D20" s="10" t="n">
        <f aca="false">190*(1 + COS(A20*PI()/180))/PI()</f>
        <v>0.918810057816419</v>
      </c>
      <c r="E20" s="10" t="n">
        <f aca="false">(190*SQRT(PI() + SIN(2*A20*PI()/180)/2 - A20*PI()/180))/SQRT(2*PI())</f>
        <v>4.4989478663791</v>
      </c>
      <c r="F20" s="11" t="n">
        <v>4</v>
      </c>
      <c r="G20" s="10" t="n">
        <v>19</v>
      </c>
      <c r="H20" s="0" t="n">
        <f aca="false">190*(-COS(PI() + H41)+ COS(A20*PI()/180))/PI()</f>
        <v>0.918810057816419</v>
      </c>
      <c r="I20" s="0" t="n">
        <f aca="false">(190*SQRT(PI() + H41 - SIN(PI() + H41)/2 + SIN(2*A20*PI()/180)/2 - A20*PI()/180))/SQRT(2*PI())</f>
        <v>4.4989478663791</v>
      </c>
    </row>
    <row r="21" customFormat="false" ht="13.8" hidden="false" customHeight="false" outlineLevel="0" collapsed="false">
      <c r="A21" s="12" t="n">
        <v>178</v>
      </c>
      <c r="B21" s="13" t="n">
        <v>2.5</v>
      </c>
      <c r="C21" s="14" t="n">
        <v>10</v>
      </c>
      <c r="D21" s="10" t="n">
        <f aca="false">190*(1 + COS(A21*PI()/180))/PI()</f>
        <v>0.036842098621395</v>
      </c>
      <c r="E21" s="10" t="n">
        <f aca="false">(190*SQRT(PI() + SIN(2*A21*PI()/180)/2 - A21*PI()/180))/SQRT(2*PI())</f>
        <v>0.403576773894424</v>
      </c>
      <c r="F21" s="15" t="n">
        <v>1</v>
      </c>
      <c r="G21" s="14" t="n">
        <v>11</v>
      </c>
      <c r="H21" s="0" t="n">
        <f aca="false">190*(-COS(PI() + H42)+ COS(A21*PI()/180))/PI()</f>
        <v>0.036842098621395</v>
      </c>
      <c r="I21" s="0" t="n">
        <f aca="false">(190*SQRT(PI() + H42 - SIN(PI() + H42)/2 + SIN(2*A21*PI()/180)/2 - A21*PI()/180))/SQRT(2*PI())</f>
        <v>0.403576773894424</v>
      </c>
    </row>
    <row r="24" customFormat="false" ht="13.8" hidden="false" customHeight="false" outlineLevel="0" collapsed="false">
      <c r="H24" s="0" t="n">
        <f aca="false">ATAN((43.9*60*2*PI()/1000000000)/0.942)</f>
        <v>1.75689066851467E-005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2016-09-24T01:33:36Z</dcterms:created>
  <dc:creator>ES563A</dc:creator>
  <dc:description/>
  <dc:language>pt-BR</dc:language>
  <cp:lastModifiedBy/>
  <dcterms:modified xsi:type="dcterms:W3CDTF">2016-10-05T21:55:40Z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