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<sst xmlns="http://schemas.openxmlformats.org/spreadsheetml/2006/main" count="14" uniqueCount="13">
  <si>
    <t xml:space="preserve">alfa</t>
  </si>
  <si>
    <t xml:space="preserve">Va</t>
  </si>
  <si>
    <t xml:space="preserve">w</t>
  </si>
  <si>
    <t xml:space="preserve">w (rad/s)</t>
  </si>
  <si>
    <t xml:space="preserve">Vr</t>
  </si>
  <si>
    <t xml:space="preserve">ia</t>
  </si>
  <si>
    <t xml:space="preserve">T</t>
  </si>
  <si>
    <t xml:space="preserve">B + Bwl</t>
  </si>
  <si>
    <t xml:space="preserve">Rr</t>
  </si>
  <si>
    <t xml:space="preserve">Ra</t>
  </si>
  <si>
    <t xml:space="preserve">ke</t>
  </si>
  <si>
    <t xml:space="preserve">kt</t>
  </si>
  <si>
    <t xml:space="preserve">Rad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</si>
</sst>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Plan1!$A$2:$A$8</c:f>
              <c:numCache>
                <c:formatCode>General</c:formatCode>
                <c:ptCount val="7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Plan1!$D$2:$D$8</c:f>
              <c:numCache>
                <c:formatCode>General</c:formatCode>
                <c:ptCount val="7"/>
                <c:pt idx="0">
                  <c:v>35.6047167406843</c:v>
                </c:pt>
                <c:pt idx="1">
                  <c:v>49.2182849062401</c:v>
                </c:pt>
                <c:pt idx="2">
                  <c:v>68.0678408277789</c:v>
                </c:pt>
                <c:pt idx="3">
                  <c:v>94.2477796076938</c:v>
                </c:pt>
                <c:pt idx="4">
                  <c:v>120.427718387609</c:v>
                </c:pt>
                <c:pt idx="5">
                  <c:v>141.371669411541</c:v>
                </c:pt>
                <c:pt idx="6">
                  <c:v>158.126830230686</c:v>
                </c:pt>
              </c:numCache>
            </c:numRef>
          </c:yVal>
          <c:smooth val="0"/>
        </c:ser>
        <c:axId val="61312215"/>
        <c:axId val="79999942"/>
      </c:scatterChart>
      <c:valAx>
        <c:axId val="613122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Alfa (rad)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999942"/>
        <c:crosses val="autoZero"/>
        <c:crossBetween val="midCat"/>
      </c:valAx>
      <c:valAx>
        <c:axId val="79999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Omega (rad/s)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3122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628560</xdr:colOff>
      <xdr:row>9</xdr:row>
      <xdr:rowOff>79200</xdr:rowOff>
    </xdr:from>
    <xdr:to>
      <xdr:col>20</xdr:col>
      <xdr:colOff>541080</xdr:colOff>
      <xdr:row>28</xdr:row>
      <xdr:rowOff>38880</xdr:rowOff>
    </xdr:to>
    <xdr:graphicFrame>
      <xdr:nvGraphicFramePr>
        <xdr:cNvPr id="0" name=""/>
        <xdr:cNvGraphicFramePr/>
      </xdr:nvGraphicFramePr>
      <xdr:xfrm>
        <a:off x="5276520" y="1671480"/>
        <a:ext cx="7589880" cy="345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8"/>
    </sheetView>
  </sheetViews>
  <sheetFormatPr defaultRowHeight="15"/>
  <cols>
    <col collapsed="false" hidden="false" max="8" min="1" style="0" width="8.23469387755102"/>
    <col collapsed="false" hidden="false" max="9" min="9" style="0" width="13.0918367346939"/>
    <col collapsed="false" hidden="false" max="10" min="10" style="0" width="13.3622448979592"/>
    <col collapsed="false" hidden="false" max="1025" min="11" style="0" width="8.2346938775510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I1" s="0" t="s">
        <v>6</v>
      </c>
      <c r="J1" s="0" t="s">
        <v>5</v>
      </c>
      <c r="K1" s="0" t="s">
        <v>7</v>
      </c>
      <c r="N1" s="0" t="s">
        <v>8</v>
      </c>
      <c r="O1" s="0" t="n">
        <v>3.8</v>
      </c>
    </row>
    <row r="2" customFormat="false" ht="13.8" hidden="false" customHeight="false" outlineLevel="0" collapsed="false">
      <c r="A2" s="0" t="n">
        <v>120</v>
      </c>
      <c r="B2" s="0" t="n">
        <v>4.81</v>
      </c>
      <c r="C2" s="0" t="n">
        <v>340</v>
      </c>
      <c r="D2" s="0" t="n">
        <f aca="false">C2*PI()/30</f>
        <v>35.6047167406843</v>
      </c>
      <c r="G2" s="0" t="n">
        <f aca="false">F2/$O$1</f>
        <v>0</v>
      </c>
      <c r="I2" s="0" t="n">
        <f aca="false">O4*J2</f>
        <v>0.013292649373253</v>
      </c>
      <c r="J2" s="0" t="n">
        <f aca="false">(B2-O3*D2)/(O1+O2)</f>
        <v>0.248002199230269</v>
      </c>
      <c r="K2" s="0" t="n">
        <f aca="false">I2/D2</f>
        <v>0.000373339562565988</v>
      </c>
      <c r="N2" s="0" t="s">
        <v>9</v>
      </c>
      <c r="O2" s="0" t="n">
        <v>7.9</v>
      </c>
    </row>
    <row r="3" customFormat="false" ht="13.8" hidden="false" customHeight="false" outlineLevel="0" collapsed="false">
      <c r="A3" s="0" t="n">
        <v>110</v>
      </c>
      <c r="B3" s="0" t="n">
        <v>5.9</v>
      </c>
      <c r="C3" s="0" t="n">
        <v>470</v>
      </c>
      <c r="D3" s="0" t="n">
        <f aca="false">C3*PI()/30</f>
        <v>49.2182849062401</v>
      </c>
      <c r="F3" s="1"/>
      <c r="G3" s="0" t="n">
        <f aca="false">F3/$O$1</f>
        <v>0</v>
      </c>
      <c r="I3" s="0" t="n">
        <f aca="false">O4*J3</f>
        <v>0.0149433470740425</v>
      </c>
      <c r="J3" s="0" t="n">
        <f aca="false">(B3-O3*D3)/(O1+O2)</f>
        <v>0.278799420202929</v>
      </c>
      <c r="K3" s="0" t="n">
        <f aca="false">I3/D3</f>
        <v>0.00030361373019213</v>
      </c>
      <c r="N3" s="2" t="s">
        <v>10</v>
      </c>
      <c r="O3" s="2" t="n">
        <f aca="false">(B5-(O1+O2)*G5)/D5</f>
        <v>0.0535989173261758</v>
      </c>
    </row>
    <row r="4" customFormat="false" ht="13.8" hidden="false" customHeight="false" outlineLevel="0" collapsed="false">
      <c r="A4" s="0" t="n">
        <v>100</v>
      </c>
      <c r="B4" s="0" t="n">
        <v>7.12</v>
      </c>
      <c r="C4" s="0" t="n">
        <v>650</v>
      </c>
      <c r="D4" s="0" t="n">
        <f aca="false">C4*PI()/30</f>
        <v>68.0678408277789</v>
      </c>
      <c r="G4" s="0" t="n">
        <f aca="false">F4/$O$1</f>
        <v>0</v>
      </c>
      <c r="I4" s="0" t="n">
        <f aca="false">O4*J4</f>
        <v>0.0159039322590515</v>
      </c>
      <c r="J4" s="0" t="n">
        <f aca="false">(B4-O3*D4)/(O1+O2)</f>
        <v>0.296721147598341</v>
      </c>
      <c r="K4" s="0" t="n">
        <f aca="false">I4/D4</f>
        <v>0.000233648255411695</v>
      </c>
      <c r="N4" s="0" t="s">
        <v>11</v>
      </c>
      <c r="O4" s="0" t="n">
        <f aca="false">O3</f>
        <v>0.0535989173261758</v>
      </c>
    </row>
    <row r="5" customFormat="false" ht="13.8" hidden="false" customHeight="false" outlineLevel="0" collapsed="false">
      <c r="A5" s="0" t="n">
        <v>90</v>
      </c>
      <c r="B5" s="0" t="n">
        <v>8.5</v>
      </c>
      <c r="C5" s="0" t="n">
        <v>900</v>
      </c>
      <c r="D5" s="0" t="n">
        <f aca="false">C5*PI()/30</f>
        <v>94.2477796076938</v>
      </c>
      <c r="F5" s="0" t="n">
        <v>1.12</v>
      </c>
      <c r="G5" s="3" t="n">
        <f aca="false">F5/$O$1</f>
        <v>0.294736842105263</v>
      </c>
      <c r="I5" s="0" t="n">
        <f aca="false">O4*J5</f>
        <v>0.0157975756329781</v>
      </c>
      <c r="J5" s="0" t="n">
        <f aca="false">(B5-O3*D5)/(O1+O2)</f>
        <v>0.294736842105263</v>
      </c>
      <c r="K5" s="0" t="n">
        <f aca="false">I5/D5</f>
        <v>0.000167617483390437</v>
      </c>
    </row>
    <row r="6" customFormat="false" ht="13.8" hidden="false" customHeight="false" outlineLevel="0" collapsed="false">
      <c r="A6" s="0" t="n">
        <v>80</v>
      </c>
      <c r="B6" s="0" t="n">
        <v>9.8</v>
      </c>
      <c r="C6" s="0" t="n">
        <v>1150</v>
      </c>
      <c r="D6" s="0" t="n">
        <f aca="false">C6*PI()/30</f>
        <v>120.427718387609</v>
      </c>
      <c r="G6" s="0" t="n">
        <f aca="false">F6/$O$1</f>
        <v>0</v>
      </c>
      <c r="I6" s="0" t="n">
        <f aca="false">O4*J6</f>
        <v>0.015324730683307</v>
      </c>
      <c r="J6" s="0" t="n">
        <f aca="false">(B6-O3*D6)/(O1+O2)</f>
        <v>0.285914929774579</v>
      </c>
      <c r="K6" s="0" t="n">
        <f aca="false">I6/D6</f>
        <v>0.00012725252033741</v>
      </c>
    </row>
    <row r="7" customFormat="false" ht="13.8" hidden="false" customHeight="false" outlineLevel="0" collapsed="false">
      <c r="A7" s="0" t="n">
        <v>70</v>
      </c>
      <c r="B7" s="0" t="n">
        <v>10.6</v>
      </c>
      <c r="C7" s="0" t="n">
        <v>1350</v>
      </c>
      <c r="D7" s="0" t="n">
        <f aca="false">C7*PI()/30</f>
        <v>141.371669411541</v>
      </c>
      <c r="G7" s="0" t="n">
        <f aca="false">F7/$O$1</f>
        <v>0</v>
      </c>
      <c r="I7" s="0" t="n">
        <f aca="false">O4*J7</f>
        <v>0.0138469897527767</v>
      </c>
      <c r="J7" s="0" t="n">
        <f aca="false">(B7-O3*D7)/(O1+O2)</f>
        <v>0.258344579397209</v>
      </c>
      <c r="K7" s="0" t="n">
        <f aca="false">I7/D7</f>
        <v>9.79474162709879E-005</v>
      </c>
    </row>
    <row r="8" customFormat="false" ht="13.8" hidden="false" customHeight="false" outlineLevel="0" collapsed="false">
      <c r="A8" s="0" t="n">
        <v>60</v>
      </c>
      <c r="B8" s="1" t="n">
        <v>11.6</v>
      </c>
      <c r="C8" s="0" t="n">
        <v>1510</v>
      </c>
      <c r="D8" s="0" t="n">
        <f aca="false">C8*PI()/30</f>
        <v>158.126830230686</v>
      </c>
      <c r="G8" s="0" t="n">
        <f aca="false">F8/$O$1</f>
        <v>0</v>
      </c>
      <c r="I8" s="0" t="n">
        <f aca="false">O4*J8</f>
        <v>0.0143139944645426</v>
      </c>
      <c r="J8" s="0" t="n">
        <f aca="false">(B8-O3*D8)/(O1+O2)</f>
        <v>0.267057529864547</v>
      </c>
      <c r="K8" s="0" t="n">
        <f aca="false">I8/D8</f>
        <v>9.05222373942511E-005</v>
      </c>
    </row>
    <row r="9" customFormat="false" ht="15" hidden="false" customHeight="false" outlineLevel="0" collapsed="false">
      <c r="A9" s="0" t="s">
        <v>12</v>
      </c>
    </row>
    <row r="10" customFormat="false" ht="13.8" hidden="false" customHeight="false" outlineLevel="0" collapsed="false">
      <c r="A10" s="0" t="n">
        <f aca="false">A2/180*PI()</f>
        <v>2.0943951023932</v>
      </c>
    </row>
    <row r="11" customFormat="false" ht="13.8" hidden="false" customHeight="false" outlineLevel="0" collapsed="false">
      <c r="A11" s="0" t="n">
        <f aca="false">A3/180*PI()</f>
        <v>1.91986217719376</v>
      </c>
    </row>
    <row r="12" customFormat="false" ht="13.8" hidden="false" customHeight="false" outlineLevel="0" collapsed="false">
      <c r="A12" s="0" t="n">
        <f aca="false">A4/180*PI()</f>
        <v>1.74532925199433</v>
      </c>
    </row>
    <row r="13" customFormat="false" ht="13.8" hidden="false" customHeight="false" outlineLevel="0" collapsed="false">
      <c r="A13" s="0" t="n">
        <f aca="false">A5/180*PI()</f>
        <v>1.5707963267949</v>
      </c>
    </row>
    <row r="14" customFormat="false" ht="13.8" hidden="false" customHeight="false" outlineLevel="0" collapsed="false">
      <c r="A14" s="0" t="n">
        <f aca="false">A6/180*PI()</f>
        <v>1.39626340159546</v>
      </c>
    </row>
    <row r="15" customFormat="false" ht="13.8" hidden="false" customHeight="false" outlineLevel="0" collapsed="false">
      <c r="A15" s="0" t="n">
        <f aca="false">A7/180*PI()</f>
        <v>1.22173047639603</v>
      </c>
    </row>
    <row r="16" customFormat="false" ht="13.8" hidden="false" customHeight="false" outlineLevel="0" collapsed="false">
      <c r="A16" s="0" t="n">
        <f aca="false">A8/180*PI()</f>
        <v>1.0471975511966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D8 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D8 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2016-10-22T00:44:17Z</dcterms:created>
  <dc:creator>ES563A</dc:creator>
  <dc:description/>
  <dc:language>pt-BR</dc:language>
  <cp:lastModifiedBy/>
  <dcterms:modified xsi:type="dcterms:W3CDTF">2016-11-11T09:43:51Z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