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812"/>
  <workbookPr filterPrivacy="1"/>
  <mc:AlternateContent xmlns:mc="http://schemas.openxmlformats.org/markup-compatibility/2006">
    <mc:Choice Requires="x15">
      <x15ac:absPath xmlns:x15ac="http://schemas.microsoft.com/office/spreadsheetml/2010/11/ac" url="/Users/mac/Desktop/月报考勤/10月份/10月份上报/"/>
    </mc:Choice>
  </mc:AlternateContent>
  <bookViews>
    <workbookView xWindow="2080" yWindow="460" windowWidth="26720" windowHeight="15380" tabRatio="744"/>
  </bookViews>
  <sheets>
    <sheet name="全部" sheetId="2" r:id="rId1"/>
    <sheet name="示例" sheetId="3" r:id="rId2"/>
  </sheets>
  <definedNames>
    <definedName name="_xlnm._FilterDatabase" localSheetId="1" hidden="1">示例!$A$4:$R$6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05" i="2" l="1"/>
  <c r="G105" i="2"/>
  <c r="I106" i="2"/>
  <c r="G106" i="2"/>
  <c r="A106" i="2"/>
  <c r="G101" i="2"/>
  <c r="G100" i="2"/>
  <c r="G99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102" i="2"/>
  <c r="A103" i="2"/>
  <c r="A104" i="2"/>
  <c r="A107" i="2"/>
  <c r="I69" i="2"/>
  <c r="G98" i="2"/>
  <c r="I104" i="2"/>
  <c r="G104" i="2"/>
  <c r="G97" i="2"/>
  <c r="I107" i="2"/>
  <c r="G107" i="2"/>
  <c r="G91" i="2"/>
  <c r="G96" i="2"/>
  <c r="G95" i="2"/>
  <c r="I103" i="2"/>
  <c r="G103" i="2"/>
  <c r="I102" i="2"/>
  <c r="G102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2" i="2"/>
  <c r="I93" i="2"/>
  <c r="I94" i="2"/>
  <c r="G94" i="2"/>
  <c r="G93" i="2"/>
  <c r="G89" i="2"/>
  <c r="G90" i="2"/>
  <c r="G48" i="2"/>
  <c r="G49" i="2"/>
  <c r="G17" i="2"/>
  <c r="G18" i="2"/>
  <c r="A8" i="2"/>
  <c r="G88" i="2"/>
  <c r="G87" i="2"/>
  <c r="G86" i="2"/>
  <c r="G92" i="2"/>
  <c r="G84" i="2"/>
  <c r="G85" i="2"/>
  <c r="G83" i="2"/>
  <c r="G71" i="2"/>
  <c r="G72" i="2"/>
  <c r="G73" i="2"/>
  <c r="G74" i="2"/>
  <c r="G75" i="2"/>
  <c r="G76" i="2"/>
  <c r="G77" i="2"/>
  <c r="G78" i="2"/>
  <c r="G79" i="2"/>
  <c r="G80" i="2"/>
  <c r="G81" i="2"/>
  <c r="G82" i="2"/>
  <c r="G70" i="2"/>
  <c r="G69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51" i="2"/>
  <c r="G5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20" i="2"/>
  <c r="G19" i="2"/>
  <c r="G8" i="2"/>
  <c r="G9" i="2"/>
  <c r="G10" i="2"/>
  <c r="G11" i="2"/>
  <c r="G12" i="2"/>
  <c r="G13" i="2"/>
  <c r="G14" i="2"/>
  <c r="G15" i="2"/>
  <c r="G16" i="2"/>
  <c r="I7" i="2"/>
  <c r="G7" i="2"/>
  <c r="I6" i="2"/>
  <c r="G6" i="2"/>
  <c r="A7" i="2"/>
  <c r="A6" i="2"/>
  <c r="I8" i="3"/>
  <c r="G8" i="3"/>
  <c r="G7" i="3"/>
  <c r="N6" i="3"/>
  <c r="M6" i="3"/>
  <c r="I6" i="3"/>
  <c r="G6" i="3"/>
</calcChain>
</file>

<file path=xl/comments1.xml><?xml version="1.0" encoding="utf-8"?>
<comments xmlns="http://schemas.openxmlformats.org/spreadsheetml/2006/main">
  <authors>
    <author>作者</author>
  </authors>
  <commentList>
    <comment ref="K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自然月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K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自然月</t>
        </r>
      </text>
    </comment>
    <comment ref="L4" authorId="0">
      <text>
        <r>
          <rPr>
            <sz val="9"/>
            <color indexed="81"/>
            <rFont val="宋体"/>
            <family val="3"/>
            <charset val="134"/>
          </rPr>
          <t>加班按1小时为单位
不足1小时不计
调休以0.5天为单位
加班优先安排调休</t>
        </r>
      </text>
    </comment>
    <comment ref="G6" authorId="0">
      <text>
        <r>
          <rPr>
            <b/>
            <sz val="9"/>
            <color indexed="81"/>
            <rFont val="宋体"/>
            <family val="3"/>
            <charset val="134"/>
          </rPr>
          <t>公式</t>
        </r>
      </text>
    </comment>
    <comment ref="I6" authorId="0">
      <text>
        <r>
          <rPr>
            <b/>
            <sz val="9"/>
            <color indexed="81"/>
            <rFont val="宋体"/>
            <family val="3"/>
            <charset val="134"/>
          </rPr>
          <t>填写加班小时用公式核算</t>
        </r>
      </text>
    </comment>
  </commentList>
</comments>
</file>

<file path=xl/sharedStrings.xml><?xml version="1.0" encoding="utf-8"?>
<sst xmlns="http://schemas.openxmlformats.org/spreadsheetml/2006/main" count="784" uniqueCount="246">
  <si>
    <t>姓名</t>
  </si>
  <si>
    <t>负责人</t>
  </si>
  <si>
    <t>备注</t>
  </si>
  <si>
    <t>归属中心</t>
    <phoneticPr fontId="1" type="noConversion"/>
  </si>
  <si>
    <t>[****]</t>
    <phoneticPr fontId="1" type="noConversion"/>
  </si>
  <si>
    <t>出勤天数</t>
    <phoneticPr fontId="1" type="noConversion"/>
  </si>
  <si>
    <t>合作厂家</t>
    <phoneticPr fontId="1" type="noConversion"/>
  </si>
  <si>
    <t>合作厂家人员信息</t>
    <phoneticPr fontId="3" type="noConversion"/>
  </si>
  <si>
    <t>序号</t>
    <phoneticPr fontId="1" type="noConversion"/>
  </si>
  <si>
    <t>请假天数</t>
    <phoneticPr fontId="1" type="noConversion"/>
  </si>
  <si>
    <t>考勤月份</t>
    <phoneticPr fontId="1" type="noConversion"/>
  </si>
  <si>
    <t>加班天数</t>
    <phoneticPr fontId="1" type="noConversion"/>
  </si>
  <si>
    <t>考勤天数</t>
    <phoneticPr fontId="1" type="noConversion"/>
  </si>
  <si>
    <t>考勤信息</t>
    <phoneticPr fontId="1" type="noConversion"/>
  </si>
  <si>
    <t>归属部门</t>
    <phoneticPr fontId="1" type="noConversion"/>
  </si>
  <si>
    <t>驻场地</t>
    <phoneticPr fontId="1" type="noConversion"/>
  </si>
  <si>
    <t>产品事业部 第三方驻场人员考勤表</t>
    <phoneticPr fontId="3" type="noConversion"/>
  </si>
  <si>
    <t>2017/6/01-2016/6/30</t>
    <phoneticPr fontId="1" type="noConversion"/>
  </si>
  <si>
    <t>网云易通</t>
  </si>
  <si>
    <t>产品事业部</t>
  </si>
  <si>
    <t>交通行业中心</t>
  </si>
  <si>
    <t>石家庄</t>
    <phoneticPr fontId="1" type="noConversion"/>
  </si>
  <si>
    <t>石家庄</t>
    <phoneticPr fontId="1" type="noConversion"/>
  </si>
  <si>
    <t>大连鲤想</t>
  </si>
  <si>
    <t>伯龙在线</t>
  </si>
  <si>
    <t>石家庄</t>
  </si>
  <si>
    <t>工作日：22</t>
    <phoneticPr fontId="1" type="noConversion"/>
  </si>
  <si>
    <t xml:space="preserve">      公休：9   </t>
    <phoneticPr fontId="1" type="noConversion"/>
  </si>
  <si>
    <t>入职：5.30</t>
    <phoneticPr fontId="1" type="noConversion"/>
  </si>
  <si>
    <t>离职：5.10
加班：
1、5.9.18:00-20:00，2小时
合计：2小时</t>
    <phoneticPr fontId="1" type="noConversion"/>
  </si>
  <si>
    <t>加班</t>
    <phoneticPr fontId="1" type="noConversion"/>
  </si>
  <si>
    <t>调休</t>
    <phoneticPr fontId="1" type="noConversion"/>
  </si>
  <si>
    <t>加班：
1、5.10.18:00-20:00，2小时
2、5.22.18:00-06:30，12.5小时
3、5.26.周六，8小时
调休：1.5天</t>
    <phoneticPr fontId="1" type="noConversion"/>
  </si>
  <si>
    <t>教育行业中心</t>
  </si>
  <si>
    <t>北京</t>
    <phoneticPr fontId="1" type="noConversion"/>
  </si>
  <si>
    <t>赵志宽</t>
    <phoneticPr fontId="1" type="noConversion"/>
  </si>
  <si>
    <t>研发2组</t>
    <phoneticPr fontId="1" type="noConversion"/>
  </si>
  <si>
    <t>郭德涛</t>
    <phoneticPr fontId="1" type="noConversion"/>
  </si>
  <si>
    <t>研发5组</t>
    <phoneticPr fontId="1" type="noConversion"/>
  </si>
  <si>
    <t>大连鲤想</t>
    <phoneticPr fontId="1" type="noConversion"/>
  </si>
  <si>
    <t>于庶</t>
    <phoneticPr fontId="1" type="noConversion"/>
  </si>
  <si>
    <t>产品事业部</t>
    <phoneticPr fontId="1" type="noConversion"/>
  </si>
  <si>
    <t>教育行业中心</t>
    <phoneticPr fontId="1" type="noConversion"/>
  </si>
  <si>
    <t>王桐</t>
    <phoneticPr fontId="1" type="noConversion"/>
  </si>
  <si>
    <t>客服组</t>
    <phoneticPr fontId="1" type="noConversion"/>
  </si>
  <si>
    <t>昆明</t>
    <phoneticPr fontId="1" type="noConversion"/>
  </si>
  <si>
    <t>孙培博</t>
    <phoneticPr fontId="1" type="noConversion"/>
  </si>
  <si>
    <t>兰喜红</t>
    <phoneticPr fontId="1" type="noConversion"/>
  </si>
  <si>
    <t>苗家兴</t>
    <phoneticPr fontId="1" type="noConversion"/>
  </si>
  <si>
    <t>王楚</t>
    <phoneticPr fontId="1" type="noConversion"/>
  </si>
  <si>
    <t>贵州</t>
    <phoneticPr fontId="1" type="noConversion"/>
  </si>
  <si>
    <t>三通贵州运营组</t>
    <phoneticPr fontId="1" type="noConversion"/>
  </si>
  <si>
    <t>杨建军</t>
    <phoneticPr fontId="1" type="noConversion"/>
  </si>
  <si>
    <t>大连鲤想</t>
    <phoneticPr fontId="1" type="noConversion"/>
  </si>
  <si>
    <t>产品事业部</t>
    <phoneticPr fontId="1" type="noConversion"/>
  </si>
  <si>
    <t>新疆</t>
    <phoneticPr fontId="1" type="noConversion"/>
  </si>
  <si>
    <t>三通新疆运营组</t>
    <phoneticPr fontId="1" type="noConversion"/>
  </si>
  <si>
    <t>焉飞龙</t>
    <phoneticPr fontId="1" type="noConversion"/>
  </si>
  <si>
    <t>研发3组</t>
    <phoneticPr fontId="1" type="noConversion"/>
  </si>
  <si>
    <t>叶威振</t>
    <phoneticPr fontId="1" type="noConversion"/>
  </si>
  <si>
    <t>北京</t>
    <phoneticPr fontId="1" type="noConversion"/>
  </si>
  <si>
    <t>客户端组</t>
    <phoneticPr fontId="1" type="noConversion"/>
  </si>
  <si>
    <t>客户端组</t>
    <phoneticPr fontId="1" type="noConversion"/>
  </si>
  <si>
    <t>华信杰通</t>
    <rPh sb="0" eb="1">
      <t>hua'xin</t>
    </rPh>
    <rPh sb="2" eb="3">
      <t>jie</t>
    </rPh>
    <phoneticPr fontId="1" type="noConversion"/>
  </si>
  <si>
    <t>李秀楠</t>
  </si>
  <si>
    <t>前端组</t>
    <phoneticPr fontId="1" type="noConversion"/>
  </si>
  <si>
    <t>赵明帅</t>
    <phoneticPr fontId="1" type="noConversion"/>
  </si>
  <si>
    <t>北京</t>
  </si>
  <si>
    <t>冯彭雷</t>
  </si>
  <si>
    <t>华信杰通</t>
    <phoneticPr fontId="1" type="noConversion"/>
  </si>
  <si>
    <t>华信杰通</t>
    <phoneticPr fontId="1" type="noConversion"/>
  </si>
  <si>
    <t>刘艳艳</t>
    <phoneticPr fontId="1" type="noConversion"/>
  </si>
  <si>
    <t>测试组</t>
    <phoneticPr fontId="1" type="noConversion"/>
  </si>
  <si>
    <t>华信杰通</t>
  </si>
  <si>
    <t>杨智超</t>
    <phoneticPr fontId="1" type="noConversion"/>
  </si>
  <si>
    <t>刘泽雨</t>
    <phoneticPr fontId="1" type="noConversion"/>
  </si>
  <si>
    <t>马永真</t>
    <phoneticPr fontId="1" type="noConversion"/>
  </si>
  <si>
    <t>华信杰通</t>
    <rPh sb="0" eb="1">
      <t>wxf</t>
    </rPh>
    <rPh sb="1" eb="2">
      <t>wy</t>
    </rPh>
    <rPh sb="2" eb="3">
      <t>so</t>
    </rPh>
    <rPh sb="3" eb="4">
      <t>cep</t>
    </rPh>
    <phoneticPr fontId="1" type="noConversion"/>
  </si>
  <si>
    <t>陈书东</t>
  </si>
  <si>
    <t>北京</t>
    <rPh sb="0" eb="1">
      <t>beijing</t>
    </rPh>
    <phoneticPr fontId="1" type="noConversion"/>
  </si>
  <si>
    <t>焦哲刚</t>
  </si>
  <si>
    <t>解博崴</t>
    <phoneticPr fontId="1" type="noConversion"/>
  </si>
  <si>
    <t>运维组</t>
    <phoneticPr fontId="1" type="noConversion"/>
  </si>
  <si>
    <t>杨光</t>
    <phoneticPr fontId="1" type="noConversion"/>
  </si>
  <si>
    <t>陈慧</t>
  </si>
  <si>
    <t>福州</t>
  </si>
  <si>
    <t>三通福建运营组</t>
    <phoneticPr fontId="1" type="noConversion"/>
  </si>
  <si>
    <t>宋金挪</t>
  </si>
  <si>
    <t>蒋浩琪</t>
    <phoneticPr fontId="1" type="noConversion"/>
  </si>
  <si>
    <t>教育行业中心</t>
    <phoneticPr fontId="1" type="noConversion"/>
  </si>
  <si>
    <t>研发5组</t>
    <phoneticPr fontId="1" type="noConversion"/>
  </si>
  <si>
    <t>焦焜</t>
  </si>
  <si>
    <t>研发3组</t>
    <phoneticPr fontId="1" type="noConversion"/>
  </si>
  <si>
    <t>王毅</t>
    <phoneticPr fontId="1" type="noConversion"/>
  </si>
  <si>
    <t>研发4组</t>
    <phoneticPr fontId="1" type="noConversion"/>
  </si>
  <si>
    <t>研发4组</t>
    <phoneticPr fontId="1" type="noConversion"/>
  </si>
  <si>
    <t>王强</t>
    <phoneticPr fontId="1" type="noConversion"/>
  </si>
  <si>
    <t>罗正兵</t>
    <phoneticPr fontId="1" type="noConversion"/>
  </si>
  <si>
    <t>运维组</t>
    <phoneticPr fontId="1" type="noConversion"/>
  </si>
  <si>
    <t>刘平</t>
    <phoneticPr fontId="1" type="noConversion"/>
  </si>
  <si>
    <t>沈林</t>
    <phoneticPr fontId="1" type="noConversion"/>
  </si>
  <si>
    <t>张洋</t>
    <phoneticPr fontId="1" type="noConversion"/>
  </si>
  <si>
    <t>刘长柱</t>
    <phoneticPr fontId="1" type="noConversion"/>
  </si>
  <si>
    <t>程光明</t>
    <phoneticPr fontId="1" type="noConversion"/>
  </si>
  <si>
    <t>郭翡翡</t>
    <phoneticPr fontId="1" type="noConversion"/>
  </si>
  <si>
    <t>产品组</t>
    <phoneticPr fontId="1" type="noConversion"/>
  </si>
  <si>
    <t>董绍华</t>
    <phoneticPr fontId="1" type="noConversion"/>
  </si>
  <si>
    <t>王跃森</t>
    <phoneticPr fontId="1" type="noConversion"/>
  </si>
  <si>
    <t>王晶</t>
    <phoneticPr fontId="1" type="noConversion"/>
  </si>
  <si>
    <t>网云易通</t>
    <rPh sb="0" eb="1">
      <t>wang'yun</t>
    </rPh>
    <rPh sb="1" eb="2">
      <t>yun</t>
    </rPh>
    <rPh sb="2" eb="3">
      <t>yi'tong</t>
    </rPh>
    <phoneticPr fontId="1" type="noConversion"/>
  </si>
  <si>
    <t>雷慧琴</t>
    <phoneticPr fontId="1" type="noConversion"/>
  </si>
  <si>
    <t>网云易通</t>
    <rPh sb="0" eb="1">
      <t>mqq</t>
    </rPh>
    <rPh sb="1" eb="2">
      <t>fcu</t>
    </rPh>
    <rPh sb="2" eb="3">
      <t>jqr</t>
    </rPh>
    <rPh sb="3" eb="4">
      <t>cep</t>
    </rPh>
    <phoneticPr fontId="1" type="noConversion"/>
  </si>
  <si>
    <t>张云锋</t>
    <phoneticPr fontId="1" type="noConversion"/>
  </si>
  <si>
    <t>陈宁</t>
    <phoneticPr fontId="1" type="noConversion"/>
  </si>
  <si>
    <t>网云易通</t>
    <phoneticPr fontId="1" type="noConversion"/>
  </si>
  <si>
    <t>王梦婷</t>
    <phoneticPr fontId="1" type="noConversion"/>
  </si>
  <si>
    <t>周兴龙</t>
    <phoneticPr fontId="1" type="noConversion"/>
  </si>
  <si>
    <t>网云易通</t>
    <rPh sb="0" eb="1">
      <t>wang'yun'yi'tong</t>
    </rPh>
    <phoneticPr fontId="1" type="noConversion"/>
  </si>
  <si>
    <t>王雷</t>
    <phoneticPr fontId="1" type="noConversion"/>
  </si>
  <si>
    <t>武汉</t>
    <rPh sb="0" eb="1">
      <t>wu han</t>
    </rPh>
    <phoneticPr fontId="1" type="noConversion"/>
  </si>
  <si>
    <t>三通湖北运营组</t>
    <phoneticPr fontId="1" type="noConversion"/>
  </si>
  <si>
    <t>曾志飞</t>
  </si>
  <si>
    <t>郭强强</t>
  </si>
  <si>
    <t>严海</t>
    <phoneticPr fontId="1" type="noConversion"/>
  </si>
  <si>
    <t>武汉</t>
    <phoneticPr fontId="1" type="noConversion"/>
  </si>
  <si>
    <t>曹欣蓬</t>
    <phoneticPr fontId="1" type="noConversion"/>
  </si>
  <si>
    <t>白景涛</t>
    <phoneticPr fontId="1" type="noConversion"/>
  </si>
  <si>
    <t>研发1组</t>
    <phoneticPr fontId="1" type="noConversion"/>
  </si>
  <si>
    <t>刘畅</t>
    <phoneticPr fontId="1" type="noConversion"/>
  </si>
  <si>
    <t>廖俊锋</t>
    <phoneticPr fontId="1" type="noConversion"/>
  </si>
  <si>
    <t>韩鹏飞</t>
    <phoneticPr fontId="1" type="noConversion"/>
  </si>
  <si>
    <t>王梦慧</t>
    <phoneticPr fontId="1" type="noConversion"/>
  </si>
  <si>
    <t>肖尧</t>
    <phoneticPr fontId="1" type="noConversion"/>
  </si>
  <si>
    <t>姚昕金</t>
    <phoneticPr fontId="1" type="noConversion"/>
  </si>
  <si>
    <t>姚晓东</t>
    <phoneticPr fontId="1" type="noConversion"/>
  </si>
  <si>
    <t>东方捷通</t>
    <phoneticPr fontId="1" type="noConversion"/>
  </si>
  <si>
    <t>孙国军</t>
    <phoneticPr fontId="1" type="noConversion"/>
  </si>
  <si>
    <t>张海军</t>
  </si>
  <si>
    <t>杨桂云</t>
    <phoneticPr fontId="1" type="noConversion"/>
  </si>
  <si>
    <t>李晶笛</t>
    <phoneticPr fontId="1" type="noConversion"/>
  </si>
  <si>
    <t>运少伟</t>
    <phoneticPr fontId="1" type="noConversion"/>
  </si>
  <si>
    <t>王亚力</t>
    <phoneticPr fontId="1" type="noConversion"/>
  </si>
  <si>
    <t>王海涛</t>
    <phoneticPr fontId="1" type="noConversion"/>
  </si>
  <si>
    <t>东方捷通</t>
    <phoneticPr fontId="1" type="noConversion"/>
  </si>
  <si>
    <t>张栋哲</t>
    <phoneticPr fontId="1" type="noConversion"/>
  </si>
  <si>
    <t>研发1组</t>
    <phoneticPr fontId="1" type="noConversion"/>
  </si>
  <si>
    <t>王梦珂</t>
    <phoneticPr fontId="1" type="noConversion"/>
  </si>
  <si>
    <t>客服组</t>
    <phoneticPr fontId="1" type="noConversion"/>
  </si>
  <si>
    <t>王琪</t>
    <phoneticPr fontId="1" type="noConversion"/>
  </si>
  <si>
    <t>前端组</t>
    <phoneticPr fontId="1" type="noConversion"/>
  </si>
  <si>
    <t>东方捷通</t>
    <phoneticPr fontId="1" type="noConversion"/>
  </si>
  <si>
    <t>葛菲菲</t>
    <phoneticPr fontId="1" type="noConversion"/>
  </si>
  <si>
    <t>北京</t>
    <phoneticPr fontId="1" type="noConversion"/>
  </si>
  <si>
    <t>客服组</t>
    <phoneticPr fontId="1" type="noConversion"/>
  </si>
  <si>
    <t>田晓敏</t>
    <phoneticPr fontId="1" type="noConversion"/>
  </si>
  <si>
    <t>马泽诚</t>
    <phoneticPr fontId="1" type="noConversion"/>
  </si>
  <si>
    <t>张雄超</t>
    <phoneticPr fontId="1" type="noConversion"/>
  </si>
  <si>
    <t>赵婷</t>
    <phoneticPr fontId="1" type="noConversion"/>
  </si>
  <si>
    <t>产品组</t>
    <phoneticPr fontId="1" type="noConversion"/>
  </si>
  <si>
    <t>韩静雨</t>
    <phoneticPr fontId="1" type="noConversion"/>
  </si>
  <si>
    <t>严国华</t>
    <phoneticPr fontId="1" type="noConversion"/>
  </si>
  <si>
    <t>史文杰</t>
    <phoneticPr fontId="1" type="noConversion"/>
  </si>
  <si>
    <t xml:space="preserve">康史华 </t>
  </si>
  <si>
    <t>石家庄组</t>
    <phoneticPr fontId="1" type="noConversion"/>
  </si>
  <si>
    <t>运维组</t>
    <rPh sb="0" eb="1">
      <t>yun'wei'zu</t>
    </rPh>
    <phoneticPr fontId="1" type="noConversion"/>
  </si>
  <si>
    <t>陶国庆</t>
    <rPh sb="0" eb="1">
      <t>tao</t>
    </rPh>
    <phoneticPr fontId="1" type="noConversion"/>
  </si>
  <si>
    <t>和教育政企支撑</t>
    <rPh sb="0" eb="1">
      <t>he'jiao'yu</t>
    </rPh>
    <rPh sb="3" eb="4">
      <t>zheng'qi</t>
    </rPh>
    <rPh sb="5" eb="6">
      <t>zhi'cheng</t>
    </rPh>
    <phoneticPr fontId="1" type="noConversion"/>
  </si>
  <si>
    <t>三通福建研发组</t>
    <rPh sb="2" eb="3">
      <t>fuu'jian</t>
    </rPh>
    <phoneticPr fontId="1" type="noConversion"/>
  </si>
  <si>
    <t>三通福建研发组</t>
    <rPh sb="2" eb="3">
      <t>fu'jian</t>
    </rPh>
    <phoneticPr fontId="1" type="noConversion"/>
  </si>
  <si>
    <t>三通政企支撑</t>
    <rPh sb="0" eb="1">
      <t>san'tong</t>
    </rPh>
    <rPh sb="2" eb="3">
      <t>zheng'qi</t>
    </rPh>
    <rPh sb="4" eb="5">
      <t>zhi'cheng</t>
    </rPh>
    <phoneticPr fontId="1" type="noConversion"/>
  </si>
  <si>
    <t>三通政企支撑</t>
    <rPh sb="0" eb="1">
      <t>sna'tong</t>
    </rPh>
    <rPh sb="2" eb="3">
      <t>zheng'qi</t>
    </rPh>
    <rPh sb="4" eb="5">
      <t>zhi'cheng</t>
    </rPh>
    <phoneticPr fontId="1" type="noConversion"/>
  </si>
  <si>
    <t>华信杰通</t>
    <rPh sb="0" eb="1">
      <t>hua'xin'jie'tong</t>
    </rPh>
    <phoneticPr fontId="1" type="noConversion"/>
  </si>
  <si>
    <t>产品事业部</t>
    <rPh sb="0" eb="1">
      <t>chan'pin'shi'ye'bu</t>
    </rPh>
    <phoneticPr fontId="1" type="noConversion"/>
  </si>
  <si>
    <t>教育行业中心</t>
    <rPh sb="0" eb="1">
      <t>jiao'yu'hang'ye'zhong'xin</t>
    </rPh>
    <phoneticPr fontId="1" type="noConversion"/>
  </si>
  <si>
    <t>北京</t>
    <rPh sb="0" eb="1">
      <t>bei'jing</t>
    </rPh>
    <phoneticPr fontId="1" type="noConversion"/>
  </si>
  <si>
    <t>赵志宽</t>
    <rPh sb="0" eb="1">
      <t>zhao'zhi'kuan</t>
    </rPh>
    <phoneticPr fontId="1" type="noConversion"/>
  </si>
  <si>
    <t>东方捷通</t>
    <rPh sb="0" eb="1">
      <t>dong'fang'jie'tong</t>
    </rPh>
    <phoneticPr fontId="1" type="noConversion"/>
  </si>
  <si>
    <t>王华强</t>
    <rPh sb="0" eb="1">
      <t>wang'hua'qiang</t>
    </rPh>
    <phoneticPr fontId="1" type="noConversion"/>
  </si>
  <si>
    <t>教育行业中心</t>
    <phoneticPr fontId="1" type="noConversion"/>
  </si>
  <si>
    <t>张俊杰</t>
    <rPh sb="0" eb="1">
      <t>zhang'jun'jie</t>
    </rPh>
    <phoneticPr fontId="1" type="noConversion"/>
  </si>
  <si>
    <t>任环山</t>
    <rPh sb="0" eb="1">
      <t>ren'huan'shan</t>
    </rPh>
    <phoneticPr fontId="1" type="noConversion"/>
  </si>
  <si>
    <t>邓小峰</t>
    <rPh sb="1" eb="2">
      <t>xiao</t>
    </rPh>
    <phoneticPr fontId="1" type="noConversion"/>
  </si>
  <si>
    <t>毛欣宇</t>
    <rPh sb="1" eb="2">
      <t>xin</t>
    </rPh>
    <phoneticPr fontId="1" type="noConversion"/>
  </si>
  <si>
    <t>大连鲤想</t>
    <phoneticPr fontId="1" type="noConversion"/>
  </si>
  <si>
    <t>赵志宽</t>
    <rPh sb="0" eb="1">
      <t>zhao'zh'k</t>
    </rPh>
    <phoneticPr fontId="1" type="noConversion"/>
  </si>
  <si>
    <t>加班小时</t>
    <rPh sb="0" eb="1">
      <t>jia'ban</t>
    </rPh>
    <rPh sb="2" eb="3">
      <t>xiao'shi</t>
    </rPh>
    <phoneticPr fontId="1" type="noConversion"/>
  </si>
  <si>
    <t xml:space="preserve"> </t>
    <phoneticPr fontId="1" type="noConversion"/>
  </si>
  <si>
    <t>伦萧婧</t>
    <rPh sb="0" eb="1">
      <t>lun'xiao'jing</t>
    </rPh>
    <phoneticPr fontId="1" type="noConversion"/>
  </si>
  <si>
    <t>李云飞</t>
    <rPh sb="0" eb="1">
      <t>li'yun'fei</t>
    </rPh>
    <phoneticPr fontId="1" type="noConversion"/>
  </si>
  <si>
    <t>王慧鑫</t>
    <rPh sb="0" eb="1">
      <t>wang'hui'xin</t>
    </rPh>
    <phoneticPr fontId="1" type="noConversion"/>
  </si>
  <si>
    <t>马迪</t>
    <rPh sb="0" eb="1">
      <t>ma'di</t>
    </rPh>
    <phoneticPr fontId="1" type="noConversion"/>
  </si>
  <si>
    <t>吕根发</t>
    <rPh sb="0" eb="1">
      <t>lv'gen'fa</t>
    </rPh>
    <phoneticPr fontId="1" type="noConversion"/>
  </si>
  <si>
    <t>杨子力</t>
    <rPh sb="0" eb="1">
      <t>yang'zi'li</t>
    </rPh>
    <phoneticPr fontId="1" type="noConversion"/>
  </si>
  <si>
    <t>前端组</t>
    <rPh sb="0" eb="1">
      <t>qian'duan'zu</t>
    </rPh>
    <phoneticPr fontId="1" type="noConversion"/>
  </si>
  <si>
    <t>三通广东研发组</t>
    <rPh sb="0" eb="1">
      <t>san'tong</t>
    </rPh>
    <phoneticPr fontId="1" type="noConversion"/>
  </si>
  <si>
    <t>客服组</t>
    <rPh sb="0" eb="1">
      <t>ke'fu'zu</t>
    </rPh>
    <phoneticPr fontId="1" type="noConversion"/>
  </si>
  <si>
    <t>产品组</t>
    <phoneticPr fontId="1" type="noConversion"/>
  </si>
  <si>
    <t>运营组</t>
    <rPh sb="0" eb="1">
      <t>yun'ying'zu</t>
    </rPh>
    <phoneticPr fontId="1" type="noConversion"/>
  </si>
  <si>
    <t>三通云南运营组</t>
    <rPh sb="0" eb="1">
      <t>san'tong</t>
    </rPh>
    <rPh sb="2" eb="3">
      <t>yun'nan</t>
    </rPh>
    <rPh sb="4" eb="5">
      <t>yun'ying'zu</t>
    </rPh>
    <phoneticPr fontId="1" type="noConversion"/>
  </si>
  <si>
    <t>软通动力</t>
    <rPh sb="0" eb="1">
      <t>ruan'tong</t>
    </rPh>
    <rPh sb="2" eb="3">
      <t>dong'li</t>
    </rPh>
    <phoneticPr fontId="1" type="noConversion"/>
  </si>
  <si>
    <t>吴晓婷</t>
    <rPh sb="0" eb="1">
      <t>wu'xiao'ting</t>
    </rPh>
    <phoneticPr fontId="1" type="noConversion"/>
  </si>
  <si>
    <t>运营组</t>
    <rPh sb="0" eb="1">
      <t>yun'y</t>
    </rPh>
    <rPh sb="2" eb="3">
      <t>zu</t>
    </rPh>
    <phoneticPr fontId="1" type="noConversion"/>
  </si>
  <si>
    <t>唐凯</t>
    <rPh sb="0" eb="1">
      <t>tang'kai</t>
    </rPh>
    <phoneticPr fontId="1" type="noConversion"/>
  </si>
  <si>
    <t>研发4组</t>
    <phoneticPr fontId="1" type="noConversion"/>
  </si>
  <si>
    <t>贵州</t>
    <rPh sb="0" eb="1">
      <t>gui'zhou</t>
    </rPh>
    <phoneticPr fontId="1" type="noConversion"/>
  </si>
  <si>
    <t>姚虹安</t>
    <rPh sb="0" eb="1">
      <t>yao'hong'an</t>
    </rPh>
    <phoneticPr fontId="1" type="noConversion"/>
  </si>
  <si>
    <t>魏东阳</t>
    <rPh sb="0" eb="1">
      <t>wei'dong'yang</t>
    </rPh>
    <phoneticPr fontId="1" type="noConversion"/>
  </si>
  <si>
    <t>天源迪科</t>
    <rPh sb="0" eb="1">
      <t>tian'yuan'di'ke</t>
    </rPh>
    <phoneticPr fontId="1" type="noConversion"/>
  </si>
  <si>
    <t>宋金凤</t>
    <rPh sb="0" eb="1">
      <t>song'jin'feng</t>
    </rPh>
    <phoneticPr fontId="1" type="noConversion"/>
  </si>
  <si>
    <t>杜岱</t>
    <rPh sb="0" eb="1">
      <t>du'dai</t>
    </rPh>
    <phoneticPr fontId="1" type="noConversion"/>
  </si>
  <si>
    <t>教育行业中心</t>
    <phoneticPr fontId="1" type="noConversion"/>
  </si>
  <si>
    <t>福建</t>
    <rPh sb="0" eb="1">
      <t>fu'jian</t>
    </rPh>
    <phoneticPr fontId="1" type="noConversion"/>
  </si>
  <si>
    <t>云南</t>
    <rPh sb="0" eb="1">
      <t>yun'nan</t>
    </rPh>
    <phoneticPr fontId="1" type="noConversion"/>
  </si>
  <si>
    <t>三通云南运营组</t>
    <rPh sb="0" eb="1">
      <t>san'tong</t>
    </rPh>
    <rPh sb="2" eb="3">
      <t>yun'nan</t>
    </rPh>
    <rPh sb="4" eb="5">
      <t>yun'ying</t>
    </rPh>
    <rPh sb="6" eb="7">
      <t>zu</t>
    </rPh>
    <phoneticPr fontId="1" type="noConversion"/>
  </si>
  <si>
    <t>三通福建运营组</t>
    <phoneticPr fontId="1" type="noConversion"/>
  </si>
  <si>
    <t>东方捷通</t>
    <rPh sb="0" eb="1">
      <t>dong'fang</t>
    </rPh>
    <rPh sb="2" eb="3">
      <t>jie'tong</t>
    </rPh>
    <phoneticPr fontId="1" type="noConversion"/>
  </si>
  <si>
    <t>张晓凯</t>
    <rPh sb="0" eb="1">
      <t>zhang'xiao'kai</t>
    </rPh>
    <phoneticPr fontId="1" type="noConversion"/>
  </si>
  <si>
    <t>产品事业部</t>
    <phoneticPr fontId="1" type="noConversion"/>
  </si>
  <si>
    <t>教育行业中心</t>
    <phoneticPr fontId="1" type="noConversion"/>
  </si>
  <si>
    <t>研发1组</t>
    <rPh sb="0" eb="1">
      <t>yan'fa</t>
    </rPh>
    <phoneticPr fontId="1" type="noConversion"/>
  </si>
  <si>
    <t>东方国信</t>
    <rPh sb="0" eb="1">
      <t>dong'fang</t>
    </rPh>
    <rPh sb="2" eb="3">
      <t>guo'xin</t>
    </rPh>
    <phoneticPr fontId="1" type="noConversion"/>
  </si>
  <si>
    <t>张朱云</t>
    <rPh sb="0" eb="1">
      <t>zhang'zhu'yun</t>
    </rPh>
    <phoneticPr fontId="1" type="noConversion"/>
  </si>
  <si>
    <t>三通福建运营组</t>
    <phoneticPr fontId="1" type="noConversion"/>
  </si>
  <si>
    <t>林家俊</t>
    <rPh sb="0" eb="1">
      <t>lin'jia'jun</t>
    </rPh>
    <phoneticPr fontId="1" type="noConversion"/>
  </si>
  <si>
    <t>王文彬</t>
    <rPh sb="0" eb="1">
      <t>wang'wen'bin</t>
    </rPh>
    <phoneticPr fontId="1" type="noConversion"/>
  </si>
  <si>
    <t>陈家俊</t>
    <rPh sb="0" eb="1">
      <t>chen</t>
    </rPh>
    <phoneticPr fontId="1" type="noConversion"/>
  </si>
  <si>
    <t xml:space="preserve">      公休：13</t>
    <phoneticPr fontId="1" type="noConversion"/>
  </si>
  <si>
    <t>工作日：18</t>
    <phoneticPr fontId="1" type="noConversion"/>
  </si>
  <si>
    <t>2018-10-01至2018-10-31</t>
    <phoneticPr fontId="1" type="noConversion"/>
  </si>
  <si>
    <t>迟到次数</t>
    <rPh sb="0" eb="1">
      <t>chi'dao</t>
    </rPh>
    <rPh sb="2" eb="3">
      <t>ci'shu</t>
    </rPh>
    <phoneticPr fontId="1" type="noConversion"/>
  </si>
  <si>
    <t>离职：9.30</t>
    <rPh sb="0" eb="1">
      <t>li'zhi</t>
    </rPh>
    <phoneticPr fontId="1" type="noConversion"/>
  </si>
  <si>
    <t>三通贵州运营组</t>
    <phoneticPr fontId="1" type="noConversion"/>
  </si>
  <si>
    <t>龙耀</t>
    <rPh sb="0" eb="1">
      <t>long'yao</t>
    </rPh>
    <phoneticPr fontId="1" type="noConversion"/>
  </si>
  <si>
    <t>入职：10.11</t>
    <rPh sb="0" eb="1">
      <t>ru'zhi</t>
    </rPh>
    <phoneticPr fontId="1" type="noConversion"/>
  </si>
  <si>
    <t>离职：10.31</t>
    <rPh sb="0" eb="1">
      <t>li'zhi</t>
    </rPh>
    <phoneticPr fontId="1" type="noConversion"/>
  </si>
  <si>
    <t>离职：10.31</t>
    <rPh sb="0" eb="1">
      <t>li'zh</t>
    </rPh>
    <phoneticPr fontId="1" type="noConversion"/>
  </si>
  <si>
    <t>张达</t>
    <rPh sb="0" eb="1">
      <t>zhang'da</t>
    </rPh>
    <phoneticPr fontId="1" type="noConversion"/>
  </si>
  <si>
    <t>尚强</t>
    <rPh sb="0" eb="1">
      <t>shang'qiang</t>
    </rPh>
    <phoneticPr fontId="1" type="noConversion"/>
  </si>
  <si>
    <t>入职：10.23</t>
    <rPh sb="0" eb="1">
      <t>ru'zhi</t>
    </rPh>
    <phoneticPr fontId="1" type="noConversion"/>
  </si>
  <si>
    <t>入职：10.24</t>
    <rPh sb="0" eb="1">
      <t>ru'zhi</t>
    </rPh>
    <phoneticPr fontId="1" type="noConversion"/>
  </si>
  <si>
    <t>运维组</t>
    <phoneticPr fontId="1" type="noConversion"/>
  </si>
  <si>
    <t>研发2组</t>
    <rPh sb="0" eb="1">
      <t>yan'fa</t>
    </rPh>
    <phoneticPr fontId="1" type="noConversion"/>
  </si>
  <si>
    <t>入职：10.22</t>
    <rPh sb="0" eb="1">
      <t>ru'zhi</t>
    </rPh>
    <phoneticPr fontId="1" type="noConversion"/>
  </si>
  <si>
    <t>裕翔创新</t>
    <rPh sb="0" eb="1">
      <t>yu'xiang'chuang'xin</t>
    </rPh>
    <phoneticPr fontId="1" type="noConversion"/>
  </si>
  <si>
    <t>张洪杰</t>
    <rPh sb="0" eb="1">
      <t>zhang'hong'jie</t>
    </rPh>
    <phoneticPr fontId="1" type="noConversion"/>
  </si>
  <si>
    <t>转出：10.23</t>
    <rPh sb="0" eb="1">
      <t>zhuan'chu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</si>
</sst>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 x14ac:knownFonts="1">
    <font>
      <sz val="11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b/>
      <sz val="16"/>
      <color indexed="8"/>
      <name val="宋体"/>
      <family val="3"/>
      <charset val="134"/>
    </font>
    <font>
      <sz val="9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2"/>
      <name val="宋体"/>
      <family val="3"/>
      <charset val="134"/>
    </font>
    <font>
      <sz val="11"/>
      <name val="宋体"/>
      <family val="3"/>
      <charset val="134"/>
    </font>
    <font>
      <sz val="11"/>
      <color indexed="8"/>
      <name val="宋体"/>
      <family val="3"/>
      <charset val="134"/>
    </font>
    <font>
      <sz val="12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DengXian"/>
      <family val="3"/>
      <charset val="134"/>
      <scheme val="minor"/>
    </font>
    <font>
      <sz val="11"/>
      <color rgb="FFFF0000"/>
      <name val="宋体"/>
      <family val="3"/>
      <charset val="134"/>
    </font>
    <font>
      <sz val="11"/>
      <name val="DengXian"/>
      <family val="3"/>
      <charset val="134"/>
      <scheme val="minor"/>
    </font>
    <font>
      <sz val="11"/>
      <color rgb="FFFF0000"/>
      <name val="DengXian"/>
      <family val="3"/>
      <charset val="134"/>
      <scheme val="minor"/>
    </font>
    <font>
      <sz val="11"/>
      <color theme="1"/>
      <name val="DengXian"/>
      <family val="3"/>
      <charset val="134"/>
      <scheme val="minor"/>
    </font>
    <font>
      <sz val="11"/>
      <color indexed="8"/>
      <name val="宋体"/>
      <family val="3"/>
      <charset val="134"/>
    </font>
    <font>
      <sz val="11"/>
      <color rgb="FF00B050"/>
      <name val="DengXian"/>
      <family val="3"/>
      <charset val="134"/>
      <scheme val="minor"/>
    </font>
    <font>
      <sz val="11"/>
      <color rgb="FF00B050"/>
      <name val="DengXian Light"/>
      <family val="3"/>
      <charset val="134"/>
      <scheme val="major"/>
    </font>
    <font>
      <sz val="11"/>
      <color rgb="FF00B050"/>
      <name val="宋体"/>
      <family val="3"/>
      <charset val="134"/>
    </font>
    <font>
      <sz val="11"/>
      <color rgb="FFFF0000"/>
      <name val="DengXian Light"/>
      <family val="3"/>
      <charset val="134"/>
      <scheme val="major"/>
    </font>
    <font>
      <b/>
      <sz val="11"/>
      <color theme="1"/>
      <name val="DengXian"/>
      <family val="3"/>
      <charset val="134"/>
      <scheme val="minor"/>
    </font>
    <font>
      <b/>
      <sz val="11"/>
      <name val="宋体"/>
      <family val="3"/>
      <charset val="134"/>
    </font>
    <font>
      <sz val="10"/>
      <name val="DengXian"/>
      <family val="3"/>
      <charset val="134"/>
      <scheme val="minor"/>
    </font>
    <font>
      <b/>
      <sz val="16"/>
      <name val="宋体"/>
      <family val="3"/>
      <charset val="134"/>
    </font>
    <font>
      <b/>
      <sz val="11"/>
      <name val="DengXian"/>
      <family val="3"/>
      <charset val="134"/>
      <scheme val="minor"/>
    </font>
    <font>
      <sz val="1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16">
    <xf numFmtId="0" fontId="0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5" fillId="0" borderId="0">
      <alignment vertical="center"/>
    </xf>
    <xf numFmtId="0" fontId="7" fillId="0" borderId="0">
      <alignment vertical="center"/>
    </xf>
    <xf numFmtId="0" fontId="11" fillId="0" borderId="0">
      <alignment vertical="center"/>
    </xf>
    <xf numFmtId="0" fontId="16" fillId="0" borderId="0"/>
    <xf numFmtId="0" fontId="16" fillId="0" borderId="0"/>
  </cellStyleXfs>
  <cellXfs count="114">
    <xf numFmtId="0" fontId="0" fillId="0" borderId="0" xfId="0">
      <alignment vertical="center"/>
    </xf>
    <xf numFmtId="0" fontId="0" fillId="0" borderId="0" xfId="0" applyAlignment="1"/>
    <xf numFmtId="0" fontId="0" fillId="0" borderId="0" xfId="0" applyAlignment="1" applyProtection="1">
      <alignment horizontal="center" vertical="center"/>
    </xf>
    <xf numFmtId="0" fontId="0" fillId="0" borderId="0" xfId="0" applyBorder="1" applyAlignment="1" applyProtection="1">
      <alignment horizontal="center" vertical="center"/>
    </xf>
    <xf numFmtId="0" fontId="0" fillId="0" borderId="0" xfId="0" applyBorder="1" applyAlignment="1"/>
    <xf numFmtId="0" fontId="6" fillId="0" borderId="0" xfId="0" applyFont="1" applyBorder="1" applyAlignment="1" applyProtection="1">
      <alignment horizontal="center" vertical="center"/>
    </xf>
    <xf numFmtId="0" fontId="13" fillId="0" borderId="1" xfId="0" applyFont="1" applyBorder="1" applyAlignment="1" applyProtection="1">
      <alignment horizontal="center" vertical="center" wrapText="1"/>
    </xf>
    <xf numFmtId="0" fontId="13" fillId="0" borderId="1" xfId="4" applyFont="1" applyBorder="1" applyAlignment="1" applyProtection="1">
      <alignment horizontal="center" vertical="center" wrapText="1"/>
    </xf>
    <xf numFmtId="0" fontId="14" fillId="0" borderId="1" xfId="0" applyFont="1" applyBorder="1" applyAlignment="1" applyProtection="1">
      <alignment horizontal="center" vertical="center" wrapText="1"/>
    </xf>
    <xf numFmtId="0" fontId="13" fillId="0" borderId="1" xfId="0" applyFont="1" applyBorder="1" applyAlignment="1" applyProtection="1">
      <alignment horizontal="left" vertical="center" wrapText="1"/>
    </xf>
    <xf numFmtId="0" fontId="17" fillId="0" borderId="1" xfId="0" applyFont="1" applyBorder="1" applyAlignment="1" applyProtection="1">
      <alignment horizontal="center" vertical="center" wrapText="1"/>
    </xf>
    <xf numFmtId="0" fontId="17" fillId="0" borderId="1" xfId="4" applyFont="1" applyBorder="1" applyAlignment="1" applyProtection="1">
      <alignment horizontal="center" vertical="center" wrapText="1"/>
    </xf>
    <xf numFmtId="0" fontId="17" fillId="0" borderId="1" xfId="0" applyFont="1" applyBorder="1" applyAlignment="1" applyProtection="1">
      <alignment horizontal="left" vertical="center" wrapText="1"/>
    </xf>
    <xf numFmtId="0" fontId="19" fillId="0" borderId="0" xfId="0" applyFont="1" applyBorder="1" applyAlignment="1" applyProtection="1">
      <alignment horizontal="center" vertical="center"/>
    </xf>
    <xf numFmtId="0" fontId="20" fillId="2" borderId="1" xfId="0" applyFont="1" applyFill="1" applyBorder="1" applyAlignment="1" applyProtection="1">
      <alignment horizontal="center" vertical="center" wrapText="1"/>
    </xf>
    <xf numFmtId="0" fontId="12" fillId="0" borderId="0" xfId="0" applyFont="1" applyBorder="1" applyAlignment="1" applyProtection="1">
      <alignment horizontal="center" vertical="center"/>
    </xf>
    <xf numFmtId="0" fontId="14" fillId="0" borderId="1" xfId="0" applyFont="1" applyBorder="1" applyAlignment="1" applyProtection="1">
      <alignment horizontal="left" vertical="center" wrapText="1"/>
    </xf>
    <xf numFmtId="0" fontId="6" fillId="0" borderId="1" xfId="0" applyFont="1" applyBorder="1" applyAlignment="1" applyProtection="1">
      <alignment horizontal="center" vertical="center"/>
    </xf>
    <xf numFmtId="0" fontId="0" fillId="0" borderId="0" xfId="0" applyAlignment="1">
      <alignment wrapText="1"/>
    </xf>
    <xf numFmtId="0" fontId="2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0" xfId="0" applyBorder="1" applyAlignment="1">
      <alignment horizontal="left" vertical="center" wrapText="1"/>
    </xf>
    <xf numFmtId="0" fontId="4" fillId="0" borderId="2" xfId="0" applyFont="1" applyBorder="1" applyAlignment="1">
      <alignment horizontal="center" vertical="center" wrapText="1"/>
    </xf>
    <xf numFmtId="31" fontId="4" fillId="0" borderId="3" xfId="0" applyNumberFormat="1" applyFont="1" applyBorder="1" applyAlignment="1">
      <alignment horizontal="center" vertical="center" wrapText="1"/>
    </xf>
    <xf numFmtId="0" fontId="0" fillId="0" borderId="0" xfId="0" applyBorder="1" applyAlignment="1">
      <alignment wrapText="1"/>
    </xf>
    <xf numFmtId="0" fontId="6" fillId="0" borderId="1" xfId="0" applyFont="1" applyBorder="1" applyAlignment="1" applyProtection="1">
      <alignment horizontal="center" vertical="center" wrapText="1"/>
    </xf>
    <xf numFmtId="0" fontId="18" fillId="0" borderId="1" xfId="0" applyFont="1" applyFill="1" applyBorder="1" applyAlignment="1" applyProtection="1">
      <alignment horizontal="center" vertical="center" wrapText="1"/>
    </xf>
    <xf numFmtId="0" fontId="19" fillId="0" borderId="1" xfId="0" applyFont="1" applyBorder="1" applyAlignment="1" applyProtection="1">
      <alignment horizontal="center" vertical="center" wrapText="1"/>
    </xf>
    <xf numFmtId="0" fontId="20" fillId="2" borderId="5" xfId="0" applyFont="1" applyFill="1" applyBorder="1" applyAlignment="1" applyProtection="1">
      <alignment horizontal="center" vertical="center" wrapText="1"/>
    </xf>
    <xf numFmtId="0" fontId="20" fillId="0" borderId="1" xfId="0" applyFont="1" applyBorder="1" applyAlignment="1" applyProtection="1">
      <alignment horizontal="center" vertical="center" wrapText="1"/>
    </xf>
    <xf numFmtId="0" fontId="12" fillId="0" borderId="1" xfId="0" applyFont="1" applyBorder="1" applyAlignment="1" applyProtection="1">
      <alignment horizontal="center" vertical="center" wrapText="1"/>
    </xf>
    <xf numFmtId="0" fontId="13" fillId="0" borderId="0" xfId="0" applyFont="1" applyFill="1" applyAlignment="1" applyProtection="1">
      <alignment horizontal="center" vertical="center"/>
    </xf>
    <xf numFmtId="0" fontId="13" fillId="0" borderId="0" xfId="0" applyFont="1" applyFill="1" applyBorder="1" applyAlignment="1" applyProtection="1">
      <alignment horizontal="center" vertical="center"/>
    </xf>
    <xf numFmtId="0" fontId="13" fillId="0" borderId="0" xfId="0" applyFont="1" applyFill="1" applyAlignment="1">
      <alignment horizontal="center" wrapText="1"/>
    </xf>
    <xf numFmtId="0" fontId="13" fillId="0" borderId="0" xfId="0" applyFont="1" applyFill="1" applyBorder="1" applyAlignment="1">
      <alignment horizontal="center"/>
    </xf>
    <xf numFmtId="0" fontId="13" fillId="0" borderId="0" xfId="0" applyFont="1" applyFill="1" applyAlignment="1"/>
    <xf numFmtId="0" fontId="13" fillId="0" borderId="4" xfId="0" applyFont="1" applyFill="1" applyBorder="1" applyAlignment="1">
      <alignment horizontal="left" vertical="center" wrapText="1"/>
    </xf>
    <xf numFmtId="0" fontId="13" fillId="0" borderId="4" xfId="0" applyFont="1" applyFill="1" applyBorder="1" applyAlignment="1">
      <alignment vertical="center" wrapText="1"/>
    </xf>
    <xf numFmtId="0" fontId="13" fillId="0" borderId="0" xfId="0" applyFont="1" applyFill="1" applyBorder="1" applyAlignment="1">
      <alignment horizontal="left" vertical="center" wrapText="1"/>
    </xf>
    <xf numFmtId="0" fontId="13" fillId="0" borderId="0" xfId="0" applyFont="1" applyFill="1" applyBorder="1" applyAlignment="1"/>
    <xf numFmtId="0" fontId="25" fillId="0" borderId="0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 applyProtection="1">
      <alignment horizontal="center" vertical="center" wrapText="1"/>
    </xf>
    <xf numFmtId="0" fontId="13" fillId="0" borderId="1" xfId="0" applyFont="1" applyFill="1" applyBorder="1" applyAlignment="1" applyProtection="1">
      <alignment horizontal="center" vertical="center" wrapText="1"/>
    </xf>
    <xf numFmtId="0" fontId="13" fillId="0" borderId="1" xfId="4" applyFont="1" applyFill="1" applyBorder="1" applyAlignment="1" applyProtection="1">
      <alignment horizontal="center" vertical="center" wrapText="1"/>
    </xf>
    <xf numFmtId="0" fontId="13" fillId="0" borderId="1" xfId="0" applyFont="1" applyFill="1" applyBorder="1" applyAlignment="1" applyProtection="1">
      <alignment horizontal="left" vertical="center" wrapText="1"/>
    </xf>
    <xf numFmtId="0" fontId="6" fillId="0" borderId="0" xfId="0" applyFont="1" applyFill="1" applyBorder="1" applyAlignment="1" applyProtection="1">
      <alignment horizontal="center" vertical="center"/>
    </xf>
    <xf numFmtId="0" fontId="6" fillId="0" borderId="0" xfId="0" applyFont="1" applyFill="1" applyBorder="1" applyAlignment="1">
      <alignment horizontal="center" vertical="center" wrapText="1"/>
    </xf>
    <xf numFmtId="0" fontId="6" fillId="0" borderId="0" xfId="0" applyFont="1" applyFill="1" applyAlignment="1" applyProtection="1">
      <alignment horizontal="center" vertical="center"/>
    </xf>
    <xf numFmtId="49" fontId="6" fillId="0" borderId="0" xfId="0" applyNumberFormat="1" applyFont="1" applyFill="1" applyBorder="1" applyAlignment="1">
      <alignment horizontal="center" vertical="center" wrapText="1"/>
    </xf>
    <xf numFmtId="49" fontId="6" fillId="0" borderId="1" xfId="0" applyNumberFormat="1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23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 applyProtection="1">
      <alignment horizontal="left" vertical="center" wrapText="1"/>
    </xf>
    <xf numFmtId="58" fontId="6" fillId="0" borderId="1" xfId="0" applyNumberFormat="1" applyFont="1" applyFill="1" applyBorder="1" applyAlignment="1" applyProtection="1">
      <alignment vertical="center" wrapText="1"/>
    </xf>
    <xf numFmtId="0" fontId="6" fillId="0" borderId="1" xfId="0" applyFont="1" applyFill="1" applyBorder="1" applyAlignment="1" applyProtection="1">
      <alignment vertical="center" wrapText="1"/>
    </xf>
    <xf numFmtId="0" fontId="23" fillId="0" borderId="1" xfId="0" applyFont="1" applyFill="1" applyBorder="1" applyAlignment="1" applyProtection="1">
      <alignment horizontal="left" vertical="center" wrapText="1"/>
    </xf>
    <xf numFmtId="0" fontId="26" fillId="0" borderId="1" xfId="1" applyFont="1" applyFill="1" applyBorder="1" applyAlignment="1" applyProtection="1">
      <alignment vertical="center" wrapText="1"/>
    </xf>
    <xf numFmtId="0" fontId="13" fillId="0" borderId="3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13" fillId="0" borderId="0" xfId="0" applyFont="1" applyFill="1" applyBorder="1" applyAlignment="1" applyProtection="1">
      <alignment horizontal="center" vertical="center" wrapText="1"/>
    </xf>
    <xf numFmtId="0" fontId="6" fillId="0" borderId="0" xfId="0" applyFont="1" applyFill="1" applyBorder="1" applyAlignment="1" applyProtection="1">
      <alignment horizontal="center" vertical="center" wrapText="1"/>
    </xf>
    <xf numFmtId="0" fontId="23" fillId="0" borderId="0" xfId="0" applyFont="1" applyFill="1" applyBorder="1" applyAlignment="1">
      <alignment horizontal="center" vertical="center" wrapText="1"/>
    </xf>
    <xf numFmtId="0" fontId="6" fillId="0" borderId="0" xfId="0" applyFont="1" applyFill="1" applyAlignment="1" applyProtection="1">
      <alignment horizontal="center" vertical="center" wrapText="1"/>
    </xf>
    <xf numFmtId="0" fontId="13" fillId="0" borderId="0" xfId="0" applyFont="1" applyFill="1" applyBorder="1" applyAlignment="1">
      <alignment horizontal="center" vertical="center" wrapText="1"/>
    </xf>
    <xf numFmtId="0" fontId="22" fillId="0" borderId="0" xfId="0" applyFont="1" applyFill="1" applyBorder="1" applyAlignment="1">
      <alignment horizontal="left" vertical="top"/>
    </xf>
    <xf numFmtId="0" fontId="13" fillId="0" borderId="0" xfId="4" applyFont="1" applyFill="1" applyBorder="1" applyAlignment="1" applyProtection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vertical="center" wrapText="1"/>
    </xf>
    <xf numFmtId="0" fontId="22" fillId="0" borderId="2" xfId="0" applyFont="1" applyFill="1" applyBorder="1" applyAlignment="1">
      <alignment horizontal="center" vertical="center" wrapText="1"/>
    </xf>
    <xf numFmtId="49" fontId="6" fillId="0" borderId="3" xfId="0" applyNumberFormat="1" applyFont="1" applyFill="1" applyBorder="1" applyAlignment="1">
      <alignment horizontal="center" vertical="center" wrapText="1"/>
    </xf>
    <xf numFmtId="0" fontId="6" fillId="0" borderId="3" xfId="0" applyFont="1" applyFill="1" applyBorder="1" applyAlignment="1" applyProtection="1">
      <alignment horizontal="center" vertical="center" wrapText="1"/>
    </xf>
    <xf numFmtId="0" fontId="12" fillId="0" borderId="1" xfId="0" applyFont="1" applyFill="1" applyBorder="1" applyAlignment="1" applyProtection="1">
      <alignment horizontal="center" vertical="center" wrapText="1"/>
    </xf>
    <xf numFmtId="49" fontId="12" fillId="0" borderId="1" xfId="0" applyNumberFormat="1" applyFont="1" applyFill="1" applyBorder="1" applyAlignment="1">
      <alignment horizontal="center" vertical="center" wrapText="1"/>
    </xf>
    <xf numFmtId="0" fontId="14" fillId="0" borderId="1" xfId="0" applyFont="1" applyFill="1" applyBorder="1" applyAlignment="1" applyProtection="1">
      <alignment horizontal="center" vertical="center" wrapText="1"/>
    </xf>
    <xf numFmtId="0" fontId="14" fillId="0" borderId="1" xfId="4" applyFont="1" applyFill="1" applyBorder="1" applyAlignment="1" applyProtection="1">
      <alignment horizontal="center" vertical="center" wrapText="1"/>
    </xf>
    <xf numFmtId="0" fontId="14" fillId="0" borderId="1" xfId="0" applyFont="1" applyFill="1" applyBorder="1" applyAlignment="1" applyProtection="1">
      <alignment horizontal="left" vertical="center" wrapText="1"/>
    </xf>
    <xf numFmtId="0" fontId="14" fillId="0" borderId="0" xfId="4" applyFont="1" applyFill="1" applyBorder="1" applyAlignment="1" applyProtection="1">
      <alignment horizontal="center" vertical="center" wrapText="1"/>
    </xf>
    <xf numFmtId="0" fontId="14" fillId="0" borderId="0" xfId="0" applyFont="1" applyFill="1" applyBorder="1" applyAlignment="1" applyProtection="1">
      <alignment horizontal="center" vertical="center"/>
    </xf>
    <xf numFmtId="49" fontId="12" fillId="0" borderId="0" xfId="0" applyNumberFormat="1" applyFont="1" applyFill="1" applyBorder="1" applyAlignment="1">
      <alignment horizontal="center" vertical="center" wrapText="1"/>
    </xf>
    <xf numFmtId="0" fontId="14" fillId="0" borderId="0" xfId="0" applyFont="1" applyFill="1" applyAlignment="1" applyProtection="1">
      <alignment horizontal="center" vertical="center"/>
    </xf>
    <xf numFmtId="0" fontId="19" fillId="0" borderId="1" xfId="0" applyFont="1" applyFill="1" applyBorder="1" applyAlignment="1" applyProtection="1">
      <alignment horizontal="center" vertical="center" wrapText="1"/>
    </xf>
    <xf numFmtId="0" fontId="19" fillId="0" borderId="1" xfId="0" applyFont="1" applyFill="1" applyBorder="1" applyAlignment="1">
      <alignment horizontal="center" vertical="center" wrapText="1"/>
    </xf>
    <xf numFmtId="0" fontId="17" fillId="0" borderId="3" xfId="0" applyFont="1" applyFill="1" applyBorder="1" applyAlignment="1">
      <alignment horizontal="center" vertical="center" wrapText="1"/>
    </xf>
    <xf numFmtId="0" fontId="19" fillId="0" borderId="3" xfId="0" applyFont="1" applyFill="1" applyBorder="1" applyAlignment="1">
      <alignment horizontal="center" vertical="center" wrapText="1"/>
    </xf>
    <xf numFmtId="0" fontId="17" fillId="0" borderId="1" xfId="0" applyFont="1" applyFill="1" applyBorder="1" applyAlignment="1" applyProtection="1">
      <alignment horizontal="center" vertical="center" wrapText="1"/>
    </xf>
    <xf numFmtId="0" fontId="17" fillId="0" borderId="1" xfId="4" applyFont="1" applyFill="1" applyBorder="1" applyAlignment="1" applyProtection="1">
      <alignment horizontal="center" vertical="center" wrapText="1"/>
    </xf>
    <xf numFmtId="0" fontId="17" fillId="0" borderId="1" xfId="0" applyFont="1" applyFill="1" applyBorder="1" applyAlignment="1" applyProtection="1">
      <alignment horizontal="left" vertical="center" wrapText="1"/>
    </xf>
    <xf numFmtId="0" fontId="17" fillId="0" borderId="0" xfId="4" applyFont="1" applyFill="1" applyBorder="1" applyAlignment="1" applyProtection="1">
      <alignment horizontal="center" vertical="center" wrapText="1"/>
    </xf>
    <xf numFmtId="0" fontId="19" fillId="0" borderId="0" xfId="0" applyFont="1" applyFill="1" applyBorder="1" applyAlignment="1" applyProtection="1">
      <alignment horizontal="center" vertical="center"/>
    </xf>
    <xf numFmtId="0" fontId="17" fillId="0" borderId="0" xfId="0" applyFont="1" applyFill="1" applyBorder="1" applyAlignment="1">
      <alignment horizontal="center" vertical="center" wrapText="1"/>
    </xf>
    <xf numFmtId="0" fontId="19" fillId="0" borderId="0" xfId="0" applyFont="1" applyFill="1" applyAlignment="1" applyProtection="1">
      <alignment horizontal="center" vertical="center"/>
    </xf>
    <xf numFmtId="0" fontId="12" fillId="0" borderId="0" xfId="0" applyFont="1" applyFill="1" applyBorder="1" applyAlignment="1" applyProtection="1">
      <alignment horizontal="center" vertical="center"/>
    </xf>
    <xf numFmtId="0" fontId="12" fillId="0" borderId="0" xfId="0" applyFont="1" applyFill="1" applyBorder="1" applyAlignment="1">
      <alignment horizontal="center" vertical="center" wrapText="1"/>
    </xf>
    <xf numFmtId="0" fontId="12" fillId="0" borderId="0" xfId="0" applyFont="1" applyFill="1" applyAlignment="1" applyProtection="1">
      <alignment horizontal="center" vertical="center"/>
    </xf>
    <xf numFmtId="0" fontId="25" fillId="0" borderId="1" xfId="0" applyFont="1" applyFill="1" applyBorder="1" applyAlignment="1">
      <alignment horizontal="center" vertical="center" wrapText="1"/>
    </xf>
    <xf numFmtId="0" fontId="22" fillId="0" borderId="1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22" fillId="0" borderId="2" xfId="0" applyFont="1" applyFill="1" applyBorder="1" applyAlignment="1">
      <alignment horizontal="center" vertical="center" wrapText="1"/>
    </xf>
    <xf numFmtId="0" fontId="22" fillId="0" borderId="2" xfId="0" applyFont="1" applyFill="1" applyBorder="1" applyAlignment="1">
      <alignment horizontal="left" vertical="top"/>
    </xf>
    <xf numFmtId="0" fontId="22" fillId="0" borderId="6" xfId="0" applyFont="1" applyFill="1" applyBorder="1" applyAlignment="1">
      <alignment horizontal="left" vertical="top"/>
    </xf>
    <xf numFmtId="0" fontId="21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 wrapText="1"/>
    </xf>
    <xf numFmtId="0" fontId="12" fillId="0" borderId="3" xfId="0" applyFont="1" applyFill="1" applyBorder="1" applyAlignment="1">
      <alignment horizontal="center" vertical="center" wrapText="1"/>
    </xf>
    <xf numFmtId="0" fontId="14" fillId="0" borderId="0" xfId="0" applyFont="1" applyFill="1" applyBorder="1" applyAlignment="1">
      <alignment horizontal="center" vertical="center" wrapText="1"/>
    </xf>
  </cellXfs>
  <cellStyles count="16">
    <cellStyle name="常规" xfId="0" builtinId="0"/>
    <cellStyle name="常规 10" xfId="5"/>
    <cellStyle name="常规 10 2 2 2" xfId="12"/>
    <cellStyle name="常规 10 4" xfId="7"/>
    <cellStyle name="常规 12 2 2 2" xfId="15"/>
    <cellStyle name="常规 19" xfId="6"/>
    <cellStyle name="常规 2" xfId="1"/>
    <cellStyle name="常规 2 7 2" xfId="9"/>
    <cellStyle name="常规 2 7 2 2" xfId="10"/>
    <cellStyle name="常规 3" xfId="2"/>
    <cellStyle name="常规 30" xfId="14"/>
    <cellStyle name="常规 4" xfId="3"/>
    <cellStyle name="常规 4 2" xfId="11"/>
    <cellStyle name="常规 5" xfId="4"/>
    <cellStyle name="常规 5 2" xfId="8"/>
    <cellStyle name="常规 5 2 5" xfId="13"/>
  </cellStyles>
  <dxfs count="20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111"/>
  <sheetViews>
    <sheetView tabSelected="1" topLeftCell="A83" zoomScale="99" workbookViewId="0">
      <selection activeCell="L95" sqref="L95"/>
    </sheetView>
  </sheetViews>
  <sheetFormatPr baseColWidth="10" defaultColWidth="8.83203125" defaultRowHeight="15" x14ac:dyDescent="0.2"/>
  <cols>
    <col min="1" max="1" width="8.83203125" style="32"/>
    <col min="2" max="2" width="13.6640625" style="33" bestFit="1" customWidth="1"/>
    <col min="3" max="4" width="11.1640625" style="33" customWidth="1"/>
    <col min="5" max="5" width="15.1640625" style="33" bestFit="1" customWidth="1"/>
    <col min="6" max="6" width="11.1640625" style="33" customWidth="1"/>
    <col min="7" max="8" width="10" style="33" bestFit="1" customWidth="1"/>
    <col min="9" max="9" width="10" style="33" customWidth="1"/>
    <col min="10" max="10" width="14.83203125" style="33" customWidth="1"/>
    <col min="11" max="11" width="11.33203125" style="33" customWidth="1"/>
    <col min="12" max="12" width="36.5" style="33" customWidth="1"/>
    <col min="13" max="15" width="8.83203125" style="32"/>
    <col min="16" max="16" width="8.83203125" style="33"/>
    <col min="17" max="17" width="31.5" style="32" customWidth="1"/>
    <col min="18" max="16384" width="8.83203125" style="32"/>
  </cols>
  <sheetData>
    <row r="1" spans="1:17" s="36" customFormat="1" x14ac:dyDescent="0.2">
      <c r="A1" s="97" t="s">
        <v>16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34"/>
      <c r="N1" s="34"/>
      <c r="O1" s="34"/>
      <c r="P1" s="35"/>
    </row>
    <row r="2" spans="1:17" s="36" customFormat="1" ht="19" x14ac:dyDescent="0.2">
      <c r="A2" s="67"/>
      <c r="B2" s="68"/>
      <c r="C2" s="68"/>
      <c r="D2" s="68"/>
      <c r="E2" s="68"/>
      <c r="F2" s="68"/>
      <c r="G2" s="68"/>
      <c r="H2" s="68"/>
      <c r="I2" s="68"/>
      <c r="J2" s="37" t="s">
        <v>226</v>
      </c>
      <c r="K2" s="38"/>
      <c r="L2" s="39" t="s">
        <v>227</v>
      </c>
      <c r="M2" s="34"/>
      <c r="N2" s="34"/>
      <c r="O2" s="34"/>
      <c r="P2" s="35"/>
    </row>
    <row r="3" spans="1:17" s="40" customFormat="1" x14ac:dyDescent="0.2">
      <c r="A3" s="96" t="s">
        <v>7</v>
      </c>
      <c r="B3" s="96"/>
      <c r="C3" s="96" t="s">
        <v>4</v>
      </c>
      <c r="D3" s="96"/>
      <c r="E3" s="96"/>
      <c r="F3" s="96"/>
      <c r="G3" s="96" t="s">
        <v>13</v>
      </c>
      <c r="H3" s="96"/>
      <c r="I3" s="96"/>
      <c r="J3" s="100"/>
      <c r="K3" s="69" t="s">
        <v>10</v>
      </c>
      <c r="L3" s="101" t="s">
        <v>228</v>
      </c>
      <c r="M3" s="102"/>
      <c r="N3" s="65"/>
      <c r="O3" s="65"/>
      <c r="P3" s="35"/>
    </row>
    <row r="4" spans="1:17" s="40" customFormat="1" x14ac:dyDescent="0.2">
      <c r="A4" s="96" t="s">
        <v>8</v>
      </c>
      <c r="B4" s="96" t="s">
        <v>6</v>
      </c>
      <c r="C4" s="96" t="s">
        <v>0</v>
      </c>
      <c r="D4" s="96" t="s">
        <v>14</v>
      </c>
      <c r="E4" s="96" t="s">
        <v>3</v>
      </c>
      <c r="F4" s="96" t="s">
        <v>15</v>
      </c>
      <c r="G4" s="96" t="s">
        <v>5</v>
      </c>
      <c r="H4" s="96" t="s">
        <v>12</v>
      </c>
      <c r="I4" s="96" t="s">
        <v>11</v>
      </c>
      <c r="J4" s="96" t="s">
        <v>9</v>
      </c>
      <c r="K4" s="96" t="s">
        <v>1</v>
      </c>
      <c r="L4" s="99" t="s">
        <v>2</v>
      </c>
      <c r="M4" s="95" t="s">
        <v>185</v>
      </c>
      <c r="N4" s="95" t="s">
        <v>229</v>
      </c>
      <c r="O4" s="41"/>
      <c r="P4" s="41"/>
    </row>
    <row r="5" spans="1:17" s="40" customFormat="1" x14ac:dyDescent="0.2">
      <c r="A5" s="96"/>
      <c r="B5" s="96"/>
      <c r="C5" s="96"/>
      <c r="D5" s="96"/>
      <c r="E5" s="96"/>
      <c r="F5" s="96"/>
      <c r="G5" s="96"/>
      <c r="H5" s="96"/>
      <c r="I5" s="96"/>
      <c r="J5" s="96"/>
      <c r="K5" s="96"/>
      <c r="L5" s="99"/>
      <c r="M5" s="95"/>
      <c r="N5" s="95"/>
      <c r="O5" s="41"/>
      <c r="P5" s="41"/>
    </row>
    <row r="6" spans="1:17" s="46" customFormat="1" x14ac:dyDescent="0.2">
      <c r="A6" s="42">
        <f t="shared" ref="A6:A71" si="0">ROW()-5</f>
        <v>1</v>
      </c>
      <c r="B6" s="42" t="s">
        <v>23</v>
      </c>
      <c r="C6" s="43" t="s">
        <v>37</v>
      </c>
      <c r="D6" s="42" t="s">
        <v>19</v>
      </c>
      <c r="E6" s="43" t="s">
        <v>33</v>
      </c>
      <c r="F6" s="43" t="s">
        <v>34</v>
      </c>
      <c r="G6" s="44">
        <f>H6+I6-J6</f>
        <v>18</v>
      </c>
      <c r="H6" s="44">
        <v>18</v>
      </c>
      <c r="I6" s="44">
        <f>ROUND(M6/8,1)</f>
        <v>0</v>
      </c>
      <c r="J6" s="44">
        <v>0</v>
      </c>
      <c r="K6" s="44" t="s">
        <v>175</v>
      </c>
      <c r="L6" s="45"/>
      <c r="M6" s="44"/>
      <c r="N6" s="66">
        <v>0</v>
      </c>
      <c r="O6" s="66"/>
      <c r="Q6" s="47" t="s">
        <v>38</v>
      </c>
    </row>
    <row r="7" spans="1:17" s="92" customFormat="1" x14ac:dyDescent="0.2">
      <c r="A7" s="72">
        <f t="shared" si="0"/>
        <v>2</v>
      </c>
      <c r="B7" s="72" t="s">
        <v>39</v>
      </c>
      <c r="C7" s="74" t="s">
        <v>40</v>
      </c>
      <c r="D7" s="74" t="s">
        <v>41</v>
      </c>
      <c r="E7" s="74" t="s">
        <v>42</v>
      </c>
      <c r="F7" s="74" t="s">
        <v>34</v>
      </c>
      <c r="G7" s="75">
        <f>H7+I7-J7</f>
        <v>0</v>
      </c>
      <c r="H7" s="75">
        <v>0</v>
      </c>
      <c r="I7" s="75">
        <f>ROUND(M7/8,1)</f>
        <v>0</v>
      </c>
      <c r="J7" s="75">
        <v>0</v>
      </c>
      <c r="K7" s="75" t="s">
        <v>175</v>
      </c>
      <c r="L7" s="76" t="s">
        <v>230</v>
      </c>
      <c r="M7" s="75"/>
      <c r="N7" s="77">
        <v>0</v>
      </c>
      <c r="O7" s="77"/>
      <c r="Q7" s="93" t="s">
        <v>38</v>
      </c>
    </row>
    <row r="8" spans="1:17" s="46" customFormat="1" x14ac:dyDescent="0.2">
      <c r="A8" s="42">
        <f t="shared" si="0"/>
        <v>3</v>
      </c>
      <c r="B8" s="42" t="s">
        <v>23</v>
      </c>
      <c r="C8" s="43" t="s">
        <v>43</v>
      </c>
      <c r="D8" s="43" t="s">
        <v>41</v>
      </c>
      <c r="E8" s="43" t="s">
        <v>33</v>
      </c>
      <c r="F8" s="42" t="s">
        <v>34</v>
      </c>
      <c r="G8" s="44">
        <f t="shared" ref="G8:G16" si="1">H8+I8-J8</f>
        <v>18</v>
      </c>
      <c r="H8" s="44">
        <v>18</v>
      </c>
      <c r="I8" s="44">
        <f t="shared" ref="I8:I70" si="2">ROUND(M8/8,1)</f>
        <v>0</v>
      </c>
      <c r="J8" s="44">
        <v>0</v>
      </c>
      <c r="K8" s="44" t="s">
        <v>175</v>
      </c>
      <c r="L8" s="45"/>
      <c r="M8" s="44"/>
      <c r="N8" s="66">
        <v>0</v>
      </c>
      <c r="O8" s="66"/>
      <c r="Q8" s="60" t="s">
        <v>44</v>
      </c>
    </row>
    <row r="9" spans="1:17" s="61" customFormat="1" x14ac:dyDescent="0.2">
      <c r="A9" s="42">
        <f t="shared" si="0"/>
        <v>4</v>
      </c>
      <c r="B9" s="42" t="s">
        <v>23</v>
      </c>
      <c r="C9" s="42" t="s">
        <v>46</v>
      </c>
      <c r="D9" s="42" t="s">
        <v>41</v>
      </c>
      <c r="E9" s="43" t="s">
        <v>33</v>
      </c>
      <c r="F9" s="42" t="s">
        <v>45</v>
      </c>
      <c r="G9" s="44">
        <f t="shared" si="1"/>
        <v>18</v>
      </c>
      <c r="H9" s="44">
        <v>18</v>
      </c>
      <c r="I9" s="44">
        <f t="shared" si="2"/>
        <v>0</v>
      </c>
      <c r="J9" s="44">
        <v>0</v>
      </c>
      <c r="K9" s="44" t="s">
        <v>175</v>
      </c>
      <c r="L9" s="45"/>
      <c r="M9" s="44"/>
      <c r="N9" s="66">
        <v>0</v>
      </c>
      <c r="O9" s="66"/>
      <c r="P9" s="46"/>
      <c r="Q9" s="49" t="s">
        <v>198</v>
      </c>
    </row>
    <row r="10" spans="1:17" s="61" customFormat="1" x14ac:dyDescent="0.2">
      <c r="A10" s="42">
        <f t="shared" si="0"/>
        <v>5</v>
      </c>
      <c r="B10" s="42" t="s">
        <v>23</v>
      </c>
      <c r="C10" s="42" t="s">
        <v>47</v>
      </c>
      <c r="D10" s="42" t="s">
        <v>41</v>
      </c>
      <c r="E10" s="43" t="s">
        <v>33</v>
      </c>
      <c r="F10" s="42" t="s">
        <v>34</v>
      </c>
      <c r="G10" s="44">
        <f t="shared" si="1"/>
        <v>18</v>
      </c>
      <c r="H10" s="44">
        <v>18</v>
      </c>
      <c r="I10" s="44">
        <f t="shared" si="2"/>
        <v>0</v>
      </c>
      <c r="J10" s="44">
        <v>0</v>
      </c>
      <c r="K10" s="44" t="s">
        <v>175</v>
      </c>
      <c r="L10" s="45"/>
      <c r="M10" s="44"/>
      <c r="N10" s="66">
        <v>0</v>
      </c>
      <c r="O10" s="66"/>
      <c r="P10" s="46"/>
      <c r="Q10" s="62" t="s">
        <v>169</v>
      </c>
    </row>
    <row r="11" spans="1:17" s="61" customFormat="1" x14ac:dyDescent="0.2">
      <c r="A11" s="42">
        <f t="shared" si="0"/>
        <v>6</v>
      </c>
      <c r="B11" s="42" t="s">
        <v>23</v>
      </c>
      <c r="C11" s="42" t="s">
        <v>48</v>
      </c>
      <c r="D11" s="42" t="s">
        <v>41</v>
      </c>
      <c r="E11" s="43" t="s">
        <v>33</v>
      </c>
      <c r="F11" s="42" t="s">
        <v>34</v>
      </c>
      <c r="G11" s="44">
        <f t="shared" si="1"/>
        <v>18</v>
      </c>
      <c r="H11" s="44">
        <v>18</v>
      </c>
      <c r="I11" s="44">
        <f t="shared" si="2"/>
        <v>0</v>
      </c>
      <c r="J11" s="44">
        <v>0</v>
      </c>
      <c r="K11" s="44" t="s">
        <v>175</v>
      </c>
      <c r="L11" s="45"/>
      <c r="M11" s="42"/>
      <c r="N11" s="66">
        <v>0</v>
      </c>
      <c r="P11" s="46"/>
      <c r="Q11" s="47" t="s">
        <v>166</v>
      </c>
    </row>
    <row r="12" spans="1:17" s="61" customFormat="1" x14ac:dyDescent="0.2">
      <c r="A12" s="42">
        <f t="shared" si="0"/>
        <v>7</v>
      </c>
      <c r="B12" s="42" t="s">
        <v>23</v>
      </c>
      <c r="C12" s="42" t="s">
        <v>49</v>
      </c>
      <c r="D12" s="42" t="s">
        <v>41</v>
      </c>
      <c r="E12" s="43" t="s">
        <v>33</v>
      </c>
      <c r="F12" s="42" t="s">
        <v>50</v>
      </c>
      <c r="G12" s="44">
        <f t="shared" si="1"/>
        <v>18</v>
      </c>
      <c r="H12" s="44">
        <v>18</v>
      </c>
      <c r="I12" s="44">
        <f t="shared" si="2"/>
        <v>0</v>
      </c>
      <c r="J12" s="44">
        <v>0</v>
      </c>
      <c r="K12" s="44" t="s">
        <v>175</v>
      </c>
      <c r="L12" s="45"/>
      <c r="M12" s="44"/>
      <c r="N12" s="66">
        <v>0</v>
      </c>
      <c r="O12" s="66"/>
      <c r="P12" s="46"/>
      <c r="Q12" s="47" t="s">
        <v>51</v>
      </c>
    </row>
    <row r="13" spans="1:17" s="61" customFormat="1" x14ac:dyDescent="0.2">
      <c r="A13" s="42">
        <f t="shared" si="0"/>
        <v>8</v>
      </c>
      <c r="B13" s="42" t="s">
        <v>39</v>
      </c>
      <c r="C13" s="42" t="s">
        <v>52</v>
      </c>
      <c r="D13" s="42" t="s">
        <v>41</v>
      </c>
      <c r="E13" s="43" t="s">
        <v>33</v>
      </c>
      <c r="F13" s="42" t="s">
        <v>34</v>
      </c>
      <c r="G13" s="44">
        <f t="shared" si="1"/>
        <v>18</v>
      </c>
      <c r="H13" s="44">
        <v>18</v>
      </c>
      <c r="I13" s="44">
        <f t="shared" si="2"/>
        <v>0</v>
      </c>
      <c r="J13" s="44">
        <v>0</v>
      </c>
      <c r="K13" s="44" t="s">
        <v>175</v>
      </c>
      <c r="L13" s="45"/>
      <c r="M13" s="44"/>
      <c r="N13" s="66">
        <v>0</v>
      </c>
      <c r="O13" s="66"/>
      <c r="P13" s="46"/>
      <c r="Q13" s="47" t="s">
        <v>166</v>
      </c>
    </row>
    <row r="14" spans="1:17" s="61" customFormat="1" x14ac:dyDescent="0.2">
      <c r="A14" s="42">
        <f t="shared" si="0"/>
        <v>9</v>
      </c>
      <c r="B14" s="42" t="s">
        <v>53</v>
      </c>
      <c r="C14" s="42" t="s">
        <v>165</v>
      </c>
      <c r="D14" s="42" t="s">
        <v>54</v>
      </c>
      <c r="E14" s="43" t="s">
        <v>33</v>
      </c>
      <c r="F14" s="42" t="s">
        <v>55</v>
      </c>
      <c r="G14" s="44">
        <f t="shared" si="1"/>
        <v>18</v>
      </c>
      <c r="H14" s="44">
        <v>18</v>
      </c>
      <c r="I14" s="44">
        <f t="shared" si="2"/>
        <v>0</v>
      </c>
      <c r="J14" s="44">
        <v>0</v>
      </c>
      <c r="K14" s="44" t="s">
        <v>175</v>
      </c>
      <c r="L14" s="45"/>
      <c r="M14" s="44"/>
      <c r="N14" s="66">
        <v>0</v>
      </c>
      <c r="O14" s="66"/>
      <c r="P14" s="46"/>
      <c r="Q14" s="47" t="s">
        <v>56</v>
      </c>
    </row>
    <row r="15" spans="1:17" s="61" customFormat="1" x14ac:dyDescent="0.2">
      <c r="A15" s="42">
        <f t="shared" si="0"/>
        <v>10</v>
      </c>
      <c r="B15" s="42" t="s">
        <v>53</v>
      </c>
      <c r="C15" s="42" t="s">
        <v>57</v>
      </c>
      <c r="D15" s="42" t="s">
        <v>41</v>
      </c>
      <c r="E15" s="43" t="s">
        <v>33</v>
      </c>
      <c r="F15" s="42" t="s">
        <v>34</v>
      </c>
      <c r="G15" s="44">
        <f t="shared" si="1"/>
        <v>18</v>
      </c>
      <c r="H15" s="44">
        <v>18</v>
      </c>
      <c r="I15" s="44">
        <f t="shared" si="2"/>
        <v>0</v>
      </c>
      <c r="J15" s="44">
        <v>0</v>
      </c>
      <c r="K15" s="44" t="s">
        <v>175</v>
      </c>
      <c r="L15" s="45"/>
      <c r="M15" s="44"/>
      <c r="N15" s="66">
        <v>0</v>
      </c>
      <c r="O15" s="66"/>
      <c r="P15" s="46"/>
      <c r="Q15" s="47" t="s">
        <v>58</v>
      </c>
    </row>
    <row r="16" spans="1:17" s="61" customFormat="1" x14ac:dyDescent="0.2">
      <c r="A16" s="42">
        <f t="shared" si="0"/>
        <v>11</v>
      </c>
      <c r="B16" s="42" t="s">
        <v>53</v>
      </c>
      <c r="C16" s="42" t="s">
        <v>59</v>
      </c>
      <c r="D16" s="42" t="s">
        <v>54</v>
      </c>
      <c r="E16" s="43" t="s">
        <v>33</v>
      </c>
      <c r="F16" s="42" t="s">
        <v>60</v>
      </c>
      <c r="G16" s="44">
        <f t="shared" si="1"/>
        <v>18</v>
      </c>
      <c r="H16" s="44">
        <v>18</v>
      </c>
      <c r="I16" s="44">
        <f t="shared" si="2"/>
        <v>0</v>
      </c>
      <c r="J16" s="44">
        <v>0</v>
      </c>
      <c r="K16" s="44" t="s">
        <v>175</v>
      </c>
      <c r="L16" s="45"/>
      <c r="M16" s="44"/>
      <c r="N16" s="66">
        <v>0</v>
      </c>
      <c r="O16" s="66"/>
      <c r="P16" s="46"/>
      <c r="Q16" s="47" t="s">
        <v>170</v>
      </c>
    </row>
    <row r="17" spans="1:17" s="61" customFormat="1" x14ac:dyDescent="0.2">
      <c r="A17" s="42">
        <f t="shared" si="0"/>
        <v>12</v>
      </c>
      <c r="B17" s="42" t="s">
        <v>39</v>
      </c>
      <c r="C17" s="42" t="s">
        <v>187</v>
      </c>
      <c r="D17" s="42" t="s">
        <v>41</v>
      </c>
      <c r="E17" s="43" t="s">
        <v>33</v>
      </c>
      <c r="F17" s="42" t="s">
        <v>34</v>
      </c>
      <c r="G17" s="44">
        <f t="shared" ref="G17:G18" si="3">H17+I17-J17</f>
        <v>18</v>
      </c>
      <c r="H17" s="44">
        <v>18</v>
      </c>
      <c r="I17" s="44">
        <f t="shared" si="2"/>
        <v>0</v>
      </c>
      <c r="J17" s="44">
        <v>0</v>
      </c>
      <c r="K17" s="42" t="s">
        <v>35</v>
      </c>
      <c r="L17" s="53"/>
      <c r="M17" s="44"/>
      <c r="N17" s="66">
        <v>0</v>
      </c>
      <c r="O17" s="66"/>
      <c r="P17" s="46"/>
      <c r="Q17" s="49" t="s">
        <v>169</v>
      </c>
    </row>
    <row r="18" spans="1:17" s="61" customFormat="1" x14ac:dyDescent="0.2">
      <c r="A18" s="42">
        <f t="shared" si="0"/>
        <v>13</v>
      </c>
      <c r="B18" s="42" t="s">
        <v>39</v>
      </c>
      <c r="C18" s="42" t="s">
        <v>188</v>
      </c>
      <c r="D18" s="42" t="s">
        <v>41</v>
      </c>
      <c r="E18" s="43" t="s">
        <v>33</v>
      </c>
      <c r="F18" s="42" t="s">
        <v>34</v>
      </c>
      <c r="G18" s="44">
        <f t="shared" si="3"/>
        <v>18</v>
      </c>
      <c r="H18" s="44">
        <v>18</v>
      </c>
      <c r="I18" s="44">
        <f t="shared" si="2"/>
        <v>0</v>
      </c>
      <c r="J18" s="44">
        <v>0</v>
      </c>
      <c r="K18" s="42" t="s">
        <v>35</v>
      </c>
      <c r="L18" s="53"/>
      <c r="M18" s="44"/>
      <c r="N18" s="66">
        <v>0</v>
      </c>
      <c r="O18" s="66"/>
      <c r="P18" s="46"/>
      <c r="Q18" s="49" t="s">
        <v>193</v>
      </c>
    </row>
    <row r="19" spans="1:17" s="46" customFormat="1" x14ac:dyDescent="0.2">
      <c r="A19" s="42">
        <f t="shared" si="0"/>
        <v>14</v>
      </c>
      <c r="B19" s="42" t="s">
        <v>63</v>
      </c>
      <c r="C19" s="50" t="s">
        <v>64</v>
      </c>
      <c r="D19" s="42" t="s">
        <v>41</v>
      </c>
      <c r="E19" s="43" t="s">
        <v>33</v>
      </c>
      <c r="F19" s="42" t="s">
        <v>34</v>
      </c>
      <c r="G19" s="44">
        <f t="shared" ref="G19:G70" si="4">H19+I19-J19</f>
        <v>18</v>
      </c>
      <c r="H19" s="44">
        <v>18</v>
      </c>
      <c r="I19" s="44">
        <f t="shared" si="2"/>
        <v>0</v>
      </c>
      <c r="J19" s="44">
        <v>0</v>
      </c>
      <c r="K19" s="44" t="s">
        <v>175</v>
      </c>
      <c r="L19" s="45"/>
      <c r="M19" s="44"/>
      <c r="N19" s="66">
        <v>0</v>
      </c>
      <c r="O19" s="66"/>
      <c r="Q19" s="49" t="s">
        <v>65</v>
      </c>
    </row>
    <row r="20" spans="1:17" s="48" customFormat="1" x14ac:dyDescent="0.2">
      <c r="A20" s="42">
        <f t="shared" si="0"/>
        <v>15</v>
      </c>
      <c r="B20" s="42" t="s">
        <v>63</v>
      </c>
      <c r="C20" s="50" t="s">
        <v>66</v>
      </c>
      <c r="D20" s="42" t="s">
        <v>19</v>
      </c>
      <c r="E20" s="43" t="s">
        <v>33</v>
      </c>
      <c r="F20" s="42" t="s">
        <v>67</v>
      </c>
      <c r="G20" s="44">
        <f t="shared" si="4"/>
        <v>18</v>
      </c>
      <c r="H20" s="44">
        <v>18</v>
      </c>
      <c r="I20" s="44">
        <f t="shared" si="2"/>
        <v>0</v>
      </c>
      <c r="J20" s="44">
        <v>0</v>
      </c>
      <c r="K20" s="44" t="s">
        <v>175</v>
      </c>
      <c r="L20" s="45"/>
      <c r="M20" s="44"/>
      <c r="N20" s="66">
        <v>0</v>
      </c>
      <c r="O20" s="66"/>
      <c r="P20" s="46"/>
      <c r="Q20" s="49" t="s">
        <v>65</v>
      </c>
    </row>
    <row r="21" spans="1:17" s="48" customFormat="1" x14ac:dyDescent="0.2">
      <c r="A21" s="42">
        <f t="shared" si="0"/>
        <v>16</v>
      </c>
      <c r="B21" s="42" t="s">
        <v>63</v>
      </c>
      <c r="C21" s="50" t="s">
        <v>68</v>
      </c>
      <c r="D21" s="42" t="s">
        <v>19</v>
      </c>
      <c r="E21" s="43" t="s">
        <v>33</v>
      </c>
      <c r="F21" s="42" t="s">
        <v>67</v>
      </c>
      <c r="G21" s="44">
        <f t="shared" ref="G21:G47" si="5">H21+I21-J21</f>
        <v>18</v>
      </c>
      <c r="H21" s="44">
        <v>18</v>
      </c>
      <c r="I21" s="44">
        <f t="shared" si="2"/>
        <v>0</v>
      </c>
      <c r="J21" s="44">
        <v>0</v>
      </c>
      <c r="K21" s="44" t="s">
        <v>175</v>
      </c>
      <c r="L21" s="53"/>
      <c r="M21" s="44"/>
      <c r="N21" s="66">
        <v>0</v>
      </c>
      <c r="O21" s="66"/>
      <c r="P21" s="46"/>
      <c r="Q21" s="49" t="s">
        <v>166</v>
      </c>
    </row>
    <row r="22" spans="1:17" s="48" customFormat="1" x14ac:dyDescent="0.2">
      <c r="A22" s="42">
        <f t="shared" si="0"/>
        <v>17</v>
      </c>
      <c r="B22" s="42" t="s">
        <v>70</v>
      </c>
      <c r="C22" s="43" t="s">
        <v>71</v>
      </c>
      <c r="D22" s="42" t="s">
        <v>19</v>
      </c>
      <c r="E22" s="43" t="s">
        <v>33</v>
      </c>
      <c r="F22" s="43" t="s">
        <v>60</v>
      </c>
      <c r="G22" s="44">
        <f t="shared" si="5"/>
        <v>18</v>
      </c>
      <c r="H22" s="44">
        <v>18</v>
      </c>
      <c r="I22" s="44">
        <f t="shared" si="2"/>
        <v>0</v>
      </c>
      <c r="J22" s="44">
        <v>0</v>
      </c>
      <c r="K22" s="44" t="s">
        <v>175</v>
      </c>
      <c r="L22" s="54"/>
      <c r="M22" s="44"/>
      <c r="N22" s="66">
        <v>0</v>
      </c>
      <c r="O22" s="66"/>
      <c r="P22" s="46"/>
      <c r="Q22" s="60" t="s">
        <v>72</v>
      </c>
    </row>
    <row r="23" spans="1:17" s="48" customFormat="1" x14ac:dyDescent="0.2">
      <c r="A23" s="42">
        <f t="shared" si="0"/>
        <v>18</v>
      </c>
      <c r="B23" s="42" t="s">
        <v>73</v>
      </c>
      <c r="C23" s="43" t="s">
        <v>74</v>
      </c>
      <c r="D23" s="42" t="s">
        <v>19</v>
      </c>
      <c r="E23" s="43" t="s">
        <v>33</v>
      </c>
      <c r="F23" s="43" t="s">
        <v>60</v>
      </c>
      <c r="G23" s="44">
        <f t="shared" si="5"/>
        <v>18</v>
      </c>
      <c r="H23" s="44">
        <v>18</v>
      </c>
      <c r="I23" s="44">
        <f t="shared" si="2"/>
        <v>0</v>
      </c>
      <c r="J23" s="44">
        <v>0</v>
      </c>
      <c r="K23" s="44" t="s">
        <v>175</v>
      </c>
      <c r="L23" s="55"/>
      <c r="M23" s="44"/>
      <c r="N23" s="66">
        <v>0</v>
      </c>
      <c r="O23" s="66"/>
      <c r="P23" s="46"/>
      <c r="Q23" s="60" t="s">
        <v>72</v>
      </c>
    </row>
    <row r="24" spans="1:17" s="46" customFormat="1" x14ac:dyDescent="0.2">
      <c r="A24" s="42">
        <f t="shared" si="0"/>
        <v>19</v>
      </c>
      <c r="B24" s="42" t="s">
        <v>70</v>
      </c>
      <c r="C24" s="43" t="s">
        <v>75</v>
      </c>
      <c r="D24" s="42" t="s">
        <v>19</v>
      </c>
      <c r="E24" s="43" t="s">
        <v>33</v>
      </c>
      <c r="F24" s="43" t="s">
        <v>60</v>
      </c>
      <c r="G24" s="44">
        <f t="shared" si="5"/>
        <v>18</v>
      </c>
      <c r="H24" s="44">
        <v>18</v>
      </c>
      <c r="I24" s="44">
        <f t="shared" si="2"/>
        <v>0</v>
      </c>
      <c r="J24" s="44">
        <v>0</v>
      </c>
      <c r="K24" s="44" t="s">
        <v>175</v>
      </c>
      <c r="L24" s="55"/>
      <c r="M24" s="44"/>
      <c r="N24" s="66">
        <v>0</v>
      </c>
      <c r="O24" s="66"/>
      <c r="Q24" s="60" t="s">
        <v>72</v>
      </c>
    </row>
    <row r="25" spans="1:17" s="48" customFormat="1" x14ac:dyDescent="0.2">
      <c r="A25" s="42">
        <f t="shared" si="0"/>
        <v>20</v>
      </c>
      <c r="B25" s="42" t="s">
        <v>70</v>
      </c>
      <c r="C25" s="43" t="s">
        <v>76</v>
      </c>
      <c r="D25" s="42" t="s">
        <v>19</v>
      </c>
      <c r="E25" s="43" t="s">
        <v>33</v>
      </c>
      <c r="F25" s="43" t="s">
        <v>60</v>
      </c>
      <c r="G25" s="44">
        <f t="shared" si="5"/>
        <v>18</v>
      </c>
      <c r="H25" s="44">
        <v>18</v>
      </c>
      <c r="I25" s="44">
        <f t="shared" si="2"/>
        <v>0</v>
      </c>
      <c r="J25" s="44">
        <v>0</v>
      </c>
      <c r="K25" s="44" t="s">
        <v>175</v>
      </c>
      <c r="L25" s="45"/>
      <c r="M25" s="44"/>
      <c r="N25" s="66">
        <v>0</v>
      </c>
      <c r="O25" s="66"/>
      <c r="P25" s="46"/>
      <c r="Q25" s="60" t="s">
        <v>72</v>
      </c>
    </row>
    <row r="26" spans="1:17" s="48" customFormat="1" x14ac:dyDescent="0.2">
      <c r="A26" s="42">
        <f t="shared" si="0"/>
        <v>21</v>
      </c>
      <c r="B26" s="42" t="s">
        <v>77</v>
      </c>
      <c r="C26" s="50" t="s">
        <v>78</v>
      </c>
      <c r="D26" s="42" t="s">
        <v>19</v>
      </c>
      <c r="E26" s="43" t="s">
        <v>33</v>
      </c>
      <c r="F26" s="42" t="s">
        <v>79</v>
      </c>
      <c r="G26" s="44">
        <f t="shared" si="5"/>
        <v>18</v>
      </c>
      <c r="H26" s="44">
        <v>18</v>
      </c>
      <c r="I26" s="44">
        <f t="shared" si="2"/>
        <v>0</v>
      </c>
      <c r="J26" s="44">
        <v>0</v>
      </c>
      <c r="K26" s="44" t="s">
        <v>175</v>
      </c>
      <c r="L26" s="53"/>
      <c r="M26" s="44"/>
      <c r="N26" s="66">
        <v>0</v>
      </c>
      <c r="O26" s="66"/>
      <c r="P26" s="46"/>
      <c r="Q26" s="49" t="s">
        <v>62</v>
      </c>
    </row>
    <row r="27" spans="1:17" s="48" customFormat="1" x14ac:dyDescent="0.2">
      <c r="A27" s="42">
        <f t="shared" si="0"/>
        <v>22</v>
      </c>
      <c r="B27" s="42" t="s">
        <v>77</v>
      </c>
      <c r="C27" s="50" t="s">
        <v>80</v>
      </c>
      <c r="D27" s="42" t="s">
        <v>19</v>
      </c>
      <c r="E27" s="43" t="s">
        <v>33</v>
      </c>
      <c r="F27" s="42" t="s">
        <v>79</v>
      </c>
      <c r="G27" s="44">
        <f t="shared" si="5"/>
        <v>18</v>
      </c>
      <c r="H27" s="44">
        <v>18</v>
      </c>
      <c r="I27" s="44">
        <f t="shared" si="2"/>
        <v>0</v>
      </c>
      <c r="J27" s="44">
        <v>0</v>
      </c>
      <c r="K27" s="44" t="s">
        <v>175</v>
      </c>
      <c r="L27" s="53"/>
      <c r="M27" s="44"/>
      <c r="N27" s="66">
        <v>0</v>
      </c>
      <c r="O27" s="66"/>
      <c r="P27" s="46"/>
      <c r="Q27" s="49" t="s">
        <v>166</v>
      </c>
    </row>
    <row r="28" spans="1:17" x14ac:dyDescent="0.2">
      <c r="A28" s="42">
        <f t="shared" si="0"/>
        <v>23</v>
      </c>
      <c r="B28" s="42" t="s">
        <v>70</v>
      </c>
      <c r="C28" s="50" t="s">
        <v>81</v>
      </c>
      <c r="D28" s="42" t="s">
        <v>19</v>
      </c>
      <c r="E28" s="43" t="s">
        <v>33</v>
      </c>
      <c r="F28" s="42" t="s">
        <v>60</v>
      </c>
      <c r="G28" s="44">
        <f t="shared" si="5"/>
        <v>18</v>
      </c>
      <c r="H28" s="44">
        <v>18</v>
      </c>
      <c r="I28" s="44">
        <f t="shared" si="2"/>
        <v>0</v>
      </c>
      <c r="J28" s="44">
        <v>0</v>
      </c>
      <c r="K28" s="44" t="s">
        <v>175</v>
      </c>
      <c r="L28" s="45"/>
      <c r="M28" s="44"/>
      <c r="N28" s="66">
        <v>0</v>
      </c>
      <c r="O28" s="66"/>
      <c r="Q28" s="49" t="s">
        <v>82</v>
      </c>
    </row>
    <row r="29" spans="1:17" x14ac:dyDescent="0.2">
      <c r="A29" s="42">
        <f t="shared" si="0"/>
        <v>24</v>
      </c>
      <c r="B29" s="42" t="s">
        <v>70</v>
      </c>
      <c r="C29" s="50" t="s">
        <v>83</v>
      </c>
      <c r="D29" s="42" t="s">
        <v>19</v>
      </c>
      <c r="E29" s="43" t="s">
        <v>33</v>
      </c>
      <c r="F29" s="42" t="s">
        <v>60</v>
      </c>
      <c r="G29" s="44">
        <f t="shared" si="5"/>
        <v>18</v>
      </c>
      <c r="H29" s="44">
        <v>18</v>
      </c>
      <c r="I29" s="44">
        <f t="shared" si="2"/>
        <v>0</v>
      </c>
      <c r="J29" s="44">
        <v>0</v>
      </c>
      <c r="K29" s="44" t="s">
        <v>175</v>
      </c>
      <c r="L29" s="45"/>
      <c r="M29" s="44"/>
      <c r="N29" s="66">
        <v>0</v>
      </c>
      <c r="O29" s="66"/>
      <c r="Q29" s="47" t="s">
        <v>167</v>
      </c>
    </row>
    <row r="30" spans="1:17" x14ac:dyDescent="0.2">
      <c r="A30" s="42">
        <f t="shared" si="0"/>
        <v>25</v>
      </c>
      <c r="B30" s="42" t="s">
        <v>70</v>
      </c>
      <c r="C30" s="50" t="s">
        <v>182</v>
      </c>
      <c r="D30" s="42" t="s">
        <v>19</v>
      </c>
      <c r="E30" s="43" t="s">
        <v>33</v>
      </c>
      <c r="F30" s="42" t="s">
        <v>60</v>
      </c>
      <c r="G30" s="44">
        <f t="shared" si="5"/>
        <v>18</v>
      </c>
      <c r="H30" s="44">
        <v>18</v>
      </c>
      <c r="I30" s="44">
        <f t="shared" si="2"/>
        <v>0</v>
      </c>
      <c r="J30" s="44">
        <v>0</v>
      </c>
      <c r="K30" s="44" t="s">
        <v>175</v>
      </c>
      <c r="L30" s="45"/>
      <c r="M30" s="44"/>
      <c r="N30" s="66">
        <v>0</v>
      </c>
      <c r="O30" s="66"/>
      <c r="Q30" s="47" t="s">
        <v>167</v>
      </c>
    </row>
    <row r="31" spans="1:17" x14ac:dyDescent="0.2">
      <c r="A31" s="42">
        <f t="shared" si="0"/>
        <v>26</v>
      </c>
      <c r="B31" s="42" t="s">
        <v>70</v>
      </c>
      <c r="C31" s="50" t="s">
        <v>84</v>
      </c>
      <c r="D31" s="42" t="s">
        <v>19</v>
      </c>
      <c r="E31" s="43" t="s">
        <v>33</v>
      </c>
      <c r="F31" s="42" t="s">
        <v>85</v>
      </c>
      <c r="G31" s="44">
        <f t="shared" si="5"/>
        <v>18</v>
      </c>
      <c r="H31" s="44">
        <v>18</v>
      </c>
      <c r="I31" s="44">
        <f t="shared" si="2"/>
        <v>0</v>
      </c>
      <c r="J31" s="44">
        <v>0</v>
      </c>
      <c r="K31" s="44" t="s">
        <v>175</v>
      </c>
      <c r="L31" s="45"/>
      <c r="M31" s="44"/>
      <c r="N31" s="66">
        <v>0</v>
      </c>
      <c r="O31" s="66"/>
      <c r="Q31" s="61" t="s">
        <v>86</v>
      </c>
    </row>
    <row r="32" spans="1:17" x14ac:dyDescent="0.2">
      <c r="A32" s="42">
        <f t="shared" si="0"/>
        <v>27</v>
      </c>
      <c r="B32" s="42" t="s">
        <v>70</v>
      </c>
      <c r="C32" s="50" t="s">
        <v>87</v>
      </c>
      <c r="D32" s="42" t="s">
        <v>19</v>
      </c>
      <c r="E32" s="43" t="s">
        <v>33</v>
      </c>
      <c r="F32" s="42" t="s">
        <v>85</v>
      </c>
      <c r="G32" s="44">
        <f t="shared" si="5"/>
        <v>18</v>
      </c>
      <c r="H32" s="44">
        <v>18</v>
      </c>
      <c r="I32" s="44">
        <f t="shared" si="2"/>
        <v>0</v>
      </c>
      <c r="J32" s="44">
        <v>0</v>
      </c>
      <c r="K32" s="44" t="s">
        <v>175</v>
      </c>
      <c r="L32" s="45"/>
      <c r="M32" s="44"/>
      <c r="N32" s="66">
        <v>0</v>
      </c>
      <c r="O32" s="66"/>
      <c r="Q32" s="61" t="s">
        <v>86</v>
      </c>
    </row>
    <row r="33" spans="1:17" x14ac:dyDescent="0.2">
      <c r="A33" s="42">
        <f t="shared" si="0"/>
        <v>28</v>
      </c>
      <c r="B33" s="42" t="s">
        <v>70</v>
      </c>
      <c r="C33" s="50" t="s">
        <v>88</v>
      </c>
      <c r="D33" s="42" t="s">
        <v>19</v>
      </c>
      <c r="E33" s="43" t="s">
        <v>33</v>
      </c>
      <c r="F33" s="42" t="s">
        <v>85</v>
      </c>
      <c r="G33" s="44">
        <f t="shared" si="5"/>
        <v>18</v>
      </c>
      <c r="H33" s="44">
        <v>18</v>
      </c>
      <c r="I33" s="44">
        <f t="shared" si="2"/>
        <v>0</v>
      </c>
      <c r="J33" s="44">
        <v>0</v>
      </c>
      <c r="K33" s="44" t="s">
        <v>175</v>
      </c>
      <c r="L33" s="45"/>
      <c r="M33" s="44"/>
      <c r="N33" s="66">
        <v>0</v>
      </c>
      <c r="O33" s="66"/>
      <c r="Q33" s="61" t="s">
        <v>86</v>
      </c>
    </row>
    <row r="34" spans="1:17" x14ac:dyDescent="0.2">
      <c r="A34" s="42">
        <f t="shared" si="0"/>
        <v>29</v>
      </c>
      <c r="B34" s="42" t="s">
        <v>73</v>
      </c>
      <c r="C34" s="43" t="s">
        <v>181</v>
      </c>
      <c r="D34" s="42" t="s">
        <v>54</v>
      </c>
      <c r="E34" s="43" t="s">
        <v>89</v>
      </c>
      <c r="F34" s="43" t="s">
        <v>60</v>
      </c>
      <c r="G34" s="44">
        <f t="shared" si="5"/>
        <v>18</v>
      </c>
      <c r="H34" s="44">
        <v>18</v>
      </c>
      <c r="I34" s="44">
        <f t="shared" si="2"/>
        <v>0</v>
      </c>
      <c r="J34" s="44">
        <v>0</v>
      </c>
      <c r="K34" s="44" t="s">
        <v>175</v>
      </c>
      <c r="L34" s="45"/>
      <c r="M34" s="44"/>
      <c r="N34" s="66">
        <v>0</v>
      </c>
      <c r="O34" s="66"/>
      <c r="Q34" s="47" t="s">
        <v>90</v>
      </c>
    </row>
    <row r="35" spans="1:17" x14ac:dyDescent="0.2">
      <c r="A35" s="42">
        <f t="shared" si="0"/>
        <v>30</v>
      </c>
      <c r="B35" s="43" t="s">
        <v>73</v>
      </c>
      <c r="C35" s="43" t="s">
        <v>91</v>
      </c>
      <c r="D35" s="42" t="s">
        <v>19</v>
      </c>
      <c r="E35" s="43" t="s">
        <v>33</v>
      </c>
      <c r="F35" s="43" t="s">
        <v>67</v>
      </c>
      <c r="G35" s="44">
        <f t="shared" si="5"/>
        <v>18</v>
      </c>
      <c r="H35" s="44">
        <v>18</v>
      </c>
      <c r="I35" s="44">
        <f t="shared" si="2"/>
        <v>0</v>
      </c>
      <c r="J35" s="44">
        <v>0</v>
      </c>
      <c r="K35" s="44" t="s">
        <v>175</v>
      </c>
      <c r="L35" s="45"/>
      <c r="M35" s="44"/>
      <c r="N35" s="66">
        <v>0</v>
      </c>
      <c r="O35" s="66"/>
      <c r="Q35" s="47" t="s">
        <v>92</v>
      </c>
    </row>
    <row r="36" spans="1:17" x14ac:dyDescent="0.2">
      <c r="A36" s="42">
        <f t="shared" si="0"/>
        <v>31</v>
      </c>
      <c r="B36" s="42" t="s">
        <v>73</v>
      </c>
      <c r="C36" s="50" t="s">
        <v>93</v>
      </c>
      <c r="D36" s="42" t="s">
        <v>19</v>
      </c>
      <c r="E36" s="43" t="s">
        <v>33</v>
      </c>
      <c r="F36" s="42" t="s">
        <v>60</v>
      </c>
      <c r="G36" s="44">
        <f t="shared" si="5"/>
        <v>18</v>
      </c>
      <c r="H36" s="44">
        <v>18</v>
      </c>
      <c r="I36" s="44">
        <f t="shared" si="2"/>
        <v>0</v>
      </c>
      <c r="J36" s="44">
        <v>0</v>
      </c>
      <c r="K36" s="44" t="s">
        <v>175</v>
      </c>
      <c r="L36" s="45"/>
      <c r="M36" s="44"/>
      <c r="N36" s="66">
        <v>0</v>
      </c>
      <c r="O36" s="66"/>
      <c r="Q36" s="47" t="s">
        <v>95</v>
      </c>
    </row>
    <row r="37" spans="1:17" x14ac:dyDescent="0.2">
      <c r="A37" s="42">
        <f t="shared" si="0"/>
        <v>32</v>
      </c>
      <c r="B37" s="42" t="s">
        <v>73</v>
      </c>
      <c r="C37" s="50" t="s">
        <v>96</v>
      </c>
      <c r="D37" s="42" t="s">
        <v>19</v>
      </c>
      <c r="E37" s="43" t="s">
        <v>33</v>
      </c>
      <c r="F37" s="42" t="s">
        <v>79</v>
      </c>
      <c r="G37" s="44">
        <f t="shared" si="5"/>
        <v>18</v>
      </c>
      <c r="H37" s="44">
        <v>18</v>
      </c>
      <c r="I37" s="44">
        <f t="shared" si="2"/>
        <v>0</v>
      </c>
      <c r="J37" s="44">
        <v>0</v>
      </c>
      <c r="K37" s="44" t="s">
        <v>175</v>
      </c>
      <c r="L37" s="45"/>
      <c r="M37" s="44"/>
      <c r="N37" s="66">
        <v>0</v>
      </c>
      <c r="O37" s="66"/>
      <c r="Q37" s="47" t="s">
        <v>168</v>
      </c>
    </row>
    <row r="38" spans="1:17" x14ac:dyDescent="0.2">
      <c r="A38" s="42">
        <f t="shared" si="0"/>
        <v>33</v>
      </c>
      <c r="B38" s="42" t="s">
        <v>73</v>
      </c>
      <c r="C38" s="50" t="s">
        <v>97</v>
      </c>
      <c r="D38" s="42" t="s">
        <v>19</v>
      </c>
      <c r="E38" s="43" t="s">
        <v>33</v>
      </c>
      <c r="F38" s="42" t="s">
        <v>79</v>
      </c>
      <c r="G38" s="44">
        <f t="shared" si="5"/>
        <v>18</v>
      </c>
      <c r="H38" s="44">
        <v>18</v>
      </c>
      <c r="I38" s="44">
        <f t="shared" si="2"/>
        <v>0</v>
      </c>
      <c r="J38" s="44">
        <v>0</v>
      </c>
      <c r="K38" s="44" t="s">
        <v>175</v>
      </c>
      <c r="L38" s="45"/>
      <c r="M38" s="44"/>
      <c r="N38" s="66">
        <v>0</v>
      </c>
      <c r="O38" s="66"/>
      <c r="Q38" s="49" t="s">
        <v>98</v>
      </c>
    </row>
    <row r="39" spans="1:17" s="80" customFormat="1" x14ac:dyDescent="0.2">
      <c r="A39" s="72">
        <f t="shared" si="0"/>
        <v>34</v>
      </c>
      <c r="B39" s="72" t="s">
        <v>73</v>
      </c>
      <c r="C39" s="73" t="s">
        <v>99</v>
      </c>
      <c r="D39" s="72" t="s">
        <v>19</v>
      </c>
      <c r="E39" s="74" t="s">
        <v>33</v>
      </c>
      <c r="F39" s="72" t="s">
        <v>79</v>
      </c>
      <c r="G39" s="75">
        <f t="shared" si="5"/>
        <v>0</v>
      </c>
      <c r="H39" s="75">
        <v>0</v>
      </c>
      <c r="I39" s="75">
        <f t="shared" si="2"/>
        <v>0</v>
      </c>
      <c r="J39" s="75">
        <v>0</v>
      </c>
      <c r="K39" s="75" t="s">
        <v>175</v>
      </c>
      <c r="L39" s="76" t="s">
        <v>230</v>
      </c>
      <c r="M39" s="75"/>
      <c r="N39" s="77">
        <v>0</v>
      </c>
      <c r="O39" s="77"/>
      <c r="P39" s="78"/>
      <c r="Q39" s="79" t="s">
        <v>98</v>
      </c>
    </row>
    <row r="40" spans="1:17" s="48" customFormat="1" x14ac:dyDescent="0.2">
      <c r="A40" s="42">
        <f t="shared" si="0"/>
        <v>35</v>
      </c>
      <c r="B40" s="51" t="s">
        <v>69</v>
      </c>
      <c r="C40" s="52" t="s">
        <v>100</v>
      </c>
      <c r="D40" s="42" t="s">
        <v>41</v>
      </c>
      <c r="E40" s="43" t="s">
        <v>33</v>
      </c>
      <c r="F40" s="42" t="s">
        <v>34</v>
      </c>
      <c r="G40" s="44">
        <f t="shared" si="5"/>
        <v>18</v>
      </c>
      <c r="H40" s="44">
        <v>18</v>
      </c>
      <c r="I40" s="44">
        <f t="shared" si="2"/>
        <v>0</v>
      </c>
      <c r="J40" s="44">
        <v>0</v>
      </c>
      <c r="K40" s="44" t="s">
        <v>175</v>
      </c>
      <c r="L40" s="45"/>
      <c r="M40" s="44"/>
      <c r="N40" s="66">
        <v>0</v>
      </c>
      <c r="O40" s="66"/>
      <c r="P40" s="46"/>
      <c r="Q40" s="62" t="s">
        <v>201</v>
      </c>
    </row>
    <row r="41" spans="1:17" s="48" customFormat="1" x14ac:dyDescent="0.2">
      <c r="A41" s="42">
        <f t="shared" si="0"/>
        <v>36</v>
      </c>
      <c r="B41" s="51" t="s">
        <v>69</v>
      </c>
      <c r="C41" s="52" t="s">
        <v>101</v>
      </c>
      <c r="D41" s="42" t="s">
        <v>41</v>
      </c>
      <c r="E41" s="43" t="s">
        <v>33</v>
      </c>
      <c r="F41" s="42" t="s">
        <v>34</v>
      </c>
      <c r="G41" s="44">
        <f t="shared" si="5"/>
        <v>18</v>
      </c>
      <c r="H41" s="44">
        <v>18</v>
      </c>
      <c r="I41" s="44">
        <f t="shared" si="2"/>
        <v>0</v>
      </c>
      <c r="J41" s="44">
        <v>0</v>
      </c>
      <c r="K41" s="44" t="s">
        <v>175</v>
      </c>
      <c r="L41" s="45"/>
      <c r="M41" s="44"/>
      <c r="N41" s="66">
        <v>0</v>
      </c>
      <c r="O41" s="66"/>
      <c r="P41" s="46"/>
      <c r="Q41" s="60" t="s">
        <v>197</v>
      </c>
    </row>
    <row r="42" spans="1:17" s="48" customFormat="1" x14ac:dyDescent="0.2">
      <c r="A42" s="42">
        <f t="shared" si="0"/>
        <v>37</v>
      </c>
      <c r="B42" s="51" t="s">
        <v>69</v>
      </c>
      <c r="C42" s="52" t="s">
        <v>102</v>
      </c>
      <c r="D42" s="42" t="s">
        <v>41</v>
      </c>
      <c r="E42" s="43" t="s">
        <v>33</v>
      </c>
      <c r="F42" s="42" t="s">
        <v>34</v>
      </c>
      <c r="G42" s="44">
        <f t="shared" si="5"/>
        <v>18</v>
      </c>
      <c r="H42" s="44">
        <v>18</v>
      </c>
      <c r="I42" s="44">
        <f t="shared" si="2"/>
        <v>0</v>
      </c>
      <c r="J42" s="44">
        <v>0</v>
      </c>
      <c r="K42" s="44" t="s">
        <v>175</v>
      </c>
      <c r="L42" s="45"/>
      <c r="M42" s="44"/>
      <c r="N42" s="66">
        <v>0</v>
      </c>
      <c r="O42" s="66"/>
      <c r="P42" s="46"/>
      <c r="Q42" s="47" t="s">
        <v>38</v>
      </c>
    </row>
    <row r="43" spans="1:17" s="48" customFormat="1" x14ac:dyDescent="0.2">
      <c r="A43" s="42">
        <f t="shared" si="0"/>
        <v>38</v>
      </c>
      <c r="B43" s="51" t="s">
        <v>69</v>
      </c>
      <c r="C43" s="52" t="s">
        <v>103</v>
      </c>
      <c r="D43" s="42" t="s">
        <v>41</v>
      </c>
      <c r="E43" s="43" t="s">
        <v>33</v>
      </c>
      <c r="F43" s="42" t="s">
        <v>34</v>
      </c>
      <c r="G43" s="44">
        <f t="shared" si="5"/>
        <v>18</v>
      </c>
      <c r="H43" s="44">
        <v>18</v>
      </c>
      <c r="I43" s="44">
        <f t="shared" si="2"/>
        <v>0</v>
      </c>
      <c r="J43" s="44">
        <v>0</v>
      </c>
      <c r="K43" s="44" t="s">
        <v>175</v>
      </c>
      <c r="L43" s="45"/>
      <c r="M43" s="44"/>
      <c r="N43" s="66">
        <v>0</v>
      </c>
      <c r="O43" s="66"/>
      <c r="P43" s="46"/>
      <c r="Q43" s="47" t="s">
        <v>38</v>
      </c>
    </row>
    <row r="44" spans="1:17" s="48" customFormat="1" x14ac:dyDescent="0.2">
      <c r="A44" s="42">
        <f t="shared" si="0"/>
        <v>39</v>
      </c>
      <c r="B44" s="51" t="s">
        <v>70</v>
      </c>
      <c r="C44" s="52" t="s">
        <v>104</v>
      </c>
      <c r="D44" s="42" t="s">
        <v>54</v>
      </c>
      <c r="E44" s="43" t="s">
        <v>33</v>
      </c>
      <c r="F44" s="42" t="s">
        <v>60</v>
      </c>
      <c r="G44" s="44">
        <f t="shared" si="5"/>
        <v>18</v>
      </c>
      <c r="H44" s="44">
        <v>18</v>
      </c>
      <c r="I44" s="44">
        <f t="shared" si="2"/>
        <v>0</v>
      </c>
      <c r="J44" s="44">
        <v>0</v>
      </c>
      <c r="K44" s="44" t="s">
        <v>175</v>
      </c>
      <c r="L44" s="56"/>
      <c r="M44" s="44"/>
      <c r="N44" s="66">
        <v>0</v>
      </c>
      <c r="O44" s="66"/>
      <c r="P44" s="46"/>
      <c r="Q44" s="62" t="s">
        <v>105</v>
      </c>
    </row>
    <row r="45" spans="1:17" s="48" customFormat="1" x14ac:dyDescent="0.2">
      <c r="A45" s="42">
        <f t="shared" si="0"/>
        <v>40</v>
      </c>
      <c r="B45" s="51" t="s">
        <v>69</v>
      </c>
      <c r="C45" s="52" t="s">
        <v>106</v>
      </c>
      <c r="D45" s="42" t="s">
        <v>41</v>
      </c>
      <c r="E45" s="43" t="s">
        <v>33</v>
      </c>
      <c r="F45" s="42" t="s">
        <v>34</v>
      </c>
      <c r="G45" s="44">
        <f t="shared" si="5"/>
        <v>18</v>
      </c>
      <c r="H45" s="44">
        <v>18</v>
      </c>
      <c r="I45" s="44">
        <f t="shared" si="2"/>
        <v>0</v>
      </c>
      <c r="J45" s="44">
        <v>0</v>
      </c>
      <c r="K45" s="44" t="s">
        <v>175</v>
      </c>
      <c r="L45" s="45"/>
      <c r="M45" s="44"/>
      <c r="N45" s="66">
        <v>0</v>
      </c>
      <c r="O45" s="66"/>
      <c r="P45" s="46"/>
      <c r="Q45" s="49" t="s">
        <v>169</v>
      </c>
    </row>
    <row r="46" spans="1:17" s="48" customFormat="1" x14ac:dyDescent="0.2">
      <c r="A46" s="42">
        <f t="shared" si="0"/>
        <v>41</v>
      </c>
      <c r="B46" s="51" t="s">
        <v>69</v>
      </c>
      <c r="C46" s="52" t="s">
        <v>107</v>
      </c>
      <c r="D46" s="42" t="s">
        <v>41</v>
      </c>
      <c r="E46" s="43" t="s">
        <v>33</v>
      </c>
      <c r="F46" s="42" t="s">
        <v>34</v>
      </c>
      <c r="G46" s="44">
        <f t="shared" si="5"/>
        <v>18</v>
      </c>
      <c r="H46" s="44">
        <v>18</v>
      </c>
      <c r="I46" s="44">
        <f t="shared" si="2"/>
        <v>0</v>
      </c>
      <c r="J46" s="44">
        <v>0</v>
      </c>
      <c r="K46" s="44" t="s">
        <v>175</v>
      </c>
      <c r="L46" s="45"/>
      <c r="M46" s="44"/>
      <c r="N46" s="66">
        <v>0</v>
      </c>
      <c r="O46" s="66"/>
      <c r="P46" s="46"/>
      <c r="Q46" s="47" t="s">
        <v>58</v>
      </c>
    </row>
    <row r="47" spans="1:17" s="48" customFormat="1" x14ac:dyDescent="0.2">
      <c r="A47" s="42">
        <f t="shared" si="0"/>
        <v>42</v>
      </c>
      <c r="B47" s="51" t="s">
        <v>69</v>
      </c>
      <c r="C47" s="52" t="s">
        <v>108</v>
      </c>
      <c r="D47" s="42" t="s">
        <v>41</v>
      </c>
      <c r="E47" s="43" t="s">
        <v>33</v>
      </c>
      <c r="F47" s="42" t="s">
        <v>34</v>
      </c>
      <c r="G47" s="44">
        <f t="shared" si="5"/>
        <v>18</v>
      </c>
      <c r="H47" s="44">
        <v>18</v>
      </c>
      <c r="I47" s="44">
        <f t="shared" si="2"/>
        <v>0</v>
      </c>
      <c r="J47" s="44">
        <v>0</v>
      </c>
      <c r="K47" s="44" t="s">
        <v>175</v>
      </c>
      <c r="L47" s="56"/>
      <c r="M47" s="44"/>
      <c r="N47" s="66">
        <v>0</v>
      </c>
      <c r="O47" s="66"/>
      <c r="P47" s="46"/>
      <c r="Q47" s="47" t="s">
        <v>105</v>
      </c>
    </row>
    <row r="48" spans="1:17" s="48" customFormat="1" x14ac:dyDescent="0.2">
      <c r="A48" s="42">
        <f t="shared" si="0"/>
        <v>43</v>
      </c>
      <c r="B48" s="51" t="s">
        <v>69</v>
      </c>
      <c r="C48" s="52" t="s">
        <v>189</v>
      </c>
      <c r="D48" s="42" t="s">
        <v>172</v>
      </c>
      <c r="E48" s="43" t="s">
        <v>173</v>
      </c>
      <c r="F48" s="42" t="s">
        <v>174</v>
      </c>
      <c r="G48" s="44">
        <f t="shared" ref="G48:G49" si="6">H48+I48-J48</f>
        <v>18</v>
      </c>
      <c r="H48" s="44">
        <v>18</v>
      </c>
      <c r="I48" s="44">
        <f t="shared" si="2"/>
        <v>0</v>
      </c>
      <c r="J48" s="44">
        <v>0</v>
      </c>
      <c r="K48" s="42" t="s">
        <v>184</v>
      </c>
      <c r="L48" s="53"/>
      <c r="M48" s="44"/>
      <c r="N48" s="66">
        <v>0</v>
      </c>
      <c r="O48" s="66"/>
      <c r="P48" s="46"/>
      <c r="Q48" s="49" t="s">
        <v>166</v>
      </c>
    </row>
    <row r="49" spans="1:17" s="48" customFormat="1" x14ac:dyDescent="0.2">
      <c r="A49" s="42">
        <f t="shared" si="0"/>
        <v>44</v>
      </c>
      <c r="B49" s="51" t="s">
        <v>171</v>
      </c>
      <c r="C49" s="52" t="s">
        <v>190</v>
      </c>
      <c r="D49" s="42" t="s">
        <v>172</v>
      </c>
      <c r="E49" s="43" t="s">
        <v>173</v>
      </c>
      <c r="F49" s="42" t="s">
        <v>174</v>
      </c>
      <c r="G49" s="44">
        <f t="shared" si="6"/>
        <v>18</v>
      </c>
      <c r="H49" s="44">
        <v>18</v>
      </c>
      <c r="I49" s="44">
        <f t="shared" si="2"/>
        <v>0</v>
      </c>
      <c r="J49" s="44">
        <v>0</v>
      </c>
      <c r="K49" s="42" t="s">
        <v>184</v>
      </c>
      <c r="L49" s="53"/>
      <c r="M49" s="44"/>
      <c r="N49" s="66">
        <v>0</v>
      </c>
      <c r="O49" s="66"/>
      <c r="P49" s="46"/>
      <c r="Q49" s="49" t="s">
        <v>195</v>
      </c>
    </row>
    <row r="50" spans="1:17" x14ac:dyDescent="0.2">
      <c r="A50" s="42">
        <f t="shared" si="0"/>
        <v>45</v>
      </c>
      <c r="B50" s="42" t="s">
        <v>109</v>
      </c>
      <c r="C50" s="50" t="s">
        <v>110</v>
      </c>
      <c r="D50" s="42" t="s">
        <v>19</v>
      </c>
      <c r="E50" s="43" t="s">
        <v>33</v>
      </c>
      <c r="F50" s="42" t="s">
        <v>67</v>
      </c>
      <c r="G50" s="44">
        <f t="shared" si="4"/>
        <v>18</v>
      </c>
      <c r="H50" s="44">
        <v>18</v>
      </c>
      <c r="I50" s="44">
        <f t="shared" si="2"/>
        <v>0</v>
      </c>
      <c r="J50" s="44">
        <v>0</v>
      </c>
      <c r="K50" s="44" t="s">
        <v>175</v>
      </c>
      <c r="L50" s="45"/>
      <c r="M50" s="44"/>
      <c r="N50" s="66">
        <v>0</v>
      </c>
      <c r="O50" s="66"/>
      <c r="Q50" s="49" t="s">
        <v>65</v>
      </c>
    </row>
    <row r="51" spans="1:17" x14ac:dyDescent="0.2">
      <c r="A51" s="42">
        <f t="shared" si="0"/>
        <v>46</v>
      </c>
      <c r="B51" s="42" t="s">
        <v>111</v>
      </c>
      <c r="C51" s="50" t="s">
        <v>112</v>
      </c>
      <c r="D51" s="42" t="s">
        <v>19</v>
      </c>
      <c r="E51" s="43" t="s">
        <v>33</v>
      </c>
      <c r="F51" s="42" t="s">
        <v>79</v>
      </c>
      <c r="G51" s="44">
        <f t="shared" si="4"/>
        <v>18</v>
      </c>
      <c r="H51" s="44">
        <v>18</v>
      </c>
      <c r="I51" s="44">
        <f t="shared" si="2"/>
        <v>0</v>
      </c>
      <c r="J51" s="44">
        <v>0</v>
      </c>
      <c r="K51" s="44" t="s">
        <v>175</v>
      </c>
      <c r="L51" s="53"/>
      <c r="M51" s="44"/>
      <c r="N51" s="66">
        <v>0</v>
      </c>
      <c r="O51" s="66"/>
      <c r="Q51" s="49" t="s">
        <v>166</v>
      </c>
    </row>
    <row r="52" spans="1:17" s="46" customFormat="1" x14ac:dyDescent="0.2">
      <c r="A52" s="42">
        <f t="shared" si="0"/>
        <v>47</v>
      </c>
      <c r="B52" s="42" t="s">
        <v>111</v>
      </c>
      <c r="C52" s="50" t="s">
        <v>113</v>
      </c>
      <c r="D52" s="42" t="s">
        <v>19</v>
      </c>
      <c r="E52" s="43" t="s">
        <v>33</v>
      </c>
      <c r="F52" s="42" t="s">
        <v>79</v>
      </c>
      <c r="G52" s="44">
        <f t="shared" ref="G52:G68" si="7">H52+I52-J52</f>
        <v>18</v>
      </c>
      <c r="H52" s="44">
        <v>18</v>
      </c>
      <c r="I52" s="44">
        <f t="shared" si="2"/>
        <v>0</v>
      </c>
      <c r="J52" s="44">
        <v>0</v>
      </c>
      <c r="K52" s="44" t="s">
        <v>175</v>
      </c>
      <c r="L52" s="53"/>
      <c r="M52" s="42"/>
      <c r="N52" s="66">
        <v>0</v>
      </c>
      <c r="O52" s="61"/>
      <c r="Q52" s="49" t="s">
        <v>61</v>
      </c>
    </row>
    <row r="53" spans="1:17" s="48" customFormat="1" x14ac:dyDescent="0.2">
      <c r="A53" s="42">
        <f t="shared" si="0"/>
        <v>48</v>
      </c>
      <c r="B53" s="42" t="s">
        <v>114</v>
      </c>
      <c r="C53" s="50" t="s">
        <v>115</v>
      </c>
      <c r="D53" s="42" t="s">
        <v>19</v>
      </c>
      <c r="E53" s="43" t="s">
        <v>33</v>
      </c>
      <c r="F53" s="42" t="s">
        <v>79</v>
      </c>
      <c r="G53" s="44">
        <f t="shared" si="7"/>
        <v>18</v>
      </c>
      <c r="H53" s="44">
        <v>18</v>
      </c>
      <c r="I53" s="44">
        <f t="shared" si="2"/>
        <v>0</v>
      </c>
      <c r="J53" s="44">
        <v>0</v>
      </c>
      <c r="K53" s="44" t="s">
        <v>175</v>
      </c>
      <c r="L53" s="45"/>
      <c r="M53" s="44"/>
      <c r="N53" s="66">
        <v>0</v>
      </c>
      <c r="O53" s="66"/>
      <c r="P53" s="46"/>
      <c r="Q53" s="49" t="s">
        <v>194</v>
      </c>
    </row>
    <row r="54" spans="1:17" s="48" customFormat="1" x14ac:dyDescent="0.2">
      <c r="A54" s="42">
        <f t="shared" si="0"/>
        <v>49</v>
      </c>
      <c r="B54" s="42" t="s">
        <v>18</v>
      </c>
      <c r="C54" s="50" t="s">
        <v>116</v>
      </c>
      <c r="D54" s="42" t="s">
        <v>19</v>
      </c>
      <c r="E54" s="43" t="s">
        <v>33</v>
      </c>
      <c r="F54" s="42" t="s">
        <v>79</v>
      </c>
      <c r="G54" s="44">
        <f t="shared" si="7"/>
        <v>18</v>
      </c>
      <c r="H54" s="44">
        <v>18</v>
      </c>
      <c r="I54" s="44">
        <f t="shared" si="2"/>
        <v>0</v>
      </c>
      <c r="J54" s="44">
        <v>0</v>
      </c>
      <c r="K54" s="44" t="s">
        <v>175</v>
      </c>
      <c r="L54" s="57"/>
      <c r="M54" s="44"/>
      <c r="N54" s="66">
        <v>0</v>
      </c>
      <c r="O54" s="66"/>
      <c r="P54" s="46"/>
      <c r="Q54" s="47" t="s">
        <v>169</v>
      </c>
    </row>
    <row r="55" spans="1:17" s="48" customFormat="1" x14ac:dyDescent="0.2">
      <c r="A55" s="42">
        <f t="shared" si="0"/>
        <v>50</v>
      </c>
      <c r="B55" s="42" t="s">
        <v>117</v>
      </c>
      <c r="C55" s="50" t="s">
        <v>118</v>
      </c>
      <c r="D55" s="42" t="s">
        <v>41</v>
      </c>
      <c r="E55" s="43" t="s">
        <v>33</v>
      </c>
      <c r="F55" s="42" t="s">
        <v>119</v>
      </c>
      <c r="G55" s="44">
        <f t="shared" si="7"/>
        <v>18</v>
      </c>
      <c r="H55" s="44">
        <v>18</v>
      </c>
      <c r="I55" s="44">
        <f t="shared" si="2"/>
        <v>0</v>
      </c>
      <c r="J55" s="44">
        <v>0</v>
      </c>
      <c r="K55" s="44" t="s">
        <v>175</v>
      </c>
      <c r="L55" s="45"/>
      <c r="M55" s="44"/>
      <c r="N55" s="66">
        <v>0</v>
      </c>
      <c r="O55" s="66"/>
      <c r="P55" s="46"/>
      <c r="Q55" s="61" t="s">
        <v>120</v>
      </c>
    </row>
    <row r="56" spans="1:17" s="48" customFormat="1" x14ac:dyDescent="0.2">
      <c r="A56" s="42">
        <f t="shared" si="0"/>
        <v>51</v>
      </c>
      <c r="B56" s="42" t="s">
        <v>18</v>
      </c>
      <c r="C56" s="42" t="s">
        <v>121</v>
      </c>
      <c r="D56" s="42" t="s">
        <v>19</v>
      </c>
      <c r="E56" s="43" t="s">
        <v>33</v>
      </c>
      <c r="F56" s="42" t="s">
        <v>34</v>
      </c>
      <c r="G56" s="44">
        <f t="shared" si="7"/>
        <v>18</v>
      </c>
      <c r="H56" s="44">
        <v>18</v>
      </c>
      <c r="I56" s="44">
        <f t="shared" si="2"/>
        <v>0</v>
      </c>
      <c r="J56" s="44">
        <v>0</v>
      </c>
      <c r="K56" s="44" t="s">
        <v>175</v>
      </c>
      <c r="L56" s="45"/>
      <c r="M56" s="44"/>
      <c r="N56" s="66">
        <v>0</v>
      </c>
      <c r="O56" s="66"/>
      <c r="P56" s="46"/>
      <c r="Q56" s="47" t="s">
        <v>36</v>
      </c>
    </row>
    <row r="57" spans="1:17" s="94" customFormat="1" x14ac:dyDescent="0.2">
      <c r="A57" s="72">
        <f t="shared" si="0"/>
        <v>52</v>
      </c>
      <c r="B57" s="72" t="s">
        <v>18</v>
      </c>
      <c r="C57" s="74" t="s">
        <v>122</v>
      </c>
      <c r="D57" s="72" t="s">
        <v>19</v>
      </c>
      <c r="E57" s="74" t="s">
        <v>33</v>
      </c>
      <c r="F57" s="72" t="s">
        <v>34</v>
      </c>
      <c r="G57" s="75">
        <f t="shared" si="7"/>
        <v>18</v>
      </c>
      <c r="H57" s="75">
        <v>18</v>
      </c>
      <c r="I57" s="75">
        <f t="shared" si="2"/>
        <v>0</v>
      </c>
      <c r="J57" s="75">
        <v>0</v>
      </c>
      <c r="K57" s="75" t="s">
        <v>175</v>
      </c>
      <c r="L57" s="76" t="s">
        <v>234</v>
      </c>
      <c r="M57" s="75"/>
      <c r="N57" s="77">
        <v>0</v>
      </c>
      <c r="O57" s="77"/>
      <c r="P57" s="92"/>
      <c r="Q57" s="93" t="s">
        <v>36</v>
      </c>
    </row>
    <row r="58" spans="1:17" s="63" customFormat="1" x14ac:dyDescent="0.2">
      <c r="A58" s="42">
        <f t="shared" si="0"/>
        <v>53</v>
      </c>
      <c r="B58" s="42" t="s">
        <v>18</v>
      </c>
      <c r="C58" s="42" t="s">
        <v>123</v>
      </c>
      <c r="D58" s="42" t="s">
        <v>19</v>
      </c>
      <c r="E58" s="43" t="s">
        <v>33</v>
      </c>
      <c r="F58" s="42" t="s">
        <v>124</v>
      </c>
      <c r="G58" s="44">
        <f t="shared" si="7"/>
        <v>18</v>
      </c>
      <c r="H58" s="44">
        <v>18</v>
      </c>
      <c r="I58" s="44">
        <f t="shared" si="2"/>
        <v>0</v>
      </c>
      <c r="J58" s="44">
        <v>0</v>
      </c>
      <c r="K58" s="44" t="s">
        <v>175</v>
      </c>
      <c r="L58" s="45"/>
      <c r="M58" s="44"/>
      <c r="N58" s="66">
        <v>0</v>
      </c>
      <c r="O58" s="66"/>
      <c r="P58" s="46"/>
      <c r="Q58" s="61" t="s">
        <v>120</v>
      </c>
    </row>
    <row r="59" spans="1:17" s="63" customFormat="1" x14ac:dyDescent="0.2">
      <c r="A59" s="42">
        <f t="shared" si="0"/>
        <v>54</v>
      </c>
      <c r="B59" s="42" t="s">
        <v>18</v>
      </c>
      <c r="C59" s="42" t="s">
        <v>125</v>
      </c>
      <c r="D59" s="42" t="s">
        <v>19</v>
      </c>
      <c r="E59" s="43" t="s">
        <v>33</v>
      </c>
      <c r="F59" s="42" t="s">
        <v>34</v>
      </c>
      <c r="G59" s="44">
        <f t="shared" si="7"/>
        <v>18</v>
      </c>
      <c r="H59" s="44">
        <v>18</v>
      </c>
      <c r="I59" s="44">
        <f t="shared" si="2"/>
        <v>0</v>
      </c>
      <c r="J59" s="44">
        <v>0</v>
      </c>
      <c r="K59" s="44" t="s">
        <v>175</v>
      </c>
      <c r="L59" s="45"/>
      <c r="M59" s="44"/>
      <c r="N59" s="66">
        <v>0</v>
      </c>
      <c r="O59" s="66"/>
      <c r="P59" s="46"/>
      <c r="Q59" s="47" t="s">
        <v>166</v>
      </c>
    </row>
    <row r="60" spans="1:17" s="63" customFormat="1" x14ac:dyDescent="0.2">
      <c r="A60" s="42">
        <f t="shared" si="0"/>
        <v>55</v>
      </c>
      <c r="B60" s="42" t="s">
        <v>18</v>
      </c>
      <c r="C60" s="42" t="s">
        <v>126</v>
      </c>
      <c r="D60" s="42" t="s">
        <v>19</v>
      </c>
      <c r="E60" s="43" t="s">
        <v>33</v>
      </c>
      <c r="F60" s="42" t="s">
        <v>34</v>
      </c>
      <c r="G60" s="44">
        <f t="shared" si="7"/>
        <v>18</v>
      </c>
      <c r="H60" s="44">
        <v>18</v>
      </c>
      <c r="I60" s="44">
        <f t="shared" si="2"/>
        <v>0</v>
      </c>
      <c r="J60" s="44">
        <v>0</v>
      </c>
      <c r="K60" s="44" t="s">
        <v>175</v>
      </c>
      <c r="L60" s="45"/>
      <c r="M60" s="44"/>
      <c r="N60" s="66">
        <v>0</v>
      </c>
      <c r="O60" s="66"/>
      <c r="P60" s="46"/>
      <c r="Q60" s="61" t="s">
        <v>127</v>
      </c>
    </row>
    <row r="61" spans="1:17" s="63" customFormat="1" x14ac:dyDescent="0.2">
      <c r="A61" s="42">
        <f t="shared" si="0"/>
        <v>56</v>
      </c>
      <c r="B61" s="42" t="s">
        <v>18</v>
      </c>
      <c r="C61" s="42" t="s">
        <v>128</v>
      </c>
      <c r="D61" s="42" t="s">
        <v>19</v>
      </c>
      <c r="E61" s="43" t="s">
        <v>33</v>
      </c>
      <c r="F61" s="42" t="s">
        <v>60</v>
      </c>
      <c r="G61" s="44">
        <f t="shared" si="7"/>
        <v>18</v>
      </c>
      <c r="H61" s="44">
        <v>18</v>
      </c>
      <c r="I61" s="44">
        <f t="shared" si="2"/>
        <v>0</v>
      </c>
      <c r="J61" s="44">
        <v>0</v>
      </c>
      <c r="K61" s="44" t="s">
        <v>175</v>
      </c>
      <c r="L61" s="45"/>
      <c r="M61" s="44"/>
      <c r="N61" s="66">
        <v>0</v>
      </c>
      <c r="O61" s="66"/>
      <c r="P61" s="46"/>
      <c r="Q61" s="49" t="s">
        <v>169</v>
      </c>
    </row>
    <row r="62" spans="1:17" s="63" customFormat="1" x14ac:dyDescent="0.2">
      <c r="A62" s="42">
        <f t="shared" si="0"/>
        <v>57</v>
      </c>
      <c r="B62" s="42" t="s">
        <v>18</v>
      </c>
      <c r="C62" s="42" t="s">
        <v>129</v>
      </c>
      <c r="D62" s="42" t="s">
        <v>19</v>
      </c>
      <c r="E62" s="43" t="s">
        <v>33</v>
      </c>
      <c r="F62" s="42" t="s">
        <v>34</v>
      </c>
      <c r="G62" s="44">
        <f t="shared" si="7"/>
        <v>18</v>
      </c>
      <c r="H62" s="44">
        <v>18</v>
      </c>
      <c r="I62" s="44">
        <f t="shared" si="2"/>
        <v>0</v>
      </c>
      <c r="J62" s="44">
        <v>0</v>
      </c>
      <c r="K62" s="44" t="s">
        <v>175</v>
      </c>
      <c r="L62" s="45"/>
      <c r="M62" s="44"/>
      <c r="N62" s="66">
        <v>0</v>
      </c>
      <c r="O62" s="66"/>
      <c r="P62" s="46"/>
      <c r="Q62" s="47" t="s">
        <v>94</v>
      </c>
    </row>
    <row r="63" spans="1:17" s="63" customFormat="1" x14ac:dyDescent="0.2">
      <c r="A63" s="42">
        <f t="shared" si="0"/>
        <v>58</v>
      </c>
      <c r="B63" s="42" t="s">
        <v>18</v>
      </c>
      <c r="C63" s="42" t="s">
        <v>130</v>
      </c>
      <c r="D63" s="42" t="s">
        <v>19</v>
      </c>
      <c r="E63" s="43" t="s">
        <v>33</v>
      </c>
      <c r="F63" s="42" t="s">
        <v>34</v>
      </c>
      <c r="G63" s="44">
        <f t="shared" si="7"/>
        <v>18</v>
      </c>
      <c r="H63" s="44">
        <v>18</v>
      </c>
      <c r="I63" s="44">
        <f t="shared" si="2"/>
        <v>0</v>
      </c>
      <c r="J63" s="44">
        <v>0</v>
      </c>
      <c r="K63" s="44" t="s">
        <v>175</v>
      </c>
      <c r="L63" s="45"/>
      <c r="M63" s="44"/>
      <c r="N63" s="66">
        <v>0</v>
      </c>
      <c r="O63" s="66"/>
      <c r="P63" s="46"/>
      <c r="Q63" s="61" t="s">
        <v>127</v>
      </c>
    </row>
    <row r="64" spans="1:17" s="63" customFormat="1" x14ac:dyDescent="0.2">
      <c r="A64" s="42">
        <f t="shared" si="0"/>
        <v>59</v>
      </c>
      <c r="B64" s="42" t="s">
        <v>18</v>
      </c>
      <c r="C64" s="42" t="s">
        <v>131</v>
      </c>
      <c r="D64" s="42" t="s">
        <v>19</v>
      </c>
      <c r="E64" s="43" t="s">
        <v>33</v>
      </c>
      <c r="F64" s="42" t="s">
        <v>34</v>
      </c>
      <c r="G64" s="44">
        <f t="shared" si="7"/>
        <v>18</v>
      </c>
      <c r="H64" s="44">
        <v>18</v>
      </c>
      <c r="I64" s="44">
        <f t="shared" si="2"/>
        <v>0</v>
      </c>
      <c r="J64" s="44">
        <v>0</v>
      </c>
      <c r="K64" s="44" t="s">
        <v>175</v>
      </c>
      <c r="L64" s="53"/>
      <c r="M64" s="44"/>
      <c r="N64" s="66">
        <v>0</v>
      </c>
      <c r="O64" s="66"/>
      <c r="P64" s="46"/>
      <c r="Q64" s="49" t="s">
        <v>169</v>
      </c>
    </row>
    <row r="65" spans="1:17" s="63" customFormat="1" x14ac:dyDescent="0.2">
      <c r="A65" s="42">
        <f t="shared" si="0"/>
        <v>60</v>
      </c>
      <c r="B65" s="42" t="s">
        <v>18</v>
      </c>
      <c r="C65" s="42" t="s">
        <v>132</v>
      </c>
      <c r="D65" s="42" t="s">
        <v>19</v>
      </c>
      <c r="E65" s="43" t="s">
        <v>33</v>
      </c>
      <c r="F65" s="43" t="s">
        <v>204</v>
      </c>
      <c r="G65" s="44">
        <f t="shared" si="7"/>
        <v>18</v>
      </c>
      <c r="H65" s="44">
        <v>18</v>
      </c>
      <c r="I65" s="44">
        <f t="shared" si="2"/>
        <v>0</v>
      </c>
      <c r="J65" s="44">
        <v>0</v>
      </c>
      <c r="K65" s="44" t="s">
        <v>175</v>
      </c>
      <c r="L65" s="45"/>
      <c r="M65" s="44"/>
      <c r="N65" s="66">
        <v>0</v>
      </c>
      <c r="O65" s="66"/>
      <c r="P65" s="46"/>
      <c r="Q65" s="47" t="s">
        <v>51</v>
      </c>
    </row>
    <row r="66" spans="1:17" s="63" customFormat="1" x14ac:dyDescent="0.2">
      <c r="A66" s="42">
        <f t="shared" si="0"/>
        <v>61</v>
      </c>
      <c r="B66" s="42" t="s">
        <v>114</v>
      </c>
      <c r="C66" s="42" t="s">
        <v>133</v>
      </c>
      <c r="D66" s="42" t="s">
        <v>41</v>
      </c>
      <c r="E66" s="43" t="s">
        <v>33</v>
      </c>
      <c r="F66" s="42" t="s">
        <v>50</v>
      </c>
      <c r="G66" s="44">
        <f t="shared" si="7"/>
        <v>18</v>
      </c>
      <c r="H66" s="44">
        <v>18</v>
      </c>
      <c r="I66" s="44">
        <f t="shared" si="2"/>
        <v>0</v>
      </c>
      <c r="J66" s="44">
        <v>0</v>
      </c>
      <c r="K66" s="44" t="s">
        <v>175</v>
      </c>
      <c r="L66" s="45"/>
      <c r="M66" s="44"/>
      <c r="N66" s="66">
        <v>0</v>
      </c>
      <c r="O66" s="66"/>
      <c r="P66" s="46"/>
      <c r="Q66" s="47" t="s">
        <v>51</v>
      </c>
    </row>
    <row r="67" spans="1:17" s="63" customFormat="1" x14ac:dyDescent="0.2">
      <c r="A67" s="42">
        <f t="shared" si="0"/>
        <v>62</v>
      </c>
      <c r="B67" s="42" t="s">
        <v>114</v>
      </c>
      <c r="C67" s="42" t="s">
        <v>134</v>
      </c>
      <c r="D67" s="42" t="s">
        <v>41</v>
      </c>
      <c r="E67" s="43" t="s">
        <v>33</v>
      </c>
      <c r="F67" s="42" t="s">
        <v>34</v>
      </c>
      <c r="G67" s="44">
        <f t="shared" si="7"/>
        <v>18</v>
      </c>
      <c r="H67" s="44">
        <v>18</v>
      </c>
      <c r="I67" s="44">
        <f t="shared" si="2"/>
        <v>0</v>
      </c>
      <c r="J67" s="44">
        <v>0</v>
      </c>
      <c r="K67" s="44" t="s">
        <v>175</v>
      </c>
      <c r="L67" s="53"/>
      <c r="M67" s="44"/>
      <c r="N67" s="66">
        <v>0</v>
      </c>
      <c r="O67" s="66"/>
      <c r="P67" s="46"/>
      <c r="Q67" s="47" t="s">
        <v>169</v>
      </c>
    </row>
    <row r="68" spans="1:17" s="48" customFormat="1" x14ac:dyDescent="0.2">
      <c r="A68" s="42">
        <f t="shared" si="0"/>
        <v>63</v>
      </c>
      <c r="B68" s="42" t="s">
        <v>135</v>
      </c>
      <c r="C68" s="50" t="s">
        <v>136</v>
      </c>
      <c r="D68" s="42" t="s">
        <v>19</v>
      </c>
      <c r="E68" s="43" t="s">
        <v>33</v>
      </c>
      <c r="F68" s="42" t="s">
        <v>34</v>
      </c>
      <c r="G68" s="44">
        <f t="shared" si="7"/>
        <v>18</v>
      </c>
      <c r="H68" s="44">
        <v>18</v>
      </c>
      <c r="I68" s="44">
        <f t="shared" si="2"/>
        <v>0</v>
      </c>
      <c r="J68" s="44">
        <v>0</v>
      </c>
      <c r="K68" s="44" t="s">
        <v>175</v>
      </c>
      <c r="L68" s="45"/>
      <c r="M68" s="44"/>
      <c r="N68" s="66">
        <v>0</v>
      </c>
      <c r="O68" s="66"/>
      <c r="P68" s="46"/>
      <c r="Q68" s="47" t="s">
        <v>58</v>
      </c>
    </row>
    <row r="69" spans="1:17" s="48" customFormat="1" x14ac:dyDescent="0.2">
      <c r="A69" s="42">
        <f t="shared" si="0"/>
        <v>64</v>
      </c>
      <c r="B69" s="42" t="s">
        <v>135</v>
      </c>
      <c r="C69" s="43" t="s">
        <v>137</v>
      </c>
      <c r="D69" s="42" t="s">
        <v>19</v>
      </c>
      <c r="E69" s="43" t="s">
        <v>33</v>
      </c>
      <c r="F69" s="42" t="s">
        <v>34</v>
      </c>
      <c r="G69" s="44">
        <f t="shared" si="4"/>
        <v>18</v>
      </c>
      <c r="H69" s="44">
        <v>18</v>
      </c>
      <c r="I69" s="44">
        <f t="shared" si="2"/>
        <v>0</v>
      </c>
      <c r="J69" s="44">
        <v>0</v>
      </c>
      <c r="K69" s="44" t="s">
        <v>175</v>
      </c>
      <c r="L69" s="45"/>
      <c r="M69" s="44"/>
      <c r="N69" s="66">
        <v>0</v>
      </c>
      <c r="O69" s="66"/>
      <c r="P69" s="46"/>
      <c r="Q69" s="49" t="s">
        <v>194</v>
      </c>
    </row>
    <row r="70" spans="1:17" s="48" customFormat="1" x14ac:dyDescent="0.2">
      <c r="A70" s="42">
        <f t="shared" si="0"/>
        <v>65</v>
      </c>
      <c r="B70" s="42" t="s">
        <v>135</v>
      </c>
      <c r="C70" s="43" t="s">
        <v>138</v>
      </c>
      <c r="D70" s="42" t="s">
        <v>19</v>
      </c>
      <c r="E70" s="43" t="s">
        <v>33</v>
      </c>
      <c r="F70" s="42" t="s">
        <v>34</v>
      </c>
      <c r="G70" s="44">
        <f t="shared" si="4"/>
        <v>18</v>
      </c>
      <c r="H70" s="44">
        <v>18</v>
      </c>
      <c r="I70" s="44">
        <f t="shared" si="2"/>
        <v>0</v>
      </c>
      <c r="J70" s="44">
        <v>0</v>
      </c>
      <c r="K70" s="44" t="s">
        <v>175</v>
      </c>
      <c r="L70" s="56"/>
      <c r="M70" s="44"/>
      <c r="N70" s="66">
        <v>0</v>
      </c>
      <c r="O70" s="66"/>
      <c r="P70" s="46"/>
      <c r="Q70" s="62" t="s">
        <v>196</v>
      </c>
    </row>
    <row r="71" spans="1:17" s="94" customFormat="1" x14ac:dyDescent="0.2">
      <c r="A71" s="72">
        <f t="shared" si="0"/>
        <v>66</v>
      </c>
      <c r="B71" s="72" t="s">
        <v>135</v>
      </c>
      <c r="C71" s="74" t="s">
        <v>139</v>
      </c>
      <c r="D71" s="72" t="s">
        <v>19</v>
      </c>
      <c r="E71" s="74" t="s">
        <v>33</v>
      </c>
      <c r="F71" s="72" t="s">
        <v>34</v>
      </c>
      <c r="G71" s="75">
        <f t="shared" ref="G71:G82" si="8">H71+I71-J71</f>
        <v>18</v>
      </c>
      <c r="H71" s="75">
        <v>18</v>
      </c>
      <c r="I71" s="75">
        <f t="shared" ref="I71:I94" si="9">ROUND(M71/8,1)</f>
        <v>0</v>
      </c>
      <c r="J71" s="75">
        <v>0</v>
      </c>
      <c r="K71" s="75" t="s">
        <v>175</v>
      </c>
      <c r="L71" s="76" t="s">
        <v>235</v>
      </c>
      <c r="M71" s="75"/>
      <c r="N71" s="77">
        <v>0</v>
      </c>
      <c r="O71" s="77"/>
      <c r="P71" s="92"/>
      <c r="Q71" s="93" t="s">
        <v>166</v>
      </c>
    </row>
    <row r="72" spans="1:17" s="48" customFormat="1" x14ac:dyDescent="0.2">
      <c r="A72" s="42">
        <f t="shared" ref="A72:A107" si="10">ROW()-5</f>
        <v>67</v>
      </c>
      <c r="B72" s="42" t="s">
        <v>135</v>
      </c>
      <c r="C72" s="50" t="s">
        <v>140</v>
      </c>
      <c r="D72" s="42" t="s">
        <v>19</v>
      </c>
      <c r="E72" s="43" t="s">
        <v>33</v>
      </c>
      <c r="F72" s="42" t="s">
        <v>34</v>
      </c>
      <c r="G72" s="44">
        <f t="shared" si="8"/>
        <v>18</v>
      </c>
      <c r="H72" s="44">
        <v>18</v>
      </c>
      <c r="I72" s="44">
        <f t="shared" si="9"/>
        <v>0</v>
      </c>
      <c r="J72" s="44">
        <v>0</v>
      </c>
      <c r="K72" s="44" t="s">
        <v>175</v>
      </c>
      <c r="L72" s="45"/>
      <c r="M72" s="44"/>
      <c r="N72" s="66">
        <v>0</v>
      </c>
      <c r="O72" s="66"/>
      <c r="P72" s="46"/>
      <c r="Q72" s="49" t="s">
        <v>169</v>
      </c>
    </row>
    <row r="73" spans="1:17" s="48" customFormat="1" x14ac:dyDescent="0.2">
      <c r="A73" s="42">
        <f t="shared" si="10"/>
        <v>68</v>
      </c>
      <c r="B73" s="42" t="s">
        <v>135</v>
      </c>
      <c r="C73" s="43" t="s">
        <v>141</v>
      </c>
      <c r="D73" s="42" t="s">
        <v>19</v>
      </c>
      <c r="E73" s="43" t="s">
        <v>33</v>
      </c>
      <c r="F73" s="42" t="s">
        <v>34</v>
      </c>
      <c r="G73" s="44">
        <f t="shared" si="8"/>
        <v>18</v>
      </c>
      <c r="H73" s="44">
        <v>18</v>
      </c>
      <c r="I73" s="44">
        <f t="shared" si="9"/>
        <v>0</v>
      </c>
      <c r="J73" s="44">
        <v>0</v>
      </c>
      <c r="K73" s="44" t="s">
        <v>175</v>
      </c>
      <c r="L73" s="53"/>
      <c r="M73" s="44"/>
      <c r="N73" s="66">
        <v>0</v>
      </c>
      <c r="O73" s="66"/>
      <c r="P73" s="46"/>
      <c r="Q73" s="60" t="s">
        <v>44</v>
      </c>
    </row>
    <row r="74" spans="1:17" s="48" customFormat="1" x14ac:dyDescent="0.2">
      <c r="A74" s="42">
        <f t="shared" si="10"/>
        <v>69</v>
      </c>
      <c r="B74" s="42" t="s">
        <v>135</v>
      </c>
      <c r="C74" s="50" t="s">
        <v>142</v>
      </c>
      <c r="D74" s="42" t="s">
        <v>19</v>
      </c>
      <c r="E74" s="43" t="s">
        <v>33</v>
      </c>
      <c r="F74" s="42" t="s">
        <v>34</v>
      </c>
      <c r="G74" s="44">
        <f t="shared" si="8"/>
        <v>18</v>
      </c>
      <c r="H74" s="44">
        <v>18</v>
      </c>
      <c r="I74" s="44">
        <f t="shared" si="9"/>
        <v>0</v>
      </c>
      <c r="J74" s="44">
        <v>0</v>
      </c>
      <c r="K74" s="44" t="s">
        <v>175</v>
      </c>
      <c r="L74" s="45"/>
      <c r="M74" s="44"/>
      <c r="N74" s="66">
        <v>0</v>
      </c>
      <c r="O74" s="66"/>
      <c r="P74" s="46"/>
      <c r="Q74" s="47" t="s">
        <v>203</v>
      </c>
    </row>
    <row r="75" spans="1:17" s="48" customFormat="1" x14ac:dyDescent="0.2">
      <c r="A75" s="42">
        <f t="shared" si="10"/>
        <v>70</v>
      </c>
      <c r="B75" s="42" t="s">
        <v>143</v>
      </c>
      <c r="C75" s="50" t="s">
        <v>144</v>
      </c>
      <c r="D75" s="42" t="s">
        <v>19</v>
      </c>
      <c r="E75" s="43" t="s">
        <v>33</v>
      </c>
      <c r="F75" s="42" t="s">
        <v>60</v>
      </c>
      <c r="G75" s="44">
        <f t="shared" si="8"/>
        <v>18</v>
      </c>
      <c r="H75" s="44">
        <v>18</v>
      </c>
      <c r="I75" s="44">
        <f t="shared" si="9"/>
        <v>0</v>
      </c>
      <c r="J75" s="44">
        <v>0</v>
      </c>
      <c r="K75" s="44" t="s">
        <v>175</v>
      </c>
      <c r="L75" s="45"/>
      <c r="M75" s="44"/>
      <c r="N75" s="66">
        <v>0</v>
      </c>
      <c r="O75" s="66"/>
      <c r="P75" s="46"/>
      <c r="Q75" s="61" t="s">
        <v>145</v>
      </c>
    </row>
    <row r="76" spans="1:17" s="48" customFormat="1" x14ac:dyDescent="0.2">
      <c r="A76" s="42">
        <f t="shared" si="10"/>
        <v>71</v>
      </c>
      <c r="B76" s="42" t="s">
        <v>143</v>
      </c>
      <c r="C76" s="50" t="s">
        <v>146</v>
      </c>
      <c r="D76" s="42" t="s">
        <v>19</v>
      </c>
      <c r="E76" s="43" t="s">
        <v>33</v>
      </c>
      <c r="F76" s="42" t="s">
        <v>60</v>
      </c>
      <c r="G76" s="44">
        <f t="shared" si="8"/>
        <v>18</v>
      </c>
      <c r="H76" s="44">
        <v>18</v>
      </c>
      <c r="I76" s="44">
        <f t="shared" si="9"/>
        <v>0</v>
      </c>
      <c r="J76" s="44">
        <v>0</v>
      </c>
      <c r="K76" s="44" t="s">
        <v>175</v>
      </c>
      <c r="L76" s="45"/>
      <c r="M76" s="44"/>
      <c r="N76" s="66">
        <v>0</v>
      </c>
      <c r="O76" s="66"/>
      <c r="P76" s="46"/>
      <c r="Q76" s="60" t="s">
        <v>147</v>
      </c>
    </row>
    <row r="77" spans="1:17" s="48" customFormat="1" x14ac:dyDescent="0.2">
      <c r="A77" s="42">
        <f t="shared" si="10"/>
        <v>72</v>
      </c>
      <c r="B77" s="42" t="s">
        <v>135</v>
      </c>
      <c r="C77" s="50" t="s">
        <v>148</v>
      </c>
      <c r="D77" s="42" t="s">
        <v>19</v>
      </c>
      <c r="E77" s="43" t="s">
        <v>33</v>
      </c>
      <c r="F77" s="42" t="s">
        <v>34</v>
      </c>
      <c r="G77" s="44">
        <f t="shared" si="8"/>
        <v>18</v>
      </c>
      <c r="H77" s="44">
        <v>18</v>
      </c>
      <c r="I77" s="44">
        <f t="shared" si="9"/>
        <v>0</v>
      </c>
      <c r="J77" s="44">
        <v>0</v>
      </c>
      <c r="K77" s="44" t="s">
        <v>175</v>
      </c>
      <c r="L77" s="45"/>
      <c r="M77" s="44"/>
      <c r="N77" s="66">
        <v>0</v>
      </c>
      <c r="O77" s="66"/>
      <c r="P77" s="46"/>
      <c r="Q77" s="49" t="s">
        <v>149</v>
      </c>
    </row>
    <row r="78" spans="1:17" s="48" customFormat="1" x14ac:dyDescent="0.2">
      <c r="A78" s="42">
        <f t="shared" si="10"/>
        <v>73</v>
      </c>
      <c r="B78" s="42" t="s">
        <v>150</v>
      </c>
      <c r="C78" s="50" t="s">
        <v>151</v>
      </c>
      <c r="D78" s="42" t="s">
        <v>19</v>
      </c>
      <c r="E78" s="43" t="s">
        <v>33</v>
      </c>
      <c r="F78" s="42" t="s">
        <v>152</v>
      </c>
      <c r="G78" s="44">
        <f t="shared" si="8"/>
        <v>18</v>
      </c>
      <c r="H78" s="44">
        <v>18</v>
      </c>
      <c r="I78" s="44">
        <f t="shared" si="9"/>
        <v>0</v>
      </c>
      <c r="J78" s="44">
        <v>0</v>
      </c>
      <c r="K78" s="44" t="s">
        <v>175</v>
      </c>
      <c r="L78" s="53"/>
      <c r="M78" s="44"/>
      <c r="N78" s="66">
        <v>0</v>
      </c>
      <c r="O78" s="66"/>
      <c r="P78" s="46"/>
      <c r="Q78" s="60" t="s">
        <v>153</v>
      </c>
    </row>
    <row r="79" spans="1:17" s="48" customFormat="1" x14ac:dyDescent="0.2">
      <c r="A79" s="42">
        <f t="shared" si="10"/>
        <v>74</v>
      </c>
      <c r="B79" s="42" t="s">
        <v>150</v>
      </c>
      <c r="C79" s="50" t="s">
        <v>154</v>
      </c>
      <c r="D79" s="42" t="s">
        <v>19</v>
      </c>
      <c r="E79" s="43" t="s">
        <v>33</v>
      </c>
      <c r="F79" s="42" t="s">
        <v>152</v>
      </c>
      <c r="G79" s="44">
        <f t="shared" si="8"/>
        <v>18</v>
      </c>
      <c r="H79" s="44">
        <v>18</v>
      </c>
      <c r="I79" s="44">
        <f t="shared" si="9"/>
        <v>0</v>
      </c>
      <c r="J79" s="44">
        <v>0</v>
      </c>
      <c r="K79" s="44" t="s">
        <v>175</v>
      </c>
      <c r="L79" s="56"/>
      <c r="M79" s="44"/>
      <c r="N79" s="66">
        <v>0</v>
      </c>
      <c r="O79" s="66"/>
      <c r="P79" s="46"/>
      <c r="Q79" s="62" t="s">
        <v>105</v>
      </c>
    </row>
    <row r="80" spans="1:17" s="48" customFormat="1" x14ac:dyDescent="0.2">
      <c r="A80" s="42">
        <f t="shared" si="10"/>
        <v>75</v>
      </c>
      <c r="B80" s="42" t="s">
        <v>150</v>
      </c>
      <c r="C80" s="50" t="s">
        <v>155</v>
      </c>
      <c r="D80" s="42" t="s">
        <v>19</v>
      </c>
      <c r="E80" s="43" t="s">
        <v>33</v>
      </c>
      <c r="F80" s="42" t="s">
        <v>60</v>
      </c>
      <c r="G80" s="44">
        <f t="shared" si="8"/>
        <v>18</v>
      </c>
      <c r="H80" s="44">
        <v>18</v>
      </c>
      <c r="I80" s="44">
        <f t="shared" si="9"/>
        <v>0</v>
      </c>
      <c r="J80" s="44">
        <v>0</v>
      </c>
      <c r="K80" s="44" t="s">
        <v>175</v>
      </c>
      <c r="L80" s="45"/>
      <c r="M80" s="44"/>
      <c r="N80" s="66">
        <v>0</v>
      </c>
      <c r="O80" s="66"/>
      <c r="P80" s="46"/>
      <c r="Q80" s="47" t="s">
        <v>36</v>
      </c>
    </row>
    <row r="81" spans="1:17" s="48" customFormat="1" x14ac:dyDescent="0.2">
      <c r="A81" s="42">
        <f t="shared" si="10"/>
        <v>76</v>
      </c>
      <c r="B81" s="42" t="s">
        <v>143</v>
      </c>
      <c r="C81" s="50" t="s">
        <v>156</v>
      </c>
      <c r="D81" s="42" t="s">
        <v>19</v>
      </c>
      <c r="E81" s="43" t="s">
        <v>33</v>
      </c>
      <c r="F81" s="42" t="s">
        <v>60</v>
      </c>
      <c r="G81" s="44">
        <f t="shared" si="8"/>
        <v>18</v>
      </c>
      <c r="H81" s="44">
        <v>18</v>
      </c>
      <c r="I81" s="44">
        <f t="shared" si="9"/>
        <v>0</v>
      </c>
      <c r="J81" s="44">
        <v>0</v>
      </c>
      <c r="K81" s="44" t="s">
        <v>175</v>
      </c>
      <c r="L81" s="45"/>
      <c r="M81" s="44"/>
      <c r="N81" s="66">
        <v>0</v>
      </c>
      <c r="O81" s="66"/>
      <c r="P81" s="46"/>
      <c r="Q81" s="49" t="s">
        <v>164</v>
      </c>
    </row>
    <row r="82" spans="1:17" s="48" customFormat="1" x14ac:dyDescent="0.2">
      <c r="A82" s="42">
        <f t="shared" si="10"/>
        <v>77</v>
      </c>
      <c r="B82" s="42" t="s">
        <v>150</v>
      </c>
      <c r="C82" s="50" t="s">
        <v>157</v>
      </c>
      <c r="D82" s="42" t="s">
        <v>19</v>
      </c>
      <c r="E82" s="43" t="s">
        <v>33</v>
      </c>
      <c r="F82" s="42" t="s">
        <v>152</v>
      </c>
      <c r="G82" s="44">
        <f t="shared" si="8"/>
        <v>18</v>
      </c>
      <c r="H82" s="44">
        <v>18</v>
      </c>
      <c r="I82" s="44">
        <f t="shared" si="9"/>
        <v>0</v>
      </c>
      <c r="J82" s="44">
        <v>0</v>
      </c>
      <c r="K82" s="44" t="s">
        <v>175</v>
      </c>
      <c r="L82" s="56"/>
      <c r="M82" s="44"/>
      <c r="N82" s="66">
        <v>0</v>
      </c>
      <c r="O82" s="66"/>
      <c r="P82" s="46"/>
      <c r="Q82" s="62" t="s">
        <v>158</v>
      </c>
    </row>
    <row r="83" spans="1:17" s="48" customFormat="1" x14ac:dyDescent="0.2">
      <c r="A83" s="42">
        <f t="shared" si="10"/>
        <v>78</v>
      </c>
      <c r="B83" s="42" t="s">
        <v>150</v>
      </c>
      <c r="C83" s="50" t="s">
        <v>159</v>
      </c>
      <c r="D83" s="42" t="s">
        <v>19</v>
      </c>
      <c r="E83" s="43" t="s">
        <v>33</v>
      </c>
      <c r="F83" s="42" t="s">
        <v>152</v>
      </c>
      <c r="G83" s="44">
        <f t="shared" ref="G83" si="11">H83+I83-J83</f>
        <v>18</v>
      </c>
      <c r="H83" s="44">
        <v>18</v>
      </c>
      <c r="I83" s="44">
        <f t="shared" si="9"/>
        <v>0</v>
      </c>
      <c r="J83" s="44">
        <v>0</v>
      </c>
      <c r="K83" s="44" t="s">
        <v>175</v>
      </c>
      <c r="L83" s="45"/>
      <c r="M83" s="44"/>
      <c r="N83" s="66">
        <v>0</v>
      </c>
      <c r="O83" s="66"/>
      <c r="P83" s="46"/>
      <c r="Q83" s="49" t="s">
        <v>58</v>
      </c>
    </row>
    <row r="84" spans="1:17" s="48" customFormat="1" x14ac:dyDescent="0.2">
      <c r="A84" s="42">
        <f t="shared" si="10"/>
        <v>79</v>
      </c>
      <c r="B84" s="42" t="s">
        <v>150</v>
      </c>
      <c r="C84" s="50" t="s">
        <v>160</v>
      </c>
      <c r="D84" s="42" t="s">
        <v>19</v>
      </c>
      <c r="E84" s="43" t="s">
        <v>33</v>
      </c>
      <c r="F84" s="42" t="s">
        <v>152</v>
      </c>
      <c r="G84" s="44">
        <f t="shared" ref="G84:G87" si="12">H84+I84-J84</f>
        <v>18</v>
      </c>
      <c r="H84" s="44">
        <v>18</v>
      </c>
      <c r="I84" s="44">
        <f t="shared" si="9"/>
        <v>0</v>
      </c>
      <c r="J84" s="44">
        <v>0</v>
      </c>
      <c r="K84" s="44" t="s">
        <v>175</v>
      </c>
      <c r="L84" s="45"/>
      <c r="M84" s="44"/>
      <c r="N84" s="66">
        <v>0</v>
      </c>
      <c r="O84" s="66"/>
      <c r="P84" s="46"/>
      <c r="Q84" s="47" t="s">
        <v>167</v>
      </c>
    </row>
    <row r="85" spans="1:17" s="48" customFormat="1" x14ac:dyDescent="0.2">
      <c r="A85" s="42">
        <f t="shared" si="10"/>
        <v>80</v>
      </c>
      <c r="B85" s="42" t="s">
        <v>150</v>
      </c>
      <c r="C85" s="50" t="s">
        <v>161</v>
      </c>
      <c r="D85" s="42" t="s">
        <v>19</v>
      </c>
      <c r="E85" s="43" t="s">
        <v>33</v>
      </c>
      <c r="F85" s="42" t="s">
        <v>152</v>
      </c>
      <c r="G85" s="44">
        <f t="shared" si="12"/>
        <v>18</v>
      </c>
      <c r="H85" s="44">
        <v>18</v>
      </c>
      <c r="I85" s="44">
        <f t="shared" si="9"/>
        <v>0</v>
      </c>
      <c r="J85" s="44">
        <v>0</v>
      </c>
      <c r="K85" s="44" t="s">
        <v>175</v>
      </c>
      <c r="L85" s="45"/>
      <c r="M85" s="44"/>
      <c r="N85" s="66">
        <v>0</v>
      </c>
      <c r="O85" s="66"/>
      <c r="P85" s="46"/>
      <c r="Q85" s="49" t="s">
        <v>164</v>
      </c>
    </row>
    <row r="86" spans="1:17" s="48" customFormat="1" x14ac:dyDescent="0.2">
      <c r="A86" s="42">
        <f t="shared" si="10"/>
        <v>81</v>
      </c>
      <c r="B86" s="42" t="s">
        <v>176</v>
      </c>
      <c r="C86" s="50" t="s">
        <v>177</v>
      </c>
      <c r="D86" s="42" t="s">
        <v>172</v>
      </c>
      <c r="E86" s="43" t="s">
        <v>178</v>
      </c>
      <c r="F86" s="42" t="s">
        <v>174</v>
      </c>
      <c r="G86" s="44">
        <f t="shared" si="12"/>
        <v>18</v>
      </c>
      <c r="H86" s="44">
        <v>18</v>
      </c>
      <c r="I86" s="44">
        <f t="shared" si="9"/>
        <v>0</v>
      </c>
      <c r="J86" s="44">
        <v>0</v>
      </c>
      <c r="K86" s="44" t="s">
        <v>175</v>
      </c>
      <c r="L86" s="45"/>
      <c r="M86" s="44"/>
      <c r="N86" s="66">
        <v>0</v>
      </c>
      <c r="O86" s="66"/>
      <c r="P86" s="46"/>
      <c r="Q86" s="47" t="s">
        <v>166</v>
      </c>
    </row>
    <row r="87" spans="1:17" s="48" customFormat="1" x14ac:dyDescent="0.2">
      <c r="A87" s="42">
        <f t="shared" si="10"/>
        <v>82</v>
      </c>
      <c r="B87" s="42" t="s">
        <v>176</v>
      </c>
      <c r="C87" s="50" t="s">
        <v>179</v>
      </c>
      <c r="D87" s="42" t="s">
        <v>172</v>
      </c>
      <c r="E87" s="43" t="s">
        <v>178</v>
      </c>
      <c r="F87" s="42" t="s">
        <v>174</v>
      </c>
      <c r="G87" s="44">
        <f t="shared" si="12"/>
        <v>18</v>
      </c>
      <c r="H87" s="44">
        <v>18</v>
      </c>
      <c r="I87" s="44">
        <f t="shared" si="9"/>
        <v>0</v>
      </c>
      <c r="J87" s="44">
        <v>0</v>
      </c>
      <c r="K87" s="44" t="s">
        <v>175</v>
      </c>
      <c r="L87" s="53"/>
      <c r="M87" s="44"/>
      <c r="N87" s="66">
        <v>0</v>
      </c>
      <c r="O87" s="66"/>
      <c r="P87" s="46"/>
      <c r="Q87" s="49" t="s">
        <v>169</v>
      </c>
    </row>
    <row r="88" spans="1:17" s="48" customFormat="1" x14ac:dyDescent="0.2">
      <c r="A88" s="42">
        <f t="shared" si="10"/>
        <v>83</v>
      </c>
      <c r="B88" s="42" t="s">
        <v>176</v>
      </c>
      <c r="C88" s="50" t="s">
        <v>180</v>
      </c>
      <c r="D88" s="42" t="s">
        <v>172</v>
      </c>
      <c r="E88" s="43" t="s">
        <v>178</v>
      </c>
      <c r="F88" s="42" t="s">
        <v>174</v>
      </c>
      <c r="G88" s="44">
        <f t="shared" ref="G88" si="13">H88+I88-J88</f>
        <v>18</v>
      </c>
      <c r="H88" s="44">
        <v>18</v>
      </c>
      <c r="I88" s="44">
        <f t="shared" si="9"/>
        <v>0</v>
      </c>
      <c r="J88" s="44">
        <v>0</v>
      </c>
      <c r="K88" s="44" t="s">
        <v>175</v>
      </c>
      <c r="L88" s="45"/>
      <c r="M88" s="44"/>
      <c r="N88" s="66">
        <v>0</v>
      </c>
      <c r="O88" s="66"/>
      <c r="P88" s="46"/>
      <c r="Q88" s="47" t="s">
        <v>166</v>
      </c>
    </row>
    <row r="89" spans="1:17" s="48" customFormat="1" x14ac:dyDescent="0.2">
      <c r="A89" s="42">
        <f t="shared" si="10"/>
        <v>84</v>
      </c>
      <c r="B89" s="42" t="s">
        <v>176</v>
      </c>
      <c r="C89" s="50" t="s">
        <v>191</v>
      </c>
      <c r="D89" s="42" t="s">
        <v>172</v>
      </c>
      <c r="E89" s="43" t="s">
        <v>178</v>
      </c>
      <c r="F89" s="42" t="s">
        <v>174</v>
      </c>
      <c r="G89" s="44">
        <f t="shared" ref="G89" si="14">H89+I89-J89</f>
        <v>18</v>
      </c>
      <c r="H89" s="44">
        <v>18</v>
      </c>
      <c r="I89" s="44">
        <f t="shared" si="9"/>
        <v>0</v>
      </c>
      <c r="J89" s="44">
        <v>0</v>
      </c>
      <c r="K89" s="44" t="s">
        <v>175</v>
      </c>
      <c r="L89" s="53"/>
      <c r="M89" s="44"/>
      <c r="N89" s="66">
        <v>0</v>
      </c>
      <c r="O89" s="66"/>
      <c r="P89" s="46"/>
      <c r="Q89" s="49" t="s">
        <v>167</v>
      </c>
    </row>
    <row r="90" spans="1:17" s="48" customFormat="1" x14ac:dyDescent="0.2">
      <c r="A90" s="42">
        <f t="shared" si="10"/>
        <v>85</v>
      </c>
      <c r="B90" s="42" t="s">
        <v>176</v>
      </c>
      <c r="C90" s="50" t="s">
        <v>192</v>
      </c>
      <c r="D90" s="42" t="s">
        <v>172</v>
      </c>
      <c r="E90" s="43" t="s">
        <v>178</v>
      </c>
      <c r="F90" s="42" t="s">
        <v>174</v>
      </c>
      <c r="G90" s="44">
        <f t="shared" ref="G90:G91" si="15">H90+I90-J90</f>
        <v>18</v>
      </c>
      <c r="H90" s="44">
        <v>18</v>
      </c>
      <c r="I90" s="44">
        <f t="shared" si="9"/>
        <v>0</v>
      </c>
      <c r="J90" s="44">
        <v>0</v>
      </c>
      <c r="K90" s="44" t="s">
        <v>175</v>
      </c>
      <c r="L90" s="53"/>
      <c r="M90" s="44"/>
      <c r="N90" s="66">
        <v>0</v>
      </c>
      <c r="O90" s="66"/>
      <c r="P90" s="46"/>
      <c r="Q90" s="49" t="s">
        <v>169</v>
      </c>
    </row>
    <row r="91" spans="1:17" s="48" customFormat="1" x14ac:dyDescent="0.2">
      <c r="A91" s="42">
        <f t="shared" si="10"/>
        <v>86</v>
      </c>
      <c r="B91" s="42" t="s">
        <v>215</v>
      </c>
      <c r="C91" s="70" t="s">
        <v>216</v>
      </c>
      <c r="D91" s="71" t="s">
        <v>217</v>
      </c>
      <c r="E91" s="43" t="s">
        <v>218</v>
      </c>
      <c r="F91" s="71" t="s">
        <v>174</v>
      </c>
      <c r="G91" s="44">
        <f t="shared" si="15"/>
        <v>18</v>
      </c>
      <c r="H91" s="44">
        <v>18</v>
      </c>
      <c r="I91" s="44">
        <v>0</v>
      </c>
      <c r="J91" s="44">
        <v>0</v>
      </c>
      <c r="K91" s="44" t="s">
        <v>175</v>
      </c>
      <c r="L91" s="45"/>
      <c r="M91" s="44"/>
      <c r="N91" s="66">
        <v>0</v>
      </c>
      <c r="O91" s="66"/>
      <c r="P91" s="46"/>
      <c r="Q91" s="49" t="s">
        <v>219</v>
      </c>
    </row>
    <row r="92" spans="1:17" s="94" customFormat="1" x14ac:dyDescent="0.2">
      <c r="A92" s="72">
        <f t="shared" si="10"/>
        <v>87</v>
      </c>
      <c r="B92" s="110" t="s">
        <v>24</v>
      </c>
      <c r="C92" s="111" t="s">
        <v>162</v>
      </c>
      <c r="D92" s="112" t="s">
        <v>19</v>
      </c>
      <c r="E92" s="74" t="s">
        <v>33</v>
      </c>
      <c r="F92" s="112" t="s">
        <v>25</v>
      </c>
      <c r="G92" s="75">
        <f t="shared" ref="G92" si="16">H92+I92-J92</f>
        <v>0</v>
      </c>
      <c r="H92" s="75">
        <v>0</v>
      </c>
      <c r="I92" s="75">
        <f t="shared" si="9"/>
        <v>0</v>
      </c>
      <c r="J92" s="75">
        <v>0</v>
      </c>
      <c r="K92" s="75" t="s">
        <v>175</v>
      </c>
      <c r="L92" s="76" t="s">
        <v>245</v>
      </c>
      <c r="M92" s="75"/>
      <c r="N92" s="77">
        <v>0</v>
      </c>
      <c r="O92" s="77"/>
      <c r="P92" s="92"/>
      <c r="Q92" s="113" t="s">
        <v>163</v>
      </c>
    </row>
    <row r="93" spans="1:17" s="48" customFormat="1" x14ac:dyDescent="0.2">
      <c r="A93" s="42">
        <f t="shared" si="10"/>
        <v>88</v>
      </c>
      <c r="B93" s="51" t="s">
        <v>199</v>
      </c>
      <c r="C93" s="58" t="s">
        <v>200</v>
      </c>
      <c r="D93" s="59" t="s">
        <v>19</v>
      </c>
      <c r="E93" s="43" t="s">
        <v>33</v>
      </c>
      <c r="F93" s="59" t="s">
        <v>174</v>
      </c>
      <c r="G93" s="44">
        <f t="shared" ref="G93" si="17">H93+I93-J93</f>
        <v>18</v>
      </c>
      <c r="H93" s="44">
        <v>18</v>
      </c>
      <c r="I93" s="44">
        <f t="shared" si="9"/>
        <v>0</v>
      </c>
      <c r="J93" s="44">
        <v>0</v>
      </c>
      <c r="K93" s="44" t="s">
        <v>175</v>
      </c>
      <c r="L93" s="45"/>
      <c r="M93" s="44"/>
      <c r="N93" s="66">
        <v>0</v>
      </c>
      <c r="O93" s="66"/>
      <c r="P93" s="46"/>
      <c r="Q93" s="64" t="s">
        <v>201</v>
      </c>
    </row>
    <row r="94" spans="1:17" s="48" customFormat="1" x14ac:dyDescent="0.2">
      <c r="A94" s="42">
        <f t="shared" si="10"/>
        <v>89</v>
      </c>
      <c r="B94" s="51" t="s">
        <v>199</v>
      </c>
      <c r="C94" s="58" t="s">
        <v>202</v>
      </c>
      <c r="D94" s="59" t="s">
        <v>19</v>
      </c>
      <c r="E94" s="43" t="s">
        <v>33</v>
      </c>
      <c r="F94" s="59" t="s">
        <v>174</v>
      </c>
      <c r="G94" s="44">
        <f t="shared" ref="G94:G102" si="18">H94+I94-J94</f>
        <v>18</v>
      </c>
      <c r="H94" s="44">
        <v>18</v>
      </c>
      <c r="I94" s="44">
        <f t="shared" si="9"/>
        <v>0</v>
      </c>
      <c r="J94" s="44">
        <v>0</v>
      </c>
      <c r="K94" s="44" t="s">
        <v>175</v>
      </c>
      <c r="L94" s="45"/>
      <c r="M94" s="44"/>
      <c r="N94" s="66">
        <v>0</v>
      </c>
      <c r="O94" s="66"/>
      <c r="P94" s="46"/>
      <c r="Q94" s="64" t="s">
        <v>194</v>
      </c>
    </row>
    <row r="95" spans="1:17" s="48" customFormat="1" x14ac:dyDescent="0.2">
      <c r="A95" s="42">
        <f t="shared" si="10"/>
        <v>90</v>
      </c>
      <c r="B95" s="51" t="s">
        <v>199</v>
      </c>
      <c r="C95" s="58" t="s">
        <v>208</v>
      </c>
      <c r="D95" s="59" t="s">
        <v>172</v>
      </c>
      <c r="E95" s="43" t="s">
        <v>210</v>
      </c>
      <c r="F95" s="59" t="s">
        <v>211</v>
      </c>
      <c r="G95" s="44">
        <f t="shared" si="18"/>
        <v>18</v>
      </c>
      <c r="H95" s="44">
        <v>18</v>
      </c>
      <c r="I95" s="44">
        <v>0</v>
      </c>
      <c r="J95" s="44">
        <v>0</v>
      </c>
      <c r="K95" s="44" t="s">
        <v>175</v>
      </c>
      <c r="L95" s="45"/>
      <c r="M95" s="44"/>
      <c r="N95" s="66">
        <v>0</v>
      </c>
      <c r="O95" s="66"/>
      <c r="P95" s="46"/>
      <c r="Q95" s="64" t="s">
        <v>214</v>
      </c>
    </row>
    <row r="96" spans="1:17" s="48" customFormat="1" x14ac:dyDescent="0.2">
      <c r="A96" s="42">
        <f t="shared" si="10"/>
        <v>91</v>
      </c>
      <c r="B96" s="51" t="s">
        <v>199</v>
      </c>
      <c r="C96" s="58" t="s">
        <v>209</v>
      </c>
      <c r="D96" s="59" t="s">
        <v>172</v>
      </c>
      <c r="E96" s="43" t="s">
        <v>210</v>
      </c>
      <c r="F96" s="59" t="s">
        <v>212</v>
      </c>
      <c r="G96" s="44">
        <f t="shared" ref="G96" si="19">H96+I96-J96</f>
        <v>18</v>
      </c>
      <c r="H96" s="44">
        <v>18</v>
      </c>
      <c r="I96" s="44">
        <v>0</v>
      </c>
      <c r="J96" s="44">
        <v>0</v>
      </c>
      <c r="K96" s="44" t="s">
        <v>175</v>
      </c>
      <c r="L96" s="45"/>
      <c r="M96" s="44"/>
      <c r="N96" s="66">
        <v>0</v>
      </c>
      <c r="O96" s="66"/>
      <c r="P96" s="46"/>
      <c r="Q96" s="64" t="s">
        <v>213</v>
      </c>
    </row>
    <row r="97" spans="1:17" s="48" customFormat="1" x14ac:dyDescent="0.2">
      <c r="A97" s="42">
        <f t="shared" si="10"/>
        <v>92</v>
      </c>
      <c r="B97" s="51" t="s">
        <v>199</v>
      </c>
      <c r="C97" s="58" t="s">
        <v>223</v>
      </c>
      <c r="D97" s="59" t="s">
        <v>172</v>
      </c>
      <c r="E97" s="43" t="s">
        <v>178</v>
      </c>
      <c r="F97" s="59" t="s">
        <v>212</v>
      </c>
      <c r="G97" s="44">
        <f t="shared" ref="G97" si="20">H97+I97-J97</f>
        <v>18</v>
      </c>
      <c r="H97" s="44">
        <v>18</v>
      </c>
      <c r="I97" s="44">
        <v>0</v>
      </c>
      <c r="J97" s="44">
        <v>0</v>
      </c>
      <c r="K97" s="44" t="s">
        <v>175</v>
      </c>
      <c r="L97" s="45"/>
      <c r="M97" s="44"/>
      <c r="N97" s="66">
        <v>0</v>
      </c>
      <c r="O97" s="66"/>
      <c r="P97" s="46"/>
      <c r="Q97" s="64" t="s">
        <v>213</v>
      </c>
    </row>
    <row r="98" spans="1:17" s="48" customFormat="1" x14ac:dyDescent="0.2">
      <c r="A98" s="42">
        <f t="shared" si="10"/>
        <v>93</v>
      </c>
      <c r="B98" s="51" t="s">
        <v>199</v>
      </c>
      <c r="C98" s="58" t="s">
        <v>225</v>
      </c>
      <c r="D98" s="59" t="s">
        <v>172</v>
      </c>
      <c r="E98" s="43" t="s">
        <v>178</v>
      </c>
      <c r="F98" s="59" t="s">
        <v>212</v>
      </c>
      <c r="G98" s="44">
        <f t="shared" ref="G98:G101" si="21">H98+I98-J98</f>
        <v>18</v>
      </c>
      <c r="H98" s="44">
        <v>18</v>
      </c>
      <c r="I98" s="44">
        <v>0</v>
      </c>
      <c r="J98" s="44">
        <v>0</v>
      </c>
      <c r="K98" s="44" t="s">
        <v>175</v>
      </c>
      <c r="L98" s="45"/>
      <c r="M98" s="44"/>
      <c r="N98" s="66">
        <v>0</v>
      </c>
      <c r="O98" s="66"/>
      <c r="P98" s="46"/>
      <c r="Q98" s="64" t="s">
        <v>213</v>
      </c>
    </row>
    <row r="99" spans="1:17" s="91" customFormat="1" x14ac:dyDescent="0.2">
      <c r="A99" s="81">
        <v>94</v>
      </c>
      <c r="B99" s="82" t="s">
        <v>199</v>
      </c>
      <c r="C99" s="83" t="s">
        <v>232</v>
      </c>
      <c r="D99" s="84" t="s">
        <v>172</v>
      </c>
      <c r="E99" s="85" t="s">
        <v>178</v>
      </c>
      <c r="F99" s="84" t="s">
        <v>204</v>
      </c>
      <c r="G99" s="86">
        <f t="shared" si="21"/>
        <v>15</v>
      </c>
      <c r="H99" s="86">
        <v>15</v>
      </c>
      <c r="I99" s="86">
        <v>0</v>
      </c>
      <c r="J99" s="86">
        <v>0</v>
      </c>
      <c r="K99" s="86" t="s">
        <v>175</v>
      </c>
      <c r="L99" s="87" t="s">
        <v>233</v>
      </c>
      <c r="M99" s="86"/>
      <c r="N99" s="88">
        <v>0</v>
      </c>
      <c r="O99" s="88"/>
      <c r="P99" s="89"/>
      <c r="Q99" s="90" t="s">
        <v>231</v>
      </c>
    </row>
    <row r="100" spans="1:17" s="91" customFormat="1" x14ac:dyDescent="0.2">
      <c r="A100" s="81">
        <v>95</v>
      </c>
      <c r="B100" s="82" t="s">
        <v>199</v>
      </c>
      <c r="C100" s="83" t="s">
        <v>236</v>
      </c>
      <c r="D100" s="84" t="s">
        <v>172</v>
      </c>
      <c r="E100" s="85" t="s">
        <v>42</v>
      </c>
      <c r="F100" s="84" t="s">
        <v>174</v>
      </c>
      <c r="G100" s="86">
        <f t="shared" si="21"/>
        <v>7</v>
      </c>
      <c r="H100" s="86">
        <v>7</v>
      </c>
      <c r="I100" s="86">
        <v>0</v>
      </c>
      <c r="J100" s="86">
        <v>0</v>
      </c>
      <c r="K100" s="86" t="s">
        <v>175</v>
      </c>
      <c r="L100" s="87" t="s">
        <v>238</v>
      </c>
      <c r="M100" s="86"/>
      <c r="N100" s="88">
        <v>0</v>
      </c>
      <c r="O100" s="88"/>
      <c r="P100" s="89"/>
      <c r="Q100" s="90" t="s">
        <v>240</v>
      </c>
    </row>
    <row r="101" spans="1:17" s="91" customFormat="1" x14ac:dyDescent="0.2">
      <c r="A101" s="81">
        <v>96</v>
      </c>
      <c r="B101" s="82" t="s">
        <v>199</v>
      </c>
      <c r="C101" s="83" t="s">
        <v>237</v>
      </c>
      <c r="D101" s="84" t="s">
        <v>172</v>
      </c>
      <c r="E101" s="85" t="s">
        <v>42</v>
      </c>
      <c r="F101" s="84" t="s">
        <v>174</v>
      </c>
      <c r="G101" s="86">
        <f t="shared" si="21"/>
        <v>6</v>
      </c>
      <c r="H101" s="86">
        <v>6</v>
      </c>
      <c r="I101" s="86">
        <v>0</v>
      </c>
      <c r="J101" s="86">
        <v>0</v>
      </c>
      <c r="K101" s="86" t="s">
        <v>175</v>
      </c>
      <c r="L101" s="87" t="s">
        <v>239</v>
      </c>
      <c r="M101" s="86"/>
      <c r="N101" s="88">
        <v>0</v>
      </c>
      <c r="O101" s="88"/>
      <c r="P101" s="89"/>
      <c r="Q101" s="90" t="s">
        <v>241</v>
      </c>
    </row>
    <row r="102" spans="1:17" s="48" customFormat="1" x14ac:dyDescent="0.2">
      <c r="A102" s="42">
        <f t="shared" si="10"/>
        <v>97</v>
      </c>
      <c r="B102" s="51" t="s">
        <v>207</v>
      </c>
      <c r="C102" s="58" t="s">
        <v>206</v>
      </c>
      <c r="D102" s="59" t="s">
        <v>19</v>
      </c>
      <c r="E102" s="43" t="s">
        <v>33</v>
      </c>
      <c r="F102" s="59" t="s">
        <v>174</v>
      </c>
      <c r="G102" s="44">
        <f t="shared" si="18"/>
        <v>18</v>
      </c>
      <c r="H102" s="44">
        <v>18</v>
      </c>
      <c r="I102" s="44">
        <f t="shared" ref="I102:I103" si="22">ROUND(M102/8,1)</f>
        <v>0</v>
      </c>
      <c r="J102" s="44">
        <v>0</v>
      </c>
      <c r="K102" s="44" t="s">
        <v>175</v>
      </c>
      <c r="L102" s="45"/>
      <c r="M102" s="44"/>
      <c r="N102" s="66">
        <v>0</v>
      </c>
      <c r="O102" s="66"/>
      <c r="P102" s="46"/>
      <c r="Q102" s="64" t="s">
        <v>169</v>
      </c>
    </row>
    <row r="103" spans="1:17" s="48" customFormat="1" x14ac:dyDescent="0.2">
      <c r="A103" s="42">
        <f t="shared" si="10"/>
        <v>98</v>
      </c>
      <c r="B103" s="51" t="s">
        <v>207</v>
      </c>
      <c r="C103" s="58" t="s">
        <v>205</v>
      </c>
      <c r="D103" s="59" t="s">
        <v>19</v>
      </c>
      <c r="E103" s="43" t="s">
        <v>33</v>
      </c>
      <c r="F103" s="59" t="s">
        <v>174</v>
      </c>
      <c r="G103" s="44">
        <f t="shared" ref="G103" si="23">H103+I103-J103</f>
        <v>18</v>
      </c>
      <c r="H103" s="44">
        <v>18</v>
      </c>
      <c r="I103" s="44">
        <f t="shared" si="22"/>
        <v>0</v>
      </c>
      <c r="J103" s="44">
        <v>0</v>
      </c>
      <c r="K103" s="44" t="s">
        <v>175</v>
      </c>
      <c r="L103" s="45"/>
      <c r="M103" s="44"/>
      <c r="N103" s="66">
        <v>0</v>
      </c>
      <c r="O103" s="66"/>
      <c r="P103" s="46"/>
      <c r="Q103" s="64" t="s">
        <v>94</v>
      </c>
    </row>
    <row r="104" spans="1:17" s="48" customFormat="1" x14ac:dyDescent="0.2">
      <c r="A104" s="42">
        <f t="shared" si="10"/>
        <v>99</v>
      </c>
      <c r="B104" s="51" t="s">
        <v>207</v>
      </c>
      <c r="C104" s="58" t="s">
        <v>224</v>
      </c>
      <c r="D104" s="59" t="s">
        <v>19</v>
      </c>
      <c r="E104" s="43" t="s">
        <v>33</v>
      </c>
      <c r="F104" s="59" t="s">
        <v>174</v>
      </c>
      <c r="G104" s="44">
        <f t="shared" ref="G104:G105" si="24">H104+I104-J104</f>
        <v>18</v>
      </c>
      <c r="H104" s="44">
        <v>18</v>
      </c>
      <c r="I104" s="44">
        <f t="shared" ref="I104:I105" si="25">ROUND(M104/8,1)</f>
        <v>0</v>
      </c>
      <c r="J104" s="44">
        <v>0</v>
      </c>
      <c r="K104" s="44" t="s">
        <v>175</v>
      </c>
      <c r="L104" s="45"/>
      <c r="M104" s="44"/>
      <c r="N104" s="66">
        <v>0</v>
      </c>
      <c r="O104" s="66"/>
      <c r="P104" s="46"/>
      <c r="Q104" s="64" t="s">
        <v>169</v>
      </c>
    </row>
    <row r="105" spans="1:17" s="91" customFormat="1" x14ac:dyDescent="0.2">
      <c r="A105" s="81">
        <v>100</v>
      </c>
      <c r="B105" s="82" t="s">
        <v>207</v>
      </c>
      <c r="C105" s="83" t="s">
        <v>188</v>
      </c>
      <c r="D105" s="84" t="s">
        <v>172</v>
      </c>
      <c r="E105" s="85" t="s">
        <v>42</v>
      </c>
      <c r="F105" s="84" t="s">
        <v>174</v>
      </c>
      <c r="G105" s="86">
        <f t="shared" si="24"/>
        <v>8</v>
      </c>
      <c r="H105" s="86">
        <v>8</v>
      </c>
      <c r="I105" s="86">
        <f t="shared" si="25"/>
        <v>0</v>
      </c>
      <c r="J105" s="86">
        <v>0</v>
      </c>
      <c r="K105" s="86" t="s">
        <v>175</v>
      </c>
      <c r="L105" s="87" t="s">
        <v>242</v>
      </c>
      <c r="M105" s="86"/>
      <c r="N105" s="88">
        <v>0</v>
      </c>
      <c r="O105" s="88"/>
      <c r="P105" s="89"/>
      <c r="Q105" s="90" t="s">
        <v>241</v>
      </c>
    </row>
    <row r="106" spans="1:17" s="48" customFormat="1" x14ac:dyDescent="0.2">
      <c r="A106" s="42">
        <f t="shared" si="10"/>
        <v>101</v>
      </c>
      <c r="B106" s="51" t="s">
        <v>220</v>
      </c>
      <c r="C106" s="58" t="s">
        <v>221</v>
      </c>
      <c r="D106" s="59" t="s">
        <v>19</v>
      </c>
      <c r="E106" s="43" t="s">
        <v>33</v>
      </c>
      <c r="F106" s="59" t="s">
        <v>211</v>
      </c>
      <c r="G106" s="44">
        <f t="shared" ref="G106" si="26">H106+I106-J106</f>
        <v>18</v>
      </c>
      <c r="H106" s="44">
        <v>18</v>
      </c>
      <c r="I106" s="44">
        <f t="shared" ref="I106" si="27">ROUND(M106/8,1)</f>
        <v>0</v>
      </c>
      <c r="J106" s="44">
        <v>0</v>
      </c>
      <c r="K106" s="44" t="s">
        <v>175</v>
      </c>
      <c r="L106" s="45"/>
      <c r="M106" s="44"/>
      <c r="N106" s="66">
        <v>0</v>
      </c>
      <c r="O106" s="66"/>
      <c r="P106" s="46"/>
      <c r="Q106" s="64" t="s">
        <v>222</v>
      </c>
    </row>
    <row r="107" spans="1:17" s="91" customFormat="1" x14ac:dyDescent="0.2">
      <c r="A107" s="81">
        <f t="shared" si="10"/>
        <v>102</v>
      </c>
      <c r="B107" s="82" t="s">
        <v>243</v>
      </c>
      <c r="C107" s="83" t="s">
        <v>244</v>
      </c>
      <c r="D107" s="84" t="s">
        <v>19</v>
      </c>
      <c r="E107" s="85" t="s">
        <v>33</v>
      </c>
      <c r="F107" s="84" t="s">
        <v>174</v>
      </c>
      <c r="G107" s="86">
        <f t="shared" ref="G107" si="28">H107+I107-J107</f>
        <v>8</v>
      </c>
      <c r="H107" s="86">
        <v>8</v>
      </c>
      <c r="I107" s="86">
        <f t="shared" ref="I107" si="29">ROUND(M107/8,1)</f>
        <v>0</v>
      </c>
      <c r="J107" s="86">
        <v>0</v>
      </c>
      <c r="K107" s="86" t="s">
        <v>175</v>
      </c>
      <c r="L107" s="87" t="s">
        <v>242</v>
      </c>
      <c r="M107" s="86"/>
      <c r="N107" s="88">
        <v>0</v>
      </c>
      <c r="O107" s="88"/>
      <c r="P107" s="89"/>
      <c r="Q107" s="90" t="s">
        <v>169</v>
      </c>
    </row>
    <row r="111" spans="1:17" x14ac:dyDescent="0.2">
      <c r="D111" s="33" t="s">
        <v>186</v>
      </c>
    </row>
  </sheetData>
  <protectedRanges>
    <protectedRange sqref="L48:L49" name="区域2_3_1_6_1_2"/>
    <protectedRange sqref="K48:K49 K17:K18" name="区域1_10_3_1_8_1" securityDescriptor=""/>
    <protectedRange sqref="L6:L16 L19:L47 L50:L85 L91:L107" name="区域2_5_5_6" securityDescriptor=""/>
    <protectedRange sqref="G6:G107 I6:J107 M6:O107" name="区域1_10_7_3" securityDescriptor=""/>
    <protectedRange sqref="K6:K16 K19:K47 K50:K107" name="区域1_10_7_1_15_11" securityDescriptor=""/>
    <protectedRange sqref="H6:H107" name="区域1_10_7_2_7_7" securityDescriptor=""/>
    <protectedRange sqref="L126" name="区域2_1_1_1"/>
    <protectedRange algorithmName="SHA-512" hashValue="O+ZtKpzf/AOwTQYPOaf7ZIXSSH45RoR+lVHHYejc0vzvqzaNklToA+hjNHsH6YGHRRdKgjGB9BT7pdElnnWpGw==" saltValue="Oiufw3NhXN2JBeigvt21Qw==" spinCount="100000" sqref="L139:L140" name="区域2_5_5"/>
    <protectedRange sqref="L127:L131" name="区域2_3_1_6"/>
    <protectedRange sqref="K108:K154" name="区域1_10_3_1_8_3" securityDescriptor=""/>
    <protectedRange sqref="L86:L90" name="区域2_3_1_2_3"/>
    <protectedRange sqref="L120" name="区域2_8_1_1_1"/>
    <protectedRange algorithmName="SHA-512" hashValue="O+ZtKpzf/AOwTQYPOaf7ZIXSSH45RoR+lVHHYejc0vzvqzaNklToA+hjNHsH6YGHRRdKgjGB9BT7pdElnnWpGw==" saltValue="Oiufw3NhXN2JBeigvt21Qw==" spinCount="100000" sqref="L121" name="区域2_5_1_2_2"/>
    <protectedRange algorithmName="SHA-512" hashValue="O+ZtKpzf/AOwTQYPOaf7ZIXSSH45RoR+lVHHYejc0vzvqzaNklToA+hjNHsH6YGHRRdKgjGB9BT7pdElnnWpGw==" saltValue="Oiufw3NhXN2JBeigvt21Qw==" spinCount="100000" sqref="L122" name="区域2_3_3_1_2"/>
    <protectedRange algorithmName="SHA-512" hashValue="O+ZtKpzf/AOwTQYPOaf7ZIXSSH45RoR+lVHHYejc0vzvqzaNklToA+hjNHsH6YGHRRdKgjGB9BT7pdElnnWpGw==" saltValue="Oiufw3NhXN2JBeigvt21Qw==" spinCount="100000" sqref="L125" name="区域2_8_4_1"/>
    <protectedRange algorithmName="SHA-512" hashValue="7u8yonaq6JJboEIL4xKFr8inoIKniGTk9VA3svaQxPxk4gF+0l2EPBhYqPubbP664XigTvxXM0248aUGxuftaw==" saltValue="yyagdwOV8iDpW/0f7rB9gg==" spinCount="100000" sqref="G108:H154" name="区域1_10_7_14" securityDescriptor=""/>
    <protectedRange algorithmName="SHA-512" hashValue="O+ZtKpzf/AOwTQYPOaf7ZIXSSH45RoR+lVHHYejc0vzvqzaNklToA+hjNHsH6YGHRRdKgjGB9BT7pdElnnWpGw==" saltValue="Oiufw3NhXN2JBeigvt21Qw==" spinCount="100000" sqref="L132:L138" name="区域2_5_4_1_1_2_1"/>
    <protectedRange algorithmName="SHA-512" hashValue="O+ZtKpzf/AOwTQYPOaf7ZIXSSH45RoR+lVHHYejc0vzvqzaNklToA+hjNHsH6YGHRRdKgjGB9BT7pdElnnWpGw==" saltValue="Oiufw3NhXN2JBeigvt21Qw==" spinCount="100000" sqref="L141:L145" name="区域2_5_4_1_1_2_1_1"/>
    <protectedRange algorithmName="SHA-512" hashValue="O+ZtKpzf/AOwTQYPOaf7ZIXSSH45RoR+lVHHYejc0vzvqzaNklToA+hjNHsH6YGHRRdKgjGB9BT7pdElnnWpGw==" saltValue="Oiufw3NhXN2JBeigvt21Qw==" spinCount="100000" sqref="L146:L154 L114:L119" name="区域2_5_4_1_1_2_1_2_1"/>
    <protectedRange sqref="L155" name="区域2_8_2_7" securityDescriptor=""/>
    <protectedRange sqref="G155 I155:J155" name="区域1_10_7_4_1" securityDescriptor=""/>
    <protectedRange sqref="K155" name="区域1_10_7_1_15_12_1" securityDescriptor=""/>
    <protectedRange sqref="H155" name="区域1_10_7_2_7_8_2" securityDescriptor=""/>
    <protectedRange sqref="L157" name="区域2_5_5_9" securityDescriptor=""/>
    <protectedRange sqref="L158:L161" name="区域2_3_1_5_7" securityDescriptor=""/>
    <protectedRange sqref="L156" name="区域2_8_2_10" securityDescriptor=""/>
    <protectedRange sqref="G156 I156:J158" name="区域1_10_7_14_1" securityDescriptor=""/>
    <protectedRange sqref="K156" name="区域1_10_7_1_15_15" securityDescriptor=""/>
    <protectedRange sqref="H156" name="区域1_10_7_2_7_11" securityDescriptor=""/>
    <protectedRange sqref="G157" name="区域1_10_7_1_1_11_8" securityDescriptor=""/>
    <protectedRange sqref="K157" name="区域1_10_7_1_1_1_2_7" securityDescriptor=""/>
    <protectedRange sqref="H157" name="区域1_10_7_2_1_3_6" securityDescriptor=""/>
    <protectedRange sqref="G158:H158" name="区域1_10_7_1_1_2_6_6" securityDescriptor=""/>
    <protectedRange sqref="G159:G160 I159:J160" name="区域1_10_7_1_2_4_6" securityDescriptor=""/>
    <protectedRange sqref="H159:H160" name="区域1_10_7_2_2_1_5" securityDescriptor=""/>
    <protectedRange sqref="G161 I161:J161" name="区域1_10_7_1_2_4_1_4" securityDescriptor=""/>
    <protectedRange sqref="H161" name="区域1_10_7_2_2_1_1_2" securityDescriptor=""/>
    <protectedRange sqref="L162" name="区域2_8_1_1"/>
    <protectedRange sqref="G162:J162 J163:J171 G163:G168 H163:H171" name="区域1_10_7_1_3" securityDescriptor=""/>
    <protectedRange sqref="L163" name="区域2_5_1_1_1_1"/>
    <protectedRange sqref="I163:I171" name="区域1_10_3_2_1" securityDescriptor=""/>
    <protectedRange sqref="L164" name="区域2_3_1_2_1"/>
    <protectedRange algorithmName="SHA-512" hashValue="O+ZtKpzf/AOwTQYPOaf7ZIXSSH45RoR+lVHHYejc0vzvqzaNklToA+hjNHsH6YGHRRdKgjGB9BT7pdElnnWpGw==" saltValue="Oiufw3NhXN2JBeigvt21Qw==" spinCount="100000" sqref="L170" name="区域2_3_3_1_3"/>
    <protectedRange algorithmName="SHA-512" hashValue="O+ZtKpzf/AOwTQYPOaf7ZIXSSH45RoR+lVHHYejc0vzvqzaNklToA+hjNHsH6YGHRRdKgjGB9BT7pdElnnWpGw==" saltValue="Oiufw3NhXN2JBeigvt21Qw==" spinCount="100000" sqref="L165" name="区域2_5_2_1"/>
    <protectedRange algorithmName="SHA-512" hashValue="O+ZtKpzf/AOwTQYPOaf7ZIXSSH45RoR+lVHHYejc0vzvqzaNklToA+hjNHsH6YGHRRdKgjGB9BT7pdElnnWpGw==" saltValue="Oiufw3NhXN2JBeigvt21Qw==" spinCount="100000" sqref="L166" name="区域2_3_1_3_2"/>
    <protectedRange sqref="L169" name="区域2_1_1_2"/>
    <protectedRange algorithmName="SHA-512" hashValue="7u8yonaq6JJboEIL4xKFr8inoIKniGTk9VA3svaQxPxk4gF+0l2EPBhYqPubbP664XigTvxXM0248aUGxuftaw==" saltValue="yyagdwOV8iDpW/0f7rB9gg==" spinCount="100000" sqref="K165" name="区域1_10_7_3_2" securityDescriptor=""/>
    <protectedRange sqref="K166" name="区域1_10_7_1_2_1" securityDescriptor=""/>
    <protectedRange algorithmName="SHA-512" hashValue="O+ZtKpzf/AOwTQYPOaf7ZIXSSH45RoR+lVHHYejc0vzvqzaNklToA+hjNHsH6YGHRRdKgjGB9BT7pdElnnWpGw==" saltValue="Oiufw3NhXN2JBeigvt21Qw==" spinCount="100000" sqref="L167:L168" name="区域2_5_1_2_1_2"/>
    <protectedRange algorithmName="SHA-512" hashValue="7u8yonaq6JJboEIL4xKFr8inoIKniGTk9VA3svaQxPxk4gF+0l2EPBhYqPubbP664XigTvxXM0248aUGxuftaw==" saltValue="yyagdwOV8iDpW/0f7rB9gg==" spinCount="100000" sqref="K167:K169" name="区域1_10_3_1_2_1" securityDescriptor=""/>
    <protectedRange sqref="K170:K171" name="区域1_10_3_3_2" securityDescriptor=""/>
    <protectedRange sqref="G169:G171" name="区域1_10_7_3_1_4_1" securityDescriptor=""/>
    <protectedRange sqref="L176" name="区域2_5_1_5_3_7"/>
    <protectedRange sqref="L174:L175" name="区域2_3_1_5_8" securityDescriptor=""/>
    <protectedRange sqref="L172" name="区域2_8_2_11" securityDescriptor=""/>
    <protectedRange sqref="I172:J176 G172:G176" name="区域1_10_7_20" securityDescriptor=""/>
    <protectedRange sqref="K172" name="区域1_10_7_1_15_16" securityDescriptor=""/>
    <protectedRange sqref="H172:H176" name="区域1_10_7_2_7_12" securityDescriptor=""/>
    <protectedRange sqref="L173 L183" name="区域2_8_2_2_6" securityDescriptor=""/>
    <protectedRange sqref="K173:K176" name="区域1_10_7_1_15_1_4" securityDescriptor=""/>
    <protectedRange sqref="L182" name="区域2_5_1_5_3_9" securityDescriptor=""/>
    <protectedRange sqref="K182" name="区域1_10_3_1_8_1_4" securityDescriptor=""/>
    <protectedRange sqref="L178" name="区域2_5_5_12" securityDescriptor=""/>
    <protectedRange sqref="L179:L181" name="区域2_3_1_5_10" securityDescriptor=""/>
    <protectedRange sqref="L177" name="区域2_8_2_13" securityDescriptor=""/>
    <protectedRange sqref="I177:J179" name="区域1_10_7_22" securityDescriptor=""/>
    <protectedRange sqref="G178" name="区域1_10_7_1_1_11_10" securityDescriptor=""/>
    <protectedRange sqref="K178" name="区域1_10_7_1_1_1_2_9" securityDescriptor=""/>
    <protectedRange sqref="I180:J181" name="区域1_10_7_1_2_4_8" securityDescriptor=""/>
    <protectedRange sqref="K180" name="区域1_10_7_1_1_3_1_6" securityDescriptor=""/>
    <protectedRange sqref="G177" name="区域1_10_7_4_6" securityDescriptor=""/>
    <protectedRange sqref="H177" name="区域1_10_7_2_7_1_6" securityDescriptor=""/>
    <protectedRange sqref="K177" name="区域1_10_7_1_15_18" securityDescriptor=""/>
    <protectedRange sqref="G178" name="区域1_10_7_4_1_4" securityDescriptor=""/>
    <protectedRange sqref="H178" name="区域1_10_7_2_7_1_1_3" securityDescriptor=""/>
    <protectedRange sqref="G179" name="区域1_10_7_4_2_3" securityDescriptor=""/>
    <protectedRange sqref="H179" name="区域1_10_7_2_7_1_2_3" securityDescriptor=""/>
    <protectedRange sqref="G180" name="区域1_10_7_4_3_2" securityDescriptor=""/>
    <protectedRange sqref="H180" name="区域1_10_7_2_7_1_3_2" securityDescriptor=""/>
    <protectedRange sqref="G182" name="区域1_10_7_4_4_2" securityDescriptor=""/>
    <protectedRange sqref="H182" name="区域1_10_7_2_7_1_4_1" securityDescriptor=""/>
    <protectedRange sqref="G181" name="区域1_10_7_4_5_2" securityDescriptor=""/>
    <protectedRange sqref="H181" name="区域1_10_7_2_7_1_5_2" securityDescriptor=""/>
    <protectedRange sqref="K181" name="区域1_10_7_1_1_3_1_1_3" securityDescriptor=""/>
    <protectedRange sqref="G183 I183:J183" name="区域1_10_7_24" securityDescriptor=""/>
    <protectedRange sqref="K183" name="区域1_10_7_1_15_20" securityDescriptor=""/>
    <protectedRange sqref="H183" name="区域1_10_7_2_7_14" securityDescriptor=""/>
    <protectedRange sqref="K190" name="区域1_10_7_1_16" securityDescriptor=""/>
    <protectedRange algorithmName="SHA-512" hashValue="O+ZtKpzf/AOwTQYPOaf7ZIXSSH45RoR+lVHHYejc0vzvqzaNklToA+hjNHsH6YGHRRdKgjGB9BT7pdElnnWpGw==" saltValue="Oiufw3NhXN2JBeigvt21Qw==" spinCount="100000" sqref="L194:L197" name="区域2_8_5_2"/>
    <protectedRange sqref="L204" name="区域2_5_1_5_1"/>
    <protectedRange sqref="L205" name="区域2_5_1_1_1_2"/>
    <protectedRange sqref="L206" name="区域2_3_1_2_3_1"/>
    <protectedRange algorithmName="SHA-512" hashValue="O+ZtKpzf/AOwTQYPOaf7ZIXSSH45RoR+lVHHYejc0vzvqzaNklToA+hjNHsH6YGHRRdKgjGB9BT7pdElnnWpGw==" saltValue="Oiufw3NhXN2JBeigvt21Qw==" spinCount="100000" sqref="L208" name="区域2_5_2_2_1"/>
    <protectedRange algorithmName="SHA-512" hashValue="O+ZtKpzf/AOwTQYPOaf7ZIXSSH45RoR+lVHHYejc0vzvqzaNklToA+hjNHsH6YGHRRdKgjGB9BT7pdElnnWpGw==" saltValue="Oiufw3NhXN2JBeigvt21Qw==" spinCount="100000" sqref="L209" name="区域2_3_1_3_1_1"/>
    <protectedRange algorithmName="SHA-512" hashValue="O+ZtKpzf/AOwTQYPOaf7ZIXSSH45RoR+lVHHYejc0vzvqzaNklToA+hjNHsH6YGHRRdKgjGB9BT7pdElnnWpGw==" saltValue="Oiufw3NhXN2JBeigvt21Qw==" spinCount="100000" sqref="L207" name="区域2_8_2_2_1"/>
    <protectedRange algorithmName="SHA-512" hashValue="O+ZtKpzf/AOwTQYPOaf7ZIXSSH45RoR+lVHHYejc0vzvqzaNklToA+hjNHsH6YGHRRdKgjGB9BT7pdElnnWpGw==" saltValue="Oiufw3NhXN2JBeigvt21Qw==" spinCount="100000" sqref="L210" name="区域2_5_1_2_1_1_2"/>
    <protectedRange sqref="L212" name="区域2_1_1_3_2"/>
    <protectedRange algorithmName="SHA-512" hashValue="O+ZtKpzf/AOwTQYPOaf7ZIXSSH45RoR+lVHHYejc0vzvqzaNklToA+hjNHsH6YGHRRdKgjGB9BT7pdElnnWpGw==" saltValue="Oiufw3NhXN2JBeigvt21Qw==" spinCount="100000" sqref="L211" name="区域2_5_1_2_1_1_2_1"/>
    <protectedRange algorithmName="SHA-512" hashValue="O+ZtKpzf/AOwTQYPOaf7ZIXSSH45RoR+lVHHYejc0vzvqzaNklToA+hjNHsH6YGHRRdKgjGB9BT7pdElnnWpGw==" saltValue="Oiufw3NhXN2JBeigvt21Qw==" spinCount="100000" sqref="L202:L203" name="区域2_5_4_1_1_2_1_2"/>
    <protectedRange sqref="L184" name="区域2_8_1_2"/>
    <protectedRange sqref="G184:J184 G185:G186 I185:J186 H185:H230" name="区域1_10_7_1_1" securityDescriptor=""/>
    <protectedRange sqref="L186" name="区域2_5_1_1"/>
    <protectedRange sqref="L185" name="区域2_8_1_1_2"/>
    <protectedRange sqref="G187 I187:J187" name="区域1_10_7_4_4" securityDescriptor=""/>
    <protectedRange sqref="K187" name="区域1_10_7_1_15_1_4_1" securityDescriptor=""/>
    <protectedRange sqref="G191 I191:J191" name="区域1_10_7_3_4" securityDescriptor=""/>
    <protectedRange sqref="K191" name="区域1_10_7_1_15_11_1" securityDescriptor=""/>
    <protectedRange sqref="G198 I198:J199" name="区域1_10_7_3_1_1" securityDescriptor=""/>
    <protectedRange sqref="K198" name="区域1_10_7_1_15_11_1_1" securityDescriptor=""/>
    <protectedRange sqref="G199" name="区域1_10_7_1_1_11_1" securityDescriptor=""/>
    <protectedRange sqref="K199" name="区域1_10_7_1_1_1_2_4_1" securityDescriptor=""/>
    <protectedRange sqref="G210:G212 I210:J216" name="区域1_10_7_1_8_1_1" securityDescriptor=""/>
    <protectedRange algorithmName="SHA-512" hashValue="7u8yonaq6JJboEIL4xKFr8inoIKniGTk9VA3svaQxPxk4gF+0l2EPBhYqPubbP664XigTvxXM0248aUGxuftaw==" saltValue="yyagdwOV8iDpW/0f7rB9gg==" spinCount="100000" sqref="G230" name="区域1_10_7_14_1_1" securityDescriptor=""/>
    <protectedRange sqref="K228:K230" name="区域1_10_3_1_8_1_1" securityDescriptor=""/>
    <protectedRange algorithmName="SHA-512" hashValue="O+ZtKpzf/AOwTQYPOaf7ZIXSSH45RoR+lVHHYejc0vzvqzaNklToA+hjNHsH6YGHRRdKgjGB9BT7pdElnnWpGw==" saltValue="Oiufw3NhXN2JBeigvt21Qw==" spinCount="100000" sqref="L229" name="区域2_5_2_1_1_1_2_1"/>
    <protectedRange algorithmName="SHA-512" hashValue="O+ZtKpzf/AOwTQYPOaf7ZIXSSH45RoR+lVHHYejc0vzvqzaNklToA+hjNHsH6YGHRRdKgjGB9BT7pdElnnWpGw==" saltValue="Oiufw3NhXN2JBeigvt21Qw==" spinCount="100000" sqref="L228" name="区域2_8_1_2_1_1_1"/>
    <protectedRange algorithmName="SHA-512" hashValue="7u8yonaq6JJboEIL4xKFr8inoIKniGTk9VA3svaQxPxk4gF+0l2EPBhYqPubbP664XigTvxXM0248aUGxuftaw==" saltValue="yyagdwOV8iDpW/0f7rB9gg==" spinCount="100000" sqref="G228:G229" name="区域1_10_7_14_5_1" securityDescriptor=""/>
    <protectedRange sqref="L219" name="区域2_5_1_5_3_1_1"/>
    <protectedRange sqref="L220" name="区域2_3_1_2_3_2_1_1"/>
    <protectedRange algorithmName="SHA-512" hashValue="O+ZtKpzf/AOwTQYPOaf7ZIXSSH45RoR+lVHHYejc0vzvqzaNklToA+hjNHsH6YGHRRdKgjGB9BT7pdElnnWpGw==" saltValue="Oiufw3NhXN2JBeigvt21Qw==" spinCount="100000" sqref="L222" name="区域2_5_2_2_1_1_1"/>
    <protectedRange algorithmName="SHA-512" hashValue="O+ZtKpzf/AOwTQYPOaf7ZIXSSH45RoR+lVHHYejc0vzvqzaNklToA+hjNHsH6YGHRRdKgjGB9BT7pdElnnWpGw==" saltValue="Oiufw3NhXN2JBeigvt21Qw==" spinCount="100000" sqref="L223" name="区域2_3_1_3_1_2_1_1"/>
    <protectedRange algorithmName="SHA-512" hashValue="O+ZtKpzf/AOwTQYPOaf7ZIXSSH45RoR+lVHHYejc0vzvqzaNklToA+hjNHsH6YGHRRdKgjGB9BT7pdElnnWpGw==" saltValue="Oiufw3NhXN2JBeigvt21Qw==" spinCount="100000" sqref="L221" name="区域2_8_2_2_1_1_1"/>
    <protectedRange algorithmName="SHA-512" hashValue="O+ZtKpzf/AOwTQYPOaf7ZIXSSH45RoR+lVHHYejc0vzvqzaNklToA+hjNHsH6YGHRRdKgjGB9BT7pdElnnWpGw==" saltValue="Oiufw3NhXN2JBeigvt21Qw==" spinCount="100000" sqref="L224" name="区域2_5_1_2_1_2_1_1"/>
    <protectedRange sqref="L226" name="区域2_1_1_3_1_1_1"/>
    <protectedRange algorithmName="SHA-512" hashValue="O+ZtKpzf/AOwTQYPOaf7ZIXSSH45RoR+lVHHYejc0vzvqzaNklToA+hjNHsH6YGHRRdKgjGB9BT7pdElnnWpGw==" saltValue="Oiufw3NhXN2JBeigvt21Qw==" spinCount="100000" sqref="L225" name="区域2_5_1_2_1_1_1_1_1"/>
    <protectedRange sqref="L213" name="区域2_5_5_2_2" securityDescriptor=""/>
    <protectedRange sqref="L214:L218" name="区域2_3_1_5_1_3" securityDescriptor=""/>
    <protectedRange sqref="I224:K224 K225:K227" name="区域1_10_7_3_1_1_1" securityDescriptor=""/>
    <protectedRange sqref="K213:K223 G213:G227" name="区域1_10_7_1_6_2" securityDescriptor=""/>
    <protectedRange algorithmName="SHA-512" hashValue="7u8yonaq6JJboEIL4xKFr8inoIKniGTk9VA3svaQxPxk4gF+0l2EPBhYqPubbP664XigTvxXM0248aUGxuftaw==" saltValue="yyagdwOV8iDpW/0f7rB9gg==" spinCount="100000" sqref="I217:J223" name="区域1_10_7_3_5" securityDescriptor=""/>
  </protectedRanges>
  <mergeCells count="18">
    <mergeCell ref="B4:B5"/>
    <mergeCell ref="A3:F3"/>
    <mergeCell ref="N4:N5"/>
    <mergeCell ref="A4:A5"/>
    <mergeCell ref="A1:L1"/>
    <mergeCell ref="C4:C5"/>
    <mergeCell ref="E4:E5"/>
    <mergeCell ref="K4:K5"/>
    <mergeCell ref="L4:L5"/>
    <mergeCell ref="G3:J3"/>
    <mergeCell ref="D4:D5"/>
    <mergeCell ref="F4:F5"/>
    <mergeCell ref="G4:G5"/>
    <mergeCell ref="H4:H5"/>
    <mergeCell ref="I4:I5"/>
    <mergeCell ref="L3:M3"/>
    <mergeCell ref="M4:M5"/>
    <mergeCell ref="J4:J5"/>
  </mergeCells>
  <phoneticPr fontId="1" type="noConversion"/>
  <conditionalFormatting sqref="C27">
    <cfRule type="duplicateValues" dxfId="19" priority="19"/>
  </conditionalFormatting>
  <conditionalFormatting sqref="C32">
    <cfRule type="duplicateValues" dxfId="18" priority="18"/>
  </conditionalFormatting>
  <conditionalFormatting sqref="C74:C75">
    <cfRule type="duplicateValues" dxfId="17" priority="20"/>
  </conditionalFormatting>
  <conditionalFormatting sqref="C76">
    <cfRule type="duplicateValues" dxfId="16" priority="15"/>
  </conditionalFormatting>
  <conditionalFormatting sqref="C77">
    <cfRule type="duplicateValues" dxfId="15" priority="14"/>
  </conditionalFormatting>
  <conditionalFormatting sqref="C78:C81">
    <cfRule type="duplicateValues" dxfId="14" priority="13"/>
  </conditionalFormatting>
  <conditionalFormatting sqref="C82">
    <cfRule type="duplicateValues" dxfId="13" priority="12"/>
  </conditionalFormatting>
  <conditionalFormatting sqref="Q20">
    <cfRule type="duplicateValues" dxfId="12" priority="11"/>
  </conditionalFormatting>
  <conditionalFormatting sqref="Q50">
    <cfRule type="duplicateValues" dxfId="11" priority="9"/>
  </conditionalFormatting>
  <conditionalFormatting sqref="Q61">
    <cfRule type="duplicateValues" dxfId="10" priority="8"/>
  </conditionalFormatting>
  <conditionalFormatting sqref="Q77">
    <cfRule type="duplicateValues" dxfId="9" priority="7"/>
  </conditionalFormatting>
  <conditionalFormatting sqref="Q38">
    <cfRule type="duplicateValues" dxfId="8" priority="6"/>
  </conditionalFormatting>
  <conditionalFormatting sqref="Q39">
    <cfRule type="duplicateValues" dxfId="7" priority="5"/>
  </conditionalFormatting>
  <conditionalFormatting sqref="Q81">
    <cfRule type="duplicateValues" dxfId="6" priority="4"/>
  </conditionalFormatting>
  <conditionalFormatting sqref="Q28 C28">
    <cfRule type="duplicateValues" dxfId="5" priority="21"/>
  </conditionalFormatting>
  <conditionalFormatting sqref="Q19 C19">
    <cfRule type="duplicateValues" dxfId="4" priority="22"/>
  </conditionalFormatting>
  <conditionalFormatting sqref="Q85 Q83">
    <cfRule type="duplicateValues" dxfId="3" priority="23"/>
  </conditionalFormatting>
  <conditionalFormatting sqref="Q64">
    <cfRule type="duplicateValues" dxfId="2" priority="2"/>
  </conditionalFormatting>
  <conditionalFormatting sqref="C83:C88">
    <cfRule type="duplicateValues" dxfId="1" priority="25"/>
  </conditionalFormatting>
  <conditionalFormatting sqref="C89:C91">
    <cfRule type="duplicateValues" dxfId="0" priority="26"/>
  </conditionalFormatting>
  <dataValidations count="1">
    <dataValidation type="list" allowBlank="1" showInputMessage="1" showErrorMessage="1" sqref="E6 E8:E107">
      <formula1>"管理信息化中心,质量管理中心,交通行业中心,医疗行业中心,安全项目中心,教育行业中心"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0"/>
  <sheetViews>
    <sheetView workbookViewId="0">
      <selection activeCell="I8" sqref="I8"/>
    </sheetView>
  </sheetViews>
  <sheetFormatPr baseColWidth="10" defaultColWidth="8.83203125" defaultRowHeight="15" x14ac:dyDescent="0.2"/>
  <cols>
    <col min="1" max="1" width="8.83203125" style="2"/>
    <col min="2" max="2" width="13.6640625" style="3" bestFit="1" customWidth="1"/>
    <col min="3" max="4" width="11.1640625" style="3" customWidth="1"/>
    <col min="5" max="5" width="15.1640625" style="3" bestFit="1" customWidth="1"/>
    <col min="6" max="6" width="11.1640625" style="3" customWidth="1"/>
    <col min="7" max="8" width="10" style="3" bestFit="1" customWidth="1"/>
    <col min="9" max="10" width="10" style="3" customWidth="1"/>
    <col min="11" max="11" width="11.33203125" style="3" customWidth="1"/>
    <col min="12" max="12" width="38.83203125" style="3" customWidth="1"/>
    <col min="13" max="16384" width="8.83203125" style="2"/>
  </cols>
  <sheetData>
    <row r="1" spans="1:14" s="1" customFormat="1" x14ac:dyDescent="0.2">
      <c r="A1" s="106" t="s">
        <v>16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8"/>
      <c r="N1" s="18"/>
    </row>
    <row r="2" spans="1:14" s="1" customFormat="1" ht="30" x14ac:dyDescent="0.2">
      <c r="A2" s="19"/>
      <c r="B2" s="20"/>
      <c r="C2" s="20"/>
      <c r="D2" s="20"/>
      <c r="E2" s="20"/>
      <c r="F2" s="20"/>
      <c r="G2" s="20"/>
      <c r="H2" s="20"/>
      <c r="I2" s="20"/>
      <c r="J2" s="21" t="s">
        <v>27</v>
      </c>
      <c r="K2" s="21"/>
      <c r="L2" s="22" t="s">
        <v>26</v>
      </c>
      <c r="M2" s="18"/>
      <c r="N2" s="18"/>
    </row>
    <row r="3" spans="1:14" s="4" customFormat="1" x14ac:dyDescent="0.2">
      <c r="A3" s="104" t="s">
        <v>7</v>
      </c>
      <c r="B3" s="104"/>
      <c r="C3" s="104" t="s">
        <v>4</v>
      </c>
      <c r="D3" s="104"/>
      <c r="E3" s="104"/>
      <c r="F3" s="104"/>
      <c r="G3" s="104" t="s">
        <v>13</v>
      </c>
      <c r="H3" s="104"/>
      <c r="I3" s="104"/>
      <c r="J3" s="108"/>
      <c r="K3" s="23" t="s">
        <v>10</v>
      </c>
      <c r="L3" s="24" t="s">
        <v>17</v>
      </c>
      <c r="M3" s="25"/>
      <c r="N3" s="25"/>
    </row>
    <row r="4" spans="1:14" s="4" customFormat="1" x14ac:dyDescent="0.2">
      <c r="A4" s="104" t="s">
        <v>8</v>
      </c>
      <c r="B4" s="104" t="s">
        <v>6</v>
      </c>
      <c r="C4" s="109" t="s">
        <v>0</v>
      </c>
      <c r="D4" s="104" t="s">
        <v>14</v>
      </c>
      <c r="E4" s="104" t="s">
        <v>3</v>
      </c>
      <c r="F4" s="104" t="s">
        <v>15</v>
      </c>
      <c r="G4" s="104" t="s">
        <v>5</v>
      </c>
      <c r="H4" s="104" t="s">
        <v>12</v>
      </c>
      <c r="I4" s="104" t="s">
        <v>11</v>
      </c>
      <c r="J4" s="104" t="s">
        <v>9</v>
      </c>
      <c r="K4" s="104" t="s">
        <v>1</v>
      </c>
      <c r="L4" s="105" t="s">
        <v>2</v>
      </c>
      <c r="M4" s="103" t="s">
        <v>30</v>
      </c>
      <c r="N4" s="103" t="s">
        <v>31</v>
      </c>
    </row>
    <row r="5" spans="1:14" s="4" customFormat="1" x14ac:dyDescent="0.2">
      <c r="A5" s="104"/>
      <c r="B5" s="104"/>
      <c r="C5" s="104"/>
      <c r="D5" s="104"/>
      <c r="E5" s="104"/>
      <c r="F5" s="104"/>
      <c r="G5" s="104"/>
      <c r="H5" s="104"/>
      <c r="I5" s="104"/>
      <c r="J5" s="104"/>
      <c r="K5" s="104"/>
      <c r="L5" s="105"/>
      <c r="M5" s="103"/>
      <c r="N5" s="103"/>
    </row>
    <row r="6" spans="1:14" s="5" customFormat="1" ht="75" x14ac:dyDescent="0.2">
      <c r="A6" s="6">
        <v>1</v>
      </c>
      <c r="B6" s="7" t="s">
        <v>18</v>
      </c>
      <c r="C6" s="7"/>
      <c r="D6" s="7" t="s">
        <v>19</v>
      </c>
      <c r="E6" s="7" t="s">
        <v>20</v>
      </c>
      <c r="F6" s="7" t="s">
        <v>22</v>
      </c>
      <c r="G6" s="7">
        <f>H6+I6-J6</f>
        <v>23.31</v>
      </c>
      <c r="H6" s="7">
        <v>22</v>
      </c>
      <c r="I6" s="7">
        <f>ROUND((M6-N6)/8,2)</f>
        <v>1.31</v>
      </c>
      <c r="J6" s="7">
        <v>0</v>
      </c>
      <c r="K6" s="7"/>
      <c r="L6" s="9" t="s">
        <v>32</v>
      </c>
      <c r="M6" s="26">
        <f>2+12.5+8</f>
        <v>22.5</v>
      </c>
      <c r="N6" s="26">
        <f>1.5*8</f>
        <v>12</v>
      </c>
    </row>
    <row r="7" spans="1:14" s="13" customFormat="1" x14ac:dyDescent="0.2">
      <c r="A7" s="10">
        <v>2</v>
      </c>
      <c r="B7" s="27" t="s">
        <v>183</v>
      </c>
      <c r="C7" s="11"/>
      <c r="D7" s="11" t="s">
        <v>19</v>
      </c>
      <c r="E7" s="11" t="s">
        <v>20</v>
      </c>
      <c r="F7" s="11" t="s">
        <v>21</v>
      </c>
      <c r="G7" s="11">
        <f>H7+I7-J7</f>
        <v>2</v>
      </c>
      <c r="H7" s="11">
        <v>2</v>
      </c>
      <c r="I7" s="11">
        <v>0</v>
      </c>
      <c r="J7" s="11">
        <v>0</v>
      </c>
      <c r="K7" s="11"/>
      <c r="L7" s="12" t="s">
        <v>28</v>
      </c>
      <c r="M7" s="28"/>
      <c r="N7" s="28"/>
    </row>
    <row r="8" spans="1:14" s="15" customFormat="1" ht="60" x14ac:dyDescent="0.2">
      <c r="A8" s="8">
        <v>3</v>
      </c>
      <c r="B8" s="14" t="s">
        <v>24</v>
      </c>
      <c r="C8" s="14"/>
      <c r="D8" s="29" t="s">
        <v>19</v>
      </c>
      <c r="E8" s="30" t="s">
        <v>20</v>
      </c>
      <c r="F8" s="14" t="s">
        <v>25</v>
      </c>
      <c r="G8" s="14">
        <f t="shared" ref="G8" si="0">H8+I8-J8</f>
        <v>7.25</v>
      </c>
      <c r="H8" s="14">
        <v>7</v>
      </c>
      <c r="I8" s="14">
        <f>ROUND(2/8,2)</f>
        <v>0.25</v>
      </c>
      <c r="J8" s="14">
        <v>0</v>
      </c>
      <c r="K8" s="14"/>
      <c r="L8" s="16" t="s">
        <v>29</v>
      </c>
      <c r="M8" s="31"/>
      <c r="N8" s="31"/>
    </row>
    <row r="9" spans="1:14" s="5" customFormat="1" ht="18" customHeight="1" x14ac:dyDescent="0.2">
      <c r="A9" s="6"/>
      <c r="B9" s="7"/>
      <c r="C9" s="7"/>
      <c r="D9" s="7"/>
      <c r="E9" s="7"/>
      <c r="F9" s="7"/>
      <c r="G9" s="7"/>
      <c r="H9" s="7"/>
      <c r="I9" s="7"/>
      <c r="J9" s="7"/>
      <c r="K9" s="7"/>
      <c r="L9" s="6"/>
      <c r="M9" s="17"/>
      <c r="N9" s="17"/>
    </row>
    <row r="10" spans="1:14" s="5" customFormat="1" ht="18" customHeight="1" x14ac:dyDescent="0.2">
      <c r="A10" s="6"/>
      <c r="B10" s="7"/>
      <c r="C10" s="7"/>
      <c r="D10" s="7"/>
      <c r="E10" s="7"/>
      <c r="F10" s="7"/>
      <c r="G10" s="7"/>
      <c r="H10" s="7"/>
      <c r="I10" s="7"/>
      <c r="J10" s="7"/>
      <c r="K10" s="7"/>
      <c r="L10" s="6"/>
      <c r="M10" s="17"/>
      <c r="N10" s="17"/>
    </row>
  </sheetData>
  <autoFilter ref="A4:R6"/>
  <mergeCells count="17">
    <mergeCell ref="A1:L1"/>
    <mergeCell ref="A3:F3"/>
    <mergeCell ref="G3:J3"/>
    <mergeCell ref="A4:A5"/>
    <mergeCell ref="B4:B5"/>
    <mergeCell ref="C4:C5"/>
    <mergeCell ref="D4:D5"/>
    <mergeCell ref="E4:E5"/>
    <mergeCell ref="F4:F5"/>
    <mergeCell ref="G4:G5"/>
    <mergeCell ref="N4:N5"/>
    <mergeCell ref="H4:H5"/>
    <mergeCell ref="I4:I5"/>
    <mergeCell ref="J4:J5"/>
    <mergeCell ref="K4:K5"/>
    <mergeCell ref="L4:L5"/>
    <mergeCell ref="M4:M5"/>
  </mergeCells>
  <phoneticPr fontId="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全部</vt:lpstr>
      <vt:lpstr>示例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2018-10-31T01:36:44Z</dcterms:modified>
</cp:coreProperties>
</file>