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Sheet1!$A$5:$XFC$23</definedName>
  </definedNames>
  <calcPr calcId="152511"/>
</workbook>
</file>

<file path=xl/calcChain.xml><?xml version="1.0" encoding="utf-8"?>
<calcChain xmlns="http://schemas.openxmlformats.org/spreadsheetml/2006/main">
  <c r="I23" i="1" l="1"/>
  <c r="G23" i="1" s="1"/>
  <c r="I22" i="1"/>
  <c r="G22" i="1" s="1"/>
  <c r="I21" i="1"/>
  <c r="G21" i="1" s="1"/>
  <c r="I20" i="1"/>
  <c r="G20" i="1" s="1"/>
  <c r="I19" i="1"/>
  <c r="G19" i="1" s="1"/>
  <c r="I18" i="1"/>
  <c r="G18" i="1" s="1"/>
  <c r="I17" i="1"/>
  <c r="G17" i="1" s="1"/>
  <c r="M16" i="1"/>
  <c r="I16" i="1" s="1"/>
  <c r="G16" i="1" s="1"/>
  <c r="M15" i="1"/>
  <c r="I15" i="1" s="1"/>
  <c r="G15" i="1" s="1"/>
  <c r="G14" i="1"/>
  <c r="G13" i="1"/>
  <c r="I12" i="1"/>
  <c r="G12" i="1" s="1"/>
  <c r="G11" i="1"/>
  <c r="G10" i="1"/>
  <c r="G9" i="1"/>
  <c r="G8" i="1"/>
  <c r="I7" i="1"/>
  <c r="G7" i="1" s="1"/>
  <c r="I6" i="1"/>
  <c r="G6" i="1" s="1"/>
</calcChain>
</file>

<file path=xl/comments1.xml><?xml version="1.0" encoding="utf-8"?>
<comments xmlns="http://schemas.openxmlformats.org/spreadsheetml/2006/main">
  <authors>
    <author>作者</author>
  </authors>
  <commentList>
    <comment ref="K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自然月</t>
        </r>
      </text>
    </comment>
    <comment ref="L4" authorId="0" shapeId="0">
      <text>
        <r>
          <rPr>
            <sz val="9"/>
            <color indexed="81"/>
            <rFont val="宋体"/>
            <family val="3"/>
            <charset val="134"/>
          </rPr>
          <t>加班按1小时为单位
不足1小时不计
调休以0.5天为单位
加班优先安排调休</t>
        </r>
      </text>
    </comment>
  </commentList>
</comments>
</file>

<file path=xl/sharedStrings.xml><?xml version="1.0" encoding="utf-8"?>
<sst xmlns="http://schemas.openxmlformats.org/spreadsheetml/2006/main" count="148" uniqueCount="79">
  <si>
    <t>产品事业部 第三方驻场人员考勤表</t>
    <phoneticPr fontId="3" type="noConversion"/>
  </si>
  <si>
    <t xml:space="preserve">      公休：13   </t>
    <phoneticPr fontId="7" type="noConversion"/>
  </si>
  <si>
    <t>工作日：18</t>
    <phoneticPr fontId="7" type="noConversion"/>
  </si>
  <si>
    <t>合作厂家人员信息</t>
    <phoneticPr fontId="3" type="noConversion"/>
  </si>
  <si>
    <t>[****]</t>
    <phoneticPr fontId="7" type="noConversion"/>
  </si>
  <si>
    <t>考勤信息</t>
    <phoneticPr fontId="7" type="noConversion"/>
  </si>
  <si>
    <t>考勤月份</t>
    <phoneticPr fontId="7" type="noConversion"/>
  </si>
  <si>
    <t>2017/9/01-2016/9/30</t>
    <phoneticPr fontId="7" type="noConversion"/>
  </si>
  <si>
    <t>序号</t>
    <phoneticPr fontId="7" type="noConversion"/>
  </si>
  <si>
    <t>合作厂家</t>
    <phoneticPr fontId="7" type="noConversion"/>
  </si>
  <si>
    <t>姓名</t>
  </si>
  <si>
    <t>归属部门</t>
    <phoneticPr fontId="7" type="noConversion"/>
  </si>
  <si>
    <t>归属中心</t>
    <phoneticPr fontId="7" type="noConversion"/>
  </si>
  <si>
    <t>驻场地</t>
    <phoneticPr fontId="7" type="noConversion"/>
  </si>
  <si>
    <t>出勤天数</t>
    <phoneticPr fontId="7" type="noConversion"/>
  </si>
  <si>
    <t>考勤天数</t>
    <phoneticPr fontId="7" type="noConversion"/>
  </si>
  <si>
    <t>加班天数</t>
    <phoneticPr fontId="7" type="noConversion"/>
  </si>
  <si>
    <t>请假天数</t>
    <phoneticPr fontId="7" type="noConversion"/>
  </si>
  <si>
    <t>负责人</t>
  </si>
  <si>
    <t>备注</t>
  </si>
  <si>
    <t>加班小时</t>
    <phoneticPr fontId="7" type="noConversion"/>
  </si>
  <si>
    <t>产品事业部</t>
  </si>
  <si>
    <t>北京</t>
  </si>
  <si>
    <t>北京</t>
    <phoneticPr fontId="7" type="noConversion"/>
  </si>
  <si>
    <t>产品事业部</t>
    <phoneticPr fontId="7" type="noConversion"/>
  </si>
  <si>
    <t>教育行业中心</t>
  </si>
  <si>
    <t>赵志宽</t>
    <rPh sb="0" eb="1">
      <t>zhao'zhi'kuan</t>
    </rPh>
    <phoneticPr fontId="7" type="noConversion"/>
  </si>
  <si>
    <t>教育行业中心</t>
    <phoneticPr fontId="7" type="noConversion"/>
  </si>
  <si>
    <t>三通贵州运营组</t>
    <phoneticPr fontId="7" type="noConversion"/>
  </si>
  <si>
    <t>运维组</t>
    <phoneticPr fontId="7" type="noConversion"/>
  </si>
  <si>
    <t>三通福建运营组</t>
    <phoneticPr fontId="7" type="noConversion"/>
  </si>
  <si>
    <t>运营组</t>
    <rPh sb="0" eb="1">
      <t>yun'y</t>
    </rPh>
    <rPh sb="2" eb="3">
      <t>zu</t>
    </rPh>
    <phoneticPr fontId="7" type="noConversion"/>
  </si>
  <si>
    <t>产品事业部</t>
    <rPh sb="0" eb="1">
      <t>chan'pin'shi'ye'bu</t>
    </rPh>
    <phoneticPr fontId="7" type="noConversion"/>
  </si>
  <si>
    <t>北京</t>
    <rPh sb="0" eb="1">
      <t>bei'jing</t>
    </rPh>
    <phoneticPr fontId="7" type="noConversion"/>
  </si>
  <si>
    <t>三通广东研发组</t>
    <rPh sb="0" eb="1">
      <t>san'tong</t>
    </rPh>
    <phoneticPr fontId="7" type="noConversion"/>
  </si>
  <si>
    <t>贵州</t>
    <rPh sb="0" eb="1">
      <t>gui'zhou</t>
    </rPh>
    <phoneticPr fontId="7" type="noConversion"/>
  </si>
  <si>
    <t>软通动力</t>
    <rPh sb="0" eb="1">
      <t>ruan'tong</t>
    </rPh>
    <rPh sb="2" eb="3">
      <t>dong'li</t>
    </rPh>
    <phoneticPr fontId="7" type="noConversion"/>
  </si>
  <si>
    <t>吴晓婷</t>
    <rPh sb="0" eb="1">
      <t>wu'xiao'ting</t>
    </rPh>
    <phoneticPr fontId="7" type="noConversion"/>
  </si>
  <si>
    <t>加班：
10.14 周日 7：00-13：00</t>
    <phoneticPr fontId="2" type="noConversion"/>
  </si>
  <si>
    <t>唐凯</t>
    <rPh sb="0" eb="1">
      <t>tang'kai</t>
    </rPh>
    <phoneticPr fontId="7" type="noConversion"/>
  </si>
  <si>
    <t>宋金凤</t>
    <rPh sb="0" eb="1">
      <t>song'jin'feng</t>
    </rPh>
    <phoneticPr fontId="7" type="noConversion"/>
  </si>
  <si>
    <t>福建</t>
    <rPh sb="0" eb="1">
      <t>fu'jian</t>
    </rPh>
    <phoneticPr fontId="7" type="noConversion"/>
  </si>
  <si>
    <t>杜岱</t>
    <rPh sb="0" eb="1">
      <t>du'dai</t>
    </rPh>
    <phoneticPr fontId="7" type="noConversion"/>
  </si>
  <si>
    <t>云南</t>
    <rPh sb="0" eb="1">
      <t>yun'nan</t>
    </rPh>
    <phoneticPr fontId="7" type="noConversion"/>
  </si>
  <si>
    <t>三通云南运营组</t>
    <rPh sb="0" eb="1">
      <t>san'tong</t>
    </rPh>
    <rPh sb="2" eb="3">
      <t>yun'nan</t>
    </rPh>
    <rPh sb="4" eb="5">
      <t>yun'ying</t>
    </rPh>
    <rPh sb="6" eb="7">
      <t>zu</t>
    </rPh>
    <phoneticPr fontId="7" type="noConversion"/>
  </si>
  <si>
    <t>林家俊</t>
    <rPh sb="0" eb="1">
      <t>lin'jia'jun</t>
    </rPh>
    <phoneticPr fontId="7" type="noConversion"/>
  </si>
  <si>
    <t>陈家俊</t>
    <rPh sb="0" eb="1">
      <t>chen</t>
    </rPh>
    <phoneticPr fontId="7" type="noConversion"/>
  </si>
  <si>
    <t>龙耀</t>
    <rPh sb="0" eb="1">
      <t>long'yao</t>
    </rPh>
    <phoneticPr fontId="7" type="noConversion"/>
  </si>
  <si>
    <t>入职：10.11
加班：10.25下午</t>
    <phoneticPr fontId="7" type="noConversion"/>
  </si>
  <si>
    <t>张达</t>
    <rPh sb="0" eb="1">
      <t>zhang'da</t>
    </rPh>
    <phoneticPr fontId="7" type="noConversion"/>
  </si>
  <si>
    <t>入职：10.23</t>
    <rPh sb="0" eb="1">
      <t>ru'zhi</t>
    </rPh>
    <phoneticPr fontId="7" type="noConversion"/>
  </si>
  <si>
    <t>尚强</t>
    <rPh sb="0" eb="1">
      <t>shang'qiang</t>
    </rPh>
    <phoneticPr fontId="7" type="noConversion"/>
  </si>
  <si>
    <t>入职：10.24</t>
    <rPh sb="0" eb="1">
      <t>ru'zhi</t>
    </rPh>
    <phoneticPr fontId="7" type="noConversion"/>
  </si>
  <si>
    <t>研发2组</t>
    <rPh sb="0" eb="1">
      <t>yan'fa</t>
    </rPh>
    <phoneticPr fontId="7" type="noConversion"/>
  </si>
  <si>
    <t>王天柱</t>
    <phoneticPr fontId="7" type="noConversion"/>
  </si>
  <si>
    <t>软通动力</t>
    <phoneticPr fontId="7" type="noConversion"/>
  </si>
  <si>
    <t>李俊</t>
    <phoneticPr fontId="7" type="noConversion"/>
  </si>
  <si>
    <t>10.11 18:00-20:00  2小时
10.12 18:00-21:00  3小时
10.16 18:00-09:00  15小时 (次日)
10.17 18:00-20:00  2小时      
10.22 18:00-20:00  2小时
10.23 18:00-20:00  2小时
10.26 18:00-21:00  3小时
10.30 18:00-21:00  3小时</t>
    <phoneticPr fontId="7" type="noConversion"/>
  </si>
  <si>
    <t>刘强</t>
    <phoneticPr fontId="7" type="noConversion"/>
  </si>
  <si>
    <t>10月9日入职
加班记录：
10.11 18:00-20:00 2小时
10.12 18:00-21:00 3小时  
10.16 18:00-9:00  15小时(次日)
10.21 14:00-22:00 8小时        
10.23 18:00-20:00 2小时
10.26 18:00-21:00 2小时
请假记录：无</t>
    <phoneticPr fontId="7" type="noConversion"/>
  </si>
  <si>
    <t>交通行业中心</t>
  </si>
  <si>
    <t>金雷</t>
    <phoneticPr fontId="7" type="noConversion"/>
  </si>
  <si>
    <t>成都</t>
  </si>
  <si>
    <t>段宇飞</t>
    <phoneticPr fontId="7" type="noConversion"/>
  </si>
  <si>
    <t>唐思尧</t>
    <phoneticPr fontId="7" type="noConversion"/>
  </si>
  <si>
    <t>吴海滨</t>
    <phoneticPr fontId="7" type="noConversion"/>
  </si>
  <si>
    <t>软通动力</t>
  </si>
  <si>
    <t xml:space="preserve">闫素娟 </t>
    <phoneticPr fontId="7" type="noConversion"/>
  </si>
  <si>
    <t>医疗行业中心</t>
    <phoneticPr fontId="7" type="noConversion"/>
  </si>
  <si>
    <t>加班：
10.08 18：00-22.00 加班4小时 修改讲堂bug
10.09 18：00-22.00加班4小时 修改前台样式bug
10.10 18：00-22.00加班4小时 修改评论bug
10.11 18：00-22.00加班4小时 修改直播回放
10.12 18：00-22.00加班4小时 修改bug上线
10.17 18：00-22.00加班4小时 修改样式bug
10.22 18：00-22.00加班4小时 修改汇总bug
10.25 18：00-22.00加班4小时 修改excl跟禅道bug
10.30 18：00-22.00加班4小时 做林长通二期考核修改</t>
    <phoneticPr fontId="7" type="noConversion"/>
  </si>
  <si>
    <t>江平</t>
    <phoneticPr fontId="7" type="noConversion"/>
  </si>
  <si>
    <t>质量管理中心</t>
  </si>
  <si>
    <t>张美庆</t>
    <phoneticPr fontId="7" type="noConversion"/>
  </si>
  <si>
    <t>赵孝</t>
    <phoneticPr fontId="7" type="noConversion"/>
  </si>
  <si>
    <t>加班：
1、10月16日编写互联网医院项目总后台平台测试用例
19:00-21:00，2小时
共计：2小时
2018年10月10日入职</t>
    <phoneticPr fontId="7" type="noConversion"/>
  </si>
  <si>
    <t>白强</t>
    <phoneticPr fontId="7" type="noConversion"/>
  </si>
  <si>
    <t>2018年10月16日入职</t>
    <phoneticPr fontId="7" type="noConversion"/>
  </si>
  <si>
    <t>王俊然</t>
    <phoneticPr fontId="7" type="noConversion"/>
  </si>
  <si>
    <t>2018年10月22日入职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</si>
</sst>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17" x14ac:knownFonts="1">
    <font>
      <sz val="11"/>
      <color theme="1"/>
      <name val="宋体"/>
      <family val="2"/>
      <scheme val="minor"/>
    </font>
    <font>
      <b/>
      <sz val="12"/>
      <color indexed="8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9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9"/>
      <color rgb="FF00B050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color theme="0" tint="-0.499984740745262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/>
  </cellStyleXfs>
  <cellXfs count="65">
    <xf numFmtId="0" fontId="0" fillId="0" borderId="0" xfId="0"/>
    <xf numFmtId="0" fontId="5" fillId="0" borderId="0" xfId="0" applyFont="1" applyAlignment="1"/>
    <xf numFmtId="0" fontId="6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0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6" fillId="0" borderId="3" xfId="0" applyFont="1" applyBorder="1" applyAlignment="1">
      <alignment horizontal="center" vertical="center"/>
    </xf>
    <xf numFmtId="31" fontId="6" fillId="0" borderId="4" xfId="0" applyNumberFormat="1" applyFont="1" applyBorder="1" applyAlignment="1">
      <alignment horizontal="center" vertical="center" wrapText="1"/>
    </xf>
    <xf numFmtId="0" fontId="5" fillId="0" borderId="0" xfId="0" applyFont="1" applyBorder="1" applyAlignment="1"/>
    <xf numFmtId="0" fontId="10" fillId="0" borderId="2" xfId="0" applyFont="1" applyFill="1" applyBorder="1" applyAlignment="1" applyProtection="1">
      <alignment horizontal="center" vertical="center" wrapText="1"/>
    </xf>
    <xf numFmtId="0" fontId="10" fillId="0" borderId="2" xfId="1" applyFont="1" applyFill="1" applyBorder="1" applyAlignment="1" applyProtection="1">
      <alignment horizontal="center" vertical="center" wrapText="1"/>
    </xf>
    <xf numFmtId="0" fontId="10" fillId="0" borderId="2" xfId="0" applyFont="1" applyFill="1" applyBorder="1" applyAlignment="1" applyProtection="1">
      <alignment horizontal="center" vertical="center"/>
    </xf>
    <xf numFmtId="0" fontId="10" fillId="0" borderId="0" xfId="0" applyFont="1" applyFill="1" applyBorder="1" applyAlignment="1" applyProtection="1">
      <alignment horizontal="center" vertical="center"/>
    </xf>
    <xf numFmtId="0" fontId="12" fillId="0" borderId="2" xfId="0" applyFont="1" applyFill="1" applyBorder="1" applyAlignment="1" applyProtection="1">
      <alignment horizontal="center" vertical="center"/>
    </xf>
    <xf numFmtId="0" fontId="12" fillId="0" borderId="2" xfId="0" applyFont="1" applyFill="1" applyBorder="1" applyAlignment="1" applyProtection="1">
      <alignment horizontal="center" vertical="center" wrapText="1"/>
    </xf>
    <xf numFmtId="0" fontId="12" fillId="0" borderId="2" xfId="1" applyFont="1" applyFill="1" applyBorder="1" applyAlignment="1" applyProtection="1">
      <alignment horizontal="center" vertical="center" wrapText="1"/>
    </xf>
    <xf numFmtId="0" fontId="12" fillId="0" borderId="0" xfId="0" applyFont="1" applyFill="1" applyAlignment="1" applyProtection="1">
      <alignment horizontal="center" vertical="center"/>
    </xf>
    <xf numFmtId="0" fontId="10" fillId="0" borderId="0" xfId="0" applyFont="1" applyFill="1" applyAlignment="1" applyProtection="1">
      <alignment horizontal="center" vertical="center"/>
    </xf>
    <xf numFmtId="0" fontId="10" fillId="0" borderId="2" xfId="0" applyFont="1" applyFill="1" applyBorder="1" applyAlignment="1" applyProtection="1">
      <alignment horizontal="left" vertical="center" wrapText="1"/>
    </xf>
    <xf numFmtId="0" fontId="10" fillId="0" borderId="0" xfId="1" applyFont="1" applyFill="1" applyBorder="1" applyAlignment="1" applyProtection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5" fillId="0" borderId="2" xfId="1" applyFont="1" applyFill="1" applyBorder="1" applyAlignment="1" applyProtection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 applyProtection="1">
      <alignment horizontal="left" vertical="center" wrapText="1"/>
    </xf>
    <xf numFmtId="0" fontId="12" fillId="0" borderId="0" xfId="1" applyFont="1" applyFill="1" applyBorder="1" applyAlignment="1" applyProtection="1">
      <alignment horizontal="center" vertical="center" wrapText="1"/>
    </xf>
    <xf numFmtId="0" fontId="12" fillId="0" borderId="0" xfId="0" applyFont="1" applyFill="1" applyBorder="1" applyAlignment="1" applyProtection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10" fillId="0" borderId="2" xfId="1" applyFont="1" applyBorder="1" applyAlignment="1" applyProtection="1">
      <alignment horizontal="center" vertical="center" wrapText="1"/>
    </xf>
    <xf numFmtId="0" fontId="5" fillId="0" borderId="2" xfId="0" applyNumberFormat="1" applyFont="1" applyBorder="1" applyAlignment="1">
      <alignment horizontal="center" vertical="center"/>
    </xf>
    <xf numFmtId="176" fontId="5" fillId="0" borderId="2" xfId="0" applyNumberFormat="1" applyFont="1" applyBorder="1" applyAlignment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10" fillId="0" borderId="2" xfId="0" applyFont="1" applyBorder="1" applyAlignment="1" applyProtection="1">
      <alignment horizontal="center" vertical="center"/>
    </xf>
    <xf numFmtId="0" fontId="10" fillId="0" borderId="2" xfId="0" applyFont="1" applyBorder="1" applyAlignment="1" applyProtection="1">
      <alignment horizontal="left" vertical="top" wrapText="1"/>
    </xf>
    <xf numFmtId="0" fontId="5" fillId="0" borderId="0" xfId="0" applyFont="1" applyBorder="1" applyAlignment="1" applyProtection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2" xfId="0" applyFont="1" applyBorder="1" applyAlignment="1" applyProtection="1">
      <alignment horizontal="center" vertical="center"/>
    </xf>
    <xf numFmtId="0" fontId="12" fillId="0" borderId="2" xfId="1" applyFont="1" applyBorder="1" applyAlignment="1" applyProtection="1">
      <alignment horizontal="center" vertical="center" wrapText="1"/>
    </xf>
    <xf numFmtId="0" fontId="12" fillId="0" borderId="2" xfId="0" applyNumberFormat="1" applyFont="1" applyBorder="1" applyAlignment="1">
      <alignment horizontal="center" vertical="center"/>
    </xf>
    <xf numFmtId="176" fontId="12" fillId="0" borderId="2" xfId="0" applyNumberFormat="1" applyFont="1" applyFill="1" applyBorder="1" applyAlignment="1">
      <alignment horizontal="center" vertical="center"/>
    </xf>
    <xf numFmtId="0" fontId="12" fillId="0" borderId="2" xfId="0" applyFont="1" applyBorder="1" applyAlignment="1" applyProtection="1">
      <alignment horizontal="left" vertical="top" wrapText="1"/>
    </xf>
    <xf numFmtId="0" fontId="12" fillId="0" borderId="0" xfId="0" applyFont="1" applyAlignment="1" applyProtection="1">
      <alignment horizontal="center" vertical="center"/>
    </xf>
    <xf numFmtId="0" fontId="5" fillId="0" borderId="2" xfId="1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/>
    </xf>
    <xf numFmtId="0" fontId="12" fillId="0" borderId="2" xfId="0" applyFont="1" applyBorder="1" applyAlignment="1" applyProtection="1">
      <alignment horizontal="left" vertical="center" wrapText="1"/>
    </xf>
    <xf numFmtId="0" fontId="14" fillId="0" borderId="0" xfId="0" applyFont="1" applyAlignment="1" applyProtection="1">
      <alignment horizontal="center" vertical="center"/>
    </xf>
    <xf numFmtId="0" fontId="9" fillId="0" borderId="2" xfId="0" applyFont="1" applyBorder="1" applyAlignment="1" applyProtection="1">
      <alignment horizontal="left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2" xfId="0" applyFont="1" applyBorder="1" applyAlignment="1" applyProtection="1">
      <alignment horizontal="left" vertical="center"/>
    </xf>
    <xf numFmtId="0" fontId="5" fillId="0" borderId="0" xfId="0" applyNumberFormat="1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vertical="center" wrapText="1"/>
    </xf>
    <xf numFmtId="0" fontId="9" fillId="3" borderId="2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0" xfId="0" applyNumberFormat="1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</cellXfs>
  <cellStyles count="7">
    <cellStyle name="Excel Built-in Normal" xfId="6"/>
    <cellStyle name="常规" xfId="0" builtinId="0"/>
    <cellStyle name="常规 2 7 2 2 2" xfId="3"/>
    <cellStyle name="常规 5" xfId="1"/>
    <cellStyle name="常规 5 2 2" xfId="2"/>
    <cellStyle name="常规 5 3" xfId="4"/>
    <cellStyle name="常规 6" xf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3"/>
  <sheetViews>
    <sheetView tabSelected="1" topLeftCell="A7" workbookViewId="0">
      <selection activeCell="L12" sqref="L12"/>
    </sheetView>
  </sheetViews>
  <sheetFormatPr defaultRowHeight="15" customHeight="1" x14ac:dyDescent="0.15"/>
  <cols>
    <col min="1" max="1" width="5.625" style="34" customWidth="1"/>
    <col min="2" max="2" width="10.625" style="37" customWidth="1"/>
    <col min="3" max="3" width="8.5" style="37" customWidth="1"/>
    <col min="4" max="4" width="10.625" style="37" customWidth="1"/>
    <col min="5" max="5" width="11.75" style="37" customWidth="1"/>
    <col min="6" max="6" width="8.25" style="37" customWidth="1"/>
    <col min="7" max="7" width="10" style="54" bestFit="1" customWidth="1"/>
    <col min="8" max="8" width="10" style="37" bestFit="1" customWidth="1"/>
    <col min="9" max="9" width="10" style="54" customWidth="1"/>
    <col min="10" max="10" width="10" style="37" customWidth="1"/>
    <col min="11" max="11" width="8.5" style="37" customWidth="1"/>
    <col min="12" max="12" width="29.5" style="55" customWidth="1"/>
    <col min="13" max="13" width="7.25" style="34" customWidth="1"/>
    <col min="14" max="16384" width="9" style="34"/>
  </cols>
  <sheetData>
    <row r="1" spans="1:16" s="1" customFormat="1" ht="22.5" customHeight="1" x14ac:dyDescent="0.3">
      <c r="A1" s="57" t="s">
        <v>0</v>
      </c>
      <c r="B1" s="58"/>
      <c r="C1" s="58"/>
      <c r="D1" s="58"/>
      <c r="E1" s="58"/>
      <c r="F1" s="58"/>
      <c r="G1" s="59"/>
      <c r="H1" s="58"/>
      <c r="I1" s="59"/>
      <c r="J1" s="58"/>
      <c r="K1" s="58"/>
      <c r="L1" s="58"/>
    </row>
    <row r="2" spans="1:16" s="1" customFormat="1" ht="15" customHeight="1" x14ac:dyDescent="0.3">
      <c r="A2" s="2"/>
      <c r="B2" s="3"/>
      <c r="C2" s="3"/>
      <c r="D2" s="3"/>
      <c r="E2" s="3"/>
      <c r="F2" s="3"/>
      <c r="G2" s="4"/>
      <c r="H2" s="3"/>
      <c r="I2" s="4"/>
      <c r="J2" s="5" t="s">
        <v>1</v>
      </c>
      <c r="K2" s="5"/>
      <c r="L2" s="6" t="s">
        <v>2</v>
      </c>
    </row>
    <row r="3" spans="1:16" s="9" customFormat="1" ht="15" customHeight="1" x14ac:dyDescent="0.3">
      <c r="A3" s="60" t="s">
        <v>3</v>
      </c>
      <c r="B3" s="60"/>
      <c r="C3" s="60" t="s">
        <v>4</v>
      </c>
      <c r="D3" s="60"/>
      <c r="E3" s="60"/>
      <c r="F3" s="60"/>
      <c r="G3" s="61" t="s">
        <v>5</v>
      </c>
      <c r="H3" s="60"/>
      <c r="I3" s="61"/>
      <c r="J3" s="62"/>
      <c r="K3" s="7" t="s">
        <v>6</v>
      </c>
      <c r="L3" s="8" t="s">
        <v>7</v>
      </c>
    </row>
    <row r="4" spans="1:16" s="9" customFormat="1" ht="15" customHeight="1" x14ac:dyDescent="0.3">
      <c r="A4" s="60" t="s">
        <v>8</v>
      </c>
      <c r="B4" s="60" t="s">
        <v>9</v>
      </c>
      <c r="C4" s="63" t="s">
        <v>10</v>
      </c>
      <c r="D4" s="60" t="s">
        <v>11</v>
      </c>
      <c r="E4" s="60" t="s">
        <v>12</v>
      </c>
      <c r="F4" s="60" t="s">
        <v>13</v>
      </c>
      <c r="G4" s="61" t="s">
        <v>14</v>
      </c>
      <c r="H4" s="60" t="s">
        <v>15</v>
      </c>
      <c r="I4" s="61" t="s">
        <v>16</v>
      </c>
      <c r="J4" s="60" t="s">
        <v>17</v>
      </c>
      <c r="K4" s="60" t="s">
        <v>18</v>
      </c>
      <c r="L4" s="64" t="s">
        <v>19</v>
      </c>
      <c r="M4" s="56" t="s">
        <v>20</v>
      </c>
    </row>
    <row r="5" spans="1:16" s="9" customFormat="1" ht="15" customHeight="1" x14ac:dyDescent="0.3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4"/>
      <c r="M5" s="56"/>
    </row>
    <row r="6" spans="1:16" s="18" customFormat="1" ht="15" customHeight="1" x14ac:dyDescent="0.15">
      <c r="A6" s="10">
        <v>53</v>
      </c>
      <c r="B6" s="22" t="s">
        <v>36</v>
      </c>
      <c r="C6" s="24" t="s">
        <v>37</v>
      </c>
      <c r="D6" s="24" t="s">
        <v>21</v>
      </c>
      <c r="E6" s="10" t="s">
        <v>25</v>
      </c>
      <c r="F6" s="24" t="s">
        <v>33</v>
      </c>
      <c r="G6" s="11">
        <f>H6+I6-J6</f>
        <v>18.8</v>
      </c>
      <c r="H6" s="11">
        <v>18</v>
      </c>
      <c r="I6" s="11">
        <f t="shared" ref="I6:I7" si="0">ROUND(M6/8,1)</f>
        <v>0.8</v>
      </c>
      <c r="J6" s="11">
        <v>0</v>
      </c>
      <c r="K6" s="11" t="s">
        <v>26</v>
      </c>
      <c r="L6" s="19" t="s">
        <v>38</v>
      </c>
      <c r="M6" s="11">
        <v>6</v>
      </c>
      <c r="N6" s="20"/>
      <c r="O6" s="13"/>
      <c r="P6" s="21" t="s">
        <v>31</v>
      </c>
    </row>
    <row r="7" spans="1:16" s="18" customFormat="1" ht="15" customHeight="1" x14ac:dyDescent="0.15">
      <c r="A7" s="10">
        <v>54</v>
      </c>
      <c r="B7" s="22" t="s">
        <v>36</v>
      </c>
      <c r="C7" s="24" t="s">
        <v>39</v>
      </c>
      <c r="D7" s="24" t="s">
        <v>21</v>
      </c>
      <c r="E7" s="10" t="s">
        <v>25</v>
      </c>
      <c r="F7" s="24" t="s">
        <v>33</v>
      </c>
      <c r="G7" s="11">
        <f t="shared" ref="G7:G14" si="1">H7+I7-J7</f>
        <v>18</v>
      </c>
      <c r="H7" s="11">
        <v>18</v>
      </c>
      <c r="I7" s="11">
        <f t="shared" si="0"/>
        <v>0</v>
      </c>
      <c r="J7" s="11">
        <v>0</v>
      </c>
      <c r="K7" s="11" t="s">
        <v>26</v>
      </c>
      <c r="L7" s="19"/>
      <c r="M7" s="11"/>
      <c r="N7" s="20"/>
      <c r="O7" s="13"/>
      <c r="P7" s="21" t="s">
        <v>34</v>
      </c>
    </row>
    <row r="8" spans="1:16" s="18" customFormat="1" ht="15" customHeight="1" x14ac:dyDescent="0.15">
      <c r="A8" s="10">
        <v>55</v>
      </c>
      <c r="B8" s="22" t="s">
        <v>36</v>
      </c>
      <c r="C8" s="24" t="s">
        <v>40</v>
      </c>
      <c r="D8" s="24" t="s">
        <v>32</v>
      </c>
      <c r="E8" s="10" t="s">
        <v>27</v>
      </c>
      <c r="F8" s="24" t="s">
        <v>41</v>
      </c>
      <c r="G8" s="11">
        <f t="shared" si="1"/>
        <v>18</v>
      </c>
      <c r="H8" s="11">
        <v>18</v>
      </c>
      <c r="I8" s="11">
        <v>0</v>
      </c>
      <c r="J8" s="11">
        <v>0</v>
      </c>
      <c r="K8" s="11" t="s">
        <v>26</v>
      </c>
      <c r="L8" s="19"/>
      <c r="M8" s="11"/>
      <c r="N8" s="20"/>
      <c r="O8" s="13"/>
      <c r="P8" s="21" t="s">
        <v>30</v>
      </c>
    </row>
    <row r="9" spans="1:16" s="18" customFormat="1" ht="15" customHeight="1" x14ac:dyDescent="0.15">
      <c r="A9" s="10">
        <v>56</v>
      </c>
      <c r="B9" s="22" t="s">
        <v>36</v>
      </c>
      <c r="C9" s="24" t="s">
        <v>42</v>
      </c>
      <c r="D9" s="24" t="s">
        <v>32</v>
      </c>
      <c r="E9" s="10" t="s">
        <v>27</v>
      </c>
      <c r="F9" s="24" t="s">
        <v>43</v>
      </c>
      <c r="G9" s="11">
        <f t="shared" si="1"/>
        <v>18</v>
      </c>
      <c r="H9" s="11">
        <v>18</v>
      </c>
      <c r="I9" s="11">
        <v>0</v>
      </c>
      <c r="J9" s="11">
        <v>0</v>
      </c>
      <c r="K9" s="11" t="s">
        <v>26</v>
      </c>
      <c r="L9" s="19"/>
      <c r="M9" s="11"/>
      <c r="N9" s="20"/>
      <c r="O9" s="13"/>
      <c r="P9" s="21" t="s">
        <v>44</v>
      </c>
    </row>
    <row r="10" spans="1:16" s="18" customFormat="1" ht="15" customHeight="1" x14ac:dyDescent="0.15">
      <c r="A10" s="10">
        <v>57</v>
      </c>
      <c r="B10" s="22" t="s">
        <v>36</v>
      </c>
      <c r="C10" s="24" t="s">
        <v>45</v>
      </c>
      <c r="D10" s="24" t="s">
        <v>32</v>
      </c>
      <c r="E10" s="10" t="s">
        <v>27</v>
      </c>
      <c r="F10" s="24" t="s">
        <v>43</v>
      </c>
      <c r="G10" s="11">
        <f t="shared" si="1"/>
        <v>18</v>
      </c>
      <c r="H10" s="11">
        <v>18</v>
      </c>
      <c r="I10" s="11">
        <v>0</v>
      </c>
      <c r="J10" s="11">
        <v>0</v>
      </c>
      <c r="K10" s="11" t="s">
        <v>26</v>
      </c>
      <c r="L10" s="19"/>
      <c r="M10" s="11"/>
      <c r="N10" s="20"/>
      <c r="O10" s="13"/>
      <c r="P10" s="21" t="s">
        <v>44</v>
      </c>
    </row>
    <row r="11" spans="1:16" s="18" customFormat="1" ht="15" customHeight="1" x14ac:dyDescent="0.15">
      <c r="A11" s="10">
        <v>58</v>
      </c>
      <c r="B11" s="22" t="s">
        <v>36</v>
      </c>
      <c r="C11" s="24" t="s">
        <v>46</v>
      </c>
      <c r="D11" s="24" t="s">
        <v>32</v>
      </c>
      <c r="E11" s="10" t="s">
        <v>27</v>
      </c>
      <c r="F11" s="24" t="s">
        <v>43</v>
      </c>
      <c r="G11" s="11">
        <f t="shared" si="1"/>
        <v>18</v>
      </c>
      <c r="H11" s="11">
        <v>18</v>
      </c>
      <c r="I11" s="11">
        <v>0</v>
      </c>
      <c r="J11" s="11">
        <v>0</v>
      </c>
      <c r="K11" s="11" t="s">
        <v>26</v>
      </c>
      <c r="L11" s="19"/>
      <c r="M11" s="11"/>
      <c r="N11" s="20"/>
      <c r="O11" s="13"/>
      <c r="P11" s="21" t="s">
        <v>44</v>
      </c>
    </row>
    <row r="12" spans="1:16" s="17" customFormat="1" ht="15" customHeight="1" x14ac:dyDescent="0.15">
      <c r="A12" s="10">
        <v>59</v>
      </c>
      <c r="B12" s="25" t="s">
        <v>36</v>
      </c>
      <c r="C12" s="26" t="s">
        <v>47</v>
      </c>
      <c r="D12" s="26" t="s">
        <v>32</v>
      </c>
      <c r="E12" s="15" t="s">
        <v>27</v>
      </c>
      <c r="F12" s="26" t="s">
        <v>35</v>
      </c>
      <c r="G12" s="16">
        <f>H12+I12-J12</f>
        <v>15.5</v>
      </c>
      <c r="H12" s="16">
        <v>15</v>
      </c>
      <c r="I12" s="16">
        <f t="shared" ref="I12" si="2">ROUND(M12/8,1)</f>
        <v>0.5</v>
      </c>
      <c r="J12" s="16">
        <v>0</v>
      </c>
      <c r="K12" s="16" t="s">
        <v>26</v>
      </c>
      <c r="L12" s="27" t="s">
        <v>48</v>
      </c>
      <c r="M12" s="16">
        <v>4</v>
      </c>
      <c r="N12" s="28"/>
      <c r="O12" s="29"/>
      <c r="P12" s="30" t="s">
        <v>28</v>
      </c>
    </row>
    <row r="13" spans="1:16" s="17" customFormat="1" ht="15" customHeight="1" x14ac:dyDescent="0.15">
      <c r="A13" s="10">
        <v>60</v>
      </c>
      <c r="B13" s="25" t="s">
        <v>36</v>
      </c>
      <c r="C13" s="26" t="s">
        <v>49</v>
      </c>
      <c r="D13" s="26" t="s">
        <v>32</v>
      </c>
      <c r="E13" s="15" t="s">
        <v>27</v>
      </c>
      <c r="F13" s="26" t="s">
        <v>33</v>
      </c>
      <c r="G13" s="16">
        <f t="shared" si="1"/>
        <v>7</v>
      </c>
      <c r="H13" s="16">
        <v>7</v>
      </c>
      <c r="I13" s="16">
        <v>0</v>
      </c>
      <c r="J13" s="16">
        <v>0</v>
      </c>
      <c r="K13" s="16" t="s">
        <v>26</v>
      </c>
      <c r="L13" s="27" t="s">
        <v>50</v>
      </c>
      <c r="M13" s="16"/>
      <c r="N13" s="28"/>
      <c r="O13" s="29"/>
      <c r="P13" s="30" t="s">
        <v>29</v>
      </c>
    </row>
    <row r="14" spans="1:16" s="17" customFormat="1" ht="15" customHeight="1" x14ac:dyDescent="0.15">
      <c r="A14" s="10">
        <v>61</v>
      </c>
      <c r="B14" s="25" t="s">
        <v>36</v>
      </c>
      <c r="C14" s="26" t="s">
        <v>51</v>
      </c>
      <c r="D14" s="26" t="s">
        <v>32</v>
      </c>
      <c r="E14" s="15" t="s">
        <v>27</v>
      </c>
      <c r="F14" s="26" t="s">
        <v>33</v>
      </c>
      <c r="G14" s="16">
        <f t="shared" si="1"/>
        <v>6</v>
      </c>
      <c r="H14" s="16">
        <v>6</v>
      </c>
      <c r="I14" s="16">
        <v>0</v>
      </c>
      <c r="J14" s="16">
        <v>0</v>
      </c>
      <c r="K14" s="16" t="s">
        <v>26</v>
      </c>
      <c r="L14" s="27" t="s">
        <v>52</v>
      </c>
      <c r="M14" s="16"/>
      <c r="N14" s="28"/>
      <c r="O14" s="29"/>
      <c r="P14" s="30" t="s">
        <v>53</v>
      </c>
    </row>
    <row r="15" spans="1:16" s="39" customFormat="1" ht="15" customHeight="1" x14ac:dyDescent="0.15">
      <c r="A15" s="10">
        <v>72</v>
      </c>
      <c r="B15" s="38" t="s">
        <v>55</v>
      </c>
      <c r="C15" s="35" t="s">
        <v>56</v>
      </c>
      <c r="D15" s="31" t="s">
        <v>21</v>
      </c>
      <c r="E15" s="31" t="s">
        <v>25</v>
      </c>
      <c r="F15" s="31" t="s">
        <v>22</v>
      </c>
      <c r="G15" s="32">
        <f t="shared" ref="G15:G16" si="3">H15+I15-J15</f>
        <v>22</v>
      </c>
      <c r="H15" s="33">
        <v>18</v>
      </c>
      <c r="I15" s="32">
        <f t="shared" ref="I15:I16" si="4">ROUND(M15/8,1)</f>
        <v>4</v>
      </c>
      <c r="J15" s="31">
        <v>0</v>
      </c>
      <c r="K15" s="31" t="s">
        <v>54</v>
      </c>
      <c r="L15" s="36" t="s">
        <v>57</v>
      </c>
      <c r="M15" s="35">
        <f>2+3+15+2+2+2+3+3</f>
        <v>32</v>
      </c>
    </row>
    <row r="16" spans="1:16" s="46" customFormat="1" ht="15" customHeight="1" x14ac:dyDescent="0.15">
      <c r="A16" s="10">
        <v>73</v>
      </c>
      <c r="B16" s="40" t="s">
        <v>55</v>
      </c>
      <c r="C16" s="41" t="s">
        <v>58</v>
      </c>
      <c r="D16" s="42" t="s">
        <v>21</v>
      </c>
      <c r="E16" s="42" t="s">
        <v>25</v>
      </c>
      <c r="F16" s="42" t="s">
        <v>22</v>
      </c>
      <c r="G16" s="43">
        <f t="shared" si="3"/>
        <v>21</v>
      </c>
      <c r="H16" s="44">
        <v>17</v>
      </c>
      <c r="I16" s="43">
        <f t="shared" si="4"/>
        <v>4</v>
      </c>
      <c r="J16" s="42">
        <v>0</v>
      </c>
      <c r="K16" s="42" t="s">
        <v>54</v>
      </c>
      <c r="L16" s="45" t="s">
        <v>59</v>
      </c>
      <c r="M16" s="41">
        <f>2+3+15+8+2+2</f>
        <v>32</v>
      </c>
    </row>
    <row r="17" spans="1:14" s="39" customFormat="1" ht="15" customHeight="1" x14ac:dyDescent="0.15">
      <c r="A17" s="10">
        <v>86</v>
      </c>
      <c r="B17" s="38" t="s">
        <v>55</v>
      </c>
      <c r="C17" s="35" t="s">
        <v>63</v>
      </c>
      <c r="D17" s="31" t="s">
        <v>21</v>
      </c>
      <c r="E17" s="31" t="s">
        <v>60</v>
      </c>
      <c r="F17" s="31" t="s">
        <v>62</v>
      </c>
      <c r="G17" s="32">
        <f t="shared" ref="G17:G18" si="5">H17+I17-J17</f>
        <v>18</v>
      </c>
      <c r="H17" s="33">
        <v>18</v>
      </c>
      <c r="I17" s="32">
        <f t="shared" ref="I17:I18" si="6">ROUND(M17/8,1)</f>
        <v>0</v>
      </c>
      <c r="J17" s="31">
        <v>0</v>
      </c>
      <c r="K17" s="31" t="s">
        <v>61</v>
      </c>
      <c r="L17" s="36"/>
      <c r="M17" s="35"/>
    </row>
    <row r="18" spans="1:14" s="39" customFormat="1" ht="15" customHeight="1" x14ac:dyDescent="0.15">
      <c r="A18" s="10">
        <v>87</v>
      </c>
      <c r="B18" s="38" t="s">
        <v>55</v>
      </c>
      <c r="C18" s="35" t="s">
        <v>64</v>
      </c>
      <c r="D18" s="31" t="s">
        <v>21</v>
      </c>
      <c r="E18" s="31" t="s">
        <v>60</v>
      </c>
      <c r="F18" s="31" t="s">
        <v>62</v>
      </c>
      <c r="G18" s="32">
        <f t="shared" si="5"/>
        <v>18</v>
      </c>
      <c r="H18" s="33">
        <v>18</v>
      </c>
      <c r="I18" s="32">
        <f t="shared" si="6"/>
        <v>0</v>
      </c>
      <c r="J18" s="31">
        <v>0</v>
      </c>
      <c r="K18" s="31" t="s">
        <v>61</v>
      </c>
      <c r="L18" s="36"/>
      <c r="M18" s="35"/>
    </row>
    <row r="19" spans="1:14" s="13" customFormat="1" ht="15" customHeight="1" x14ac:dyDescent="0.15">
      <c r="A19" s="10">
        <v>104</v>
      </c>
      <c r="B19" s="11" t="s">
        <v>66</v>
      </c>
      <c r="C19" s="11" t="s">
        <v>67</v>
      </c>
      <c r="D19" s="11" t="s">
        <v>24</v>
      </c>
      <c r="E19" s="11" t="s">
        <v>68</v>
      </c>
      <c r="F19" s="11" t="s">
        <v>23</v>
      </c>
      <c r="G19" s="23">
        <f t="shared" ref="G19" si="7">H19+I19-J19</f>
        <v>22.5</v>
      </c>
      <c r="H19" s="11">
        <v>18</v>
      </c>
      <c r="I19" s="23">
        <f t="shared" ref="I19" si="8">ROUND(M19/8,1)</f>
        <v>4.5</v>
      </c>
      <c r="J19" s="11">
        <v>0</v>
      </c>
      <c r="K19" s="11" t="s">
        <v>65</v>
      </c>
      <c r="L19" s="19" t="s">
        <v>69</v>
      </c>
      <c r="M19" s="12">
        <v>36</v>
      </c>
    </row>
    <row r="20" spans="1:14" ht="15" customHeight="1" x14ac:dyDescent="0.15">
      <c r="A20" s="10">
        <v>123</v>
      </c>
      <c r="B20" s="48" t="s">
        <v>55</v>
      </c>
      <c r="C20" s="12" t="s">
        <v>72</v>
      </c>
      <c r="D20" s="48" t="s">
        <v>21</v>
      </c>
      <c r="E20" s="48" t="s">
        <v>71</v>
      </c>
      <c r="F20" s="48" t="s">
        <v>22</v>
      </c>
      <c r="G20" s="31">
        <f t="shared" ref="G20:G23" si="9">H20+I20-J20</f>
        <v>18</v>
      </c>
      <c r="H20" s="23">
        <v>18</v>
      </c>
      <c r="I20" s="31">
        <f t="shared" ref="I20:I23" si="10">ROUND(M20/8,1)</f>
        <v>0</v>
      </c>
      <c r="J20" s="47">
        <v>0</v>
      </c>
      <c r="K20" s="47" t="s">
        <v>70</v>
      </c>
      <c r="L20" s="51"/>
      <c r="M20" s="48"/>
      <c r="N20" s="50"/>
    </row>
    <row r="21" spans="1:14" s="46" customFormat="1" ht="15" customHeight="1" x14ac:dyDescent="0.15">
      <c r="A21" s="10">
        <v>125</v>
      </c>
      <c r="B21" s="41" t="s">
        <v>55</v>
      </c>
      <c r="C21" s="52" t="s">
        <v>73</v>
      </c>
      <c r="D21" s="41" t="s">
        <v>21</v>
      </c>
      <c r="E21" s="41" t="s">
        <v>71</v>
      </c>
      <c r="F21" s="41" t="s">
        <v>22</v>
      </c>
      <c r="G21" s="42">
        <f t="shared" si="9"/>
        <v>16.3</v>
      </c>
      <c r="H21" s="16">
        <v>16</v>
      </c>
      <c r="I21" s="42">
        <f t="shared" si="10"/>
        <v>0.3</v>
      </c>
      <c r="J21" s="42">
        <v>0</v>
      </c>
      <c r="K21" s="42" t="s">
        <v>70</v>
      </c>
      <c r="L21" s="49" t="s">
        <v>74</v>
      </c>
      <c r="M21" s="41">
        <v>2</v>
      </c>
    </row>
    <row r="22" spans="1:14" s="46" customFormat="1" ht="15" customHeight="1" x14ac:dyDescent="0.15">
      <c r="A22" s="10">
        <v>126</v>
      </c>
      <c r="B22" s="41" t="s">
        <v>55</v>
      </c>
      <c r="C22" s="52" t="s">
        <v>75</v>
      </c>
      <c r="D22" s="41" t="s">
        <v>21</v>
      </c>
      <c r="E22" s="41" t="s">
        <v>71</v>
      </c>
      <c r="F22" s="41" t="s">
        <v>22</v>
      </c>
      <c r="G22" s="42">
        <f t="shared" si="9"/>
        <v>12</v>
      </c>
      <c r="H22" s="14">
        <v>12</v>
      </c>
      <c r="I22" s="42">
        <f t="shared" si="10"/>
        <v>0</v>
      </c>
      <c r="J22" s="42">
        <v>0</v>
      </c>
      <c r="K22" s="42" t="s">
        <v>70</v>
      </c>
      <c r="L22" s="53" t="s">
        <v>76</v>
      </c>
      <c r="M22" s="41"/>
    </row>
    <row r="23" spans="1:14" s="46" customFormat="1" ht="15" customHeight="1" x14ac:dyDescent="0.15">
      <c r="A23" s="10">
        <v>127</v>
      </c>
      <c r="B23" s="41" t="s">
        <v>55</v>
      </c>
      <c r="C23" s="52" t="s">
        <v>77</v>
      </c>
      <c r="D23" s="41" t="s">
        <v>21</v>
      </c>
      <c r="E23" s="41" t="s">
        <v>71</v>
      </c>
      <c r="F23" s="41" t="s">
        <v>22</v>
      </c>
      <c r="G23" s="42">
        <f t="shared" si="9"/>
        <v>8</v>
      </c>
      <c r="H23" s="41">
        <v>8</v>
      </c>
      <c r="I23" s="42">
        <f t="shared" si="10"/>
        <v>0</v>
      </c>
      <c r="J23" s="42">
        <v>0</v>
      </c>
      <c r="K23" s="42" t="s">
        <v>70</v>
      </c>
      <c r="L23" s="53" t="s">
        <v>78</v>
      </c>
      <c r="M23" s="41"/>
    </row>
  </sheetData>
  <protectedRanges>
    <protectedRange sqref="L7:L14" name="区域2_5_5_6_2" securityDescriptor=""/>
    <protectedRange sqref="I6:J14 M6:N14 G6:G14" name="区域1_10_7_3_3" securityDescriptor=""/>
    <protectedRange algorithmName="SHA-512" hashValue="O+ZtKpzf/AOwTQYPOaf7ZIXSSH45RoR+lVHHYejc0vzvqzaNklToA+hjNHsH6YGHRRdKgjGB9BT7pdElnnWpGw==" saltValue="Oiufw3NhXN2JBeigvt21Qw==" spinCount="100000" sqref="L15:L16" name="区域2_5_2_2_1_1_2"/>
    <protectedRange sqref="J15:J16" name="区域1_10_7_3_7_1" securityDescriptor=""/>
    <protectedRange sqref="K15:K16" name="区域1_10_7_1_15_11_3_1" securityDescriptor=""/>
    <protectedRange sqref="G17:G18" name="区域1_10_7_3_5" securityDescriptor=""/>
    <protectedRange sqref="I17:I18" name="区域1_10_7_1_2_4_3_4" securityDescriptor=""/>
    <protectedRange sqref="L17" name="区域2_3_1_5_4_3_1" securityDescriptor=""/>
    <protectedRange sqref="J17" name="区域1_10_7_1_2_4_3_3_2" securityDescriptor=""/>
    <protectedRange sqref="K17" name="区域1_10_7_1_1_3_1_2_3_1" securityDescriptor=""/>
    <protectedRange sqref="H17" name="区域1_10_7_2_2_1_1_4_1" securityDescriptor=""/>
    <protectedRange sqref="J18" name="区域1_10_7_3_10_3" securityDescriptor=""/>
    <protectedRange sqref="G19" name="区域1_10_7_3_28" securityDescriptor=""/>
    <protectedRange sqref="I19" name="区域1_10_7_3_6_3_1" securityDescriptor=""/>
    <protectedRange sqref="L19" name="区域2_3_1_5_4_2_4" securityDescriptor=""/>
    <protectedRange sqref="J19" name="区域1_10_7_1_2_4_3_2_3" securityDescriptor=""/>
    <protectedRange sqref="H19" name="区域1_10_7_2_2_1_1_3" securityDescriptor=""/>
    <protectedRange sqref="K19" name="区域1_10_7_1_1_3_1_2_2_1" securityDescriptor=""/>
    <protectedRange algorithmName="SHA-512" hashValue="7u8yonaq6JJboEIL4xKFr8inoIKniGTk9VA3svaQxPxk4gF+0l2EPBhYqPubbP664XigTvxXM0248aUGxuftaw==" saltValue="yyagdwOV8iDpW/0f7rB9gg==" spinCount="100000" sqref="J22:J23 J20" name="区域1_10_7_1_6_3" securityDescriptor=""/>
    <protectedRange algorithmName="SHA-512" hashValue="7u8yonaq6JJboEIL4xKFr8inoIKniGTk9VA3svaQxPxk4gF+0l2EPBhYqPubbP664XigTvxXM0248aUGxuftaw==" saltValue="yyagdwOV8iDpW/0f7rB9gg==" spinCount="100000" sqref="J21" name="区域1_10_7_1_6_3_1" securityDescriptor=""/>
  </protectedRanges>
  <autoFilter ref="A5:XFC23"/>
  <mergeCells count="16">
    <mergeCell ref="M4:M5"/>
    <mergeCell ref="A1:L1"/>
    <mergeCell ref="A3:F3"/>
    <mergeCell ref="G3:J3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</mergeCells>
  <phoneticPr fontId="2" type="noConversion"/>
  <conditionalFormatting sqref="C24:C1048576 C1:C5">
    <cfRule type="duplicateValues" dxfId="5" priority="33"/>
  </conditionalFormatting>
  <conditionalFormatting sqref="C24:C1048576">
    <cfRule type="duplicateValues" dxfId="4" priority="34"/>
  </conditionalFormatting>
  <conditionalFormatting sqref="C24:C1048576 C1:C16">
    <cfRule type="duplicateValues" dxfId="3" priority="6"/>
  </conditionalFormatting>
  <conditionalFormatting sqref="C24:C1048576 C1:C18">
    <cfRule type="duplicateValues" dxfId="2" priority="4"/>
  </conditionalFormatting>
  <conditionalFormatting sqref="C1:C1048576">
    <cfRule type="duplicateValues" dxfId="1" priority="1"/>
  </conditionalFormatting>
  <conditionalFormatting sqref="C17:C18">
    <cfRule type="duplicateValues" dxfId="0" priority="209"/>
  </conditionalFormatting>
  <dataValidations count="1">
    <dataValidation type="list" allowBlank="1" showInputMessage="1" showErrorMessage="1" sqref="E6:E16">
      <formula1>"管理信息化中心,质量管理中心,交通行业中心,医疗行业中心,安全项目中心,教育行业中心"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2018-11-09T01:03:32Z</dcterms:modified>
</cp:coreProperties>
</file>