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s" sheetId="1" r:id="rId4"/>
    <sheet state="visible" name="Sheet8" sheetId="2" r:id="rId5"/>
  </sheets>
  <definedNames/>
  <calcPr/>
</workbook>
</file>

<file path=xl/sharedStrings.xml><?xml version="1.0" encoding="utf-8"?>
<sst xmlns="http://schemas.openxmlformats.org/spreadsheetml/2006/main" count="108" uniqueCount="91">
  <si>
    <t>Devices Calculator</t>
  </si>
  <si>
    <t>Legend</t>
  </si>
  <si>
    <t>computed/formula/derived/do-not-change</t>
  </si>
  <si>
    <t>additional notes</t>
  </si>
  <si>
    <t>Assumptions</t>
  </si>
  <si>
    <t>Defaults</t>
  </si>
  <si>
    <t>Population of country</t>
  </si>
  <si>
    <t>Target span of registration</t>
  </si>
  <si>
    <t>months</t>
  </si>
  <si>
    <t>Rate of registration</t>
  </si>
  <si>
    <t>regs/station/day</t>
  </si>
  <si>
    <t>Working days</t>
  </si>
  <si>
    <t>days/week</t>
  </si>
  <si>
    <t>Proportion of child/introducer registrations</t>
  </si>
  <si>
    <t>Registration biometric modalities</t>
  </si>
  <si>
    <t>FP, Iris, Face</t>
  </si>
  <si>
    <t>Guardian/Operator modalities</t>
  </si>
  <si>
    <t>FP</t>
  </si>
  <si>
    <t xml:space="preserve">Number of authentication points </t>
  </si>
  <si>
    <t>To be estimated by a country. Depends on use cases.</t>
  </si>
  <si>
    <t>Percentage of Iris authentication</t>
  </si>
  <si>
    <t>Percentage of Face authentication</t>
  </si>
  <si>
    <t>Derived</t>
  </si>
  <si>
    <t>Number of registrations per day</t>
  </si>
  <si>
    <t>regs/day</t>
  </si>
  <si>
    <t>Internal authentications per day</t>
  </si>
  <si>
    <t>auths/day</t>
  </si>
  <si>
    <t>Authentications done as prt of registration process</t>
  </si>
  <si>
    <t>Cloud?</t>
  </si>
  <si>
    <t>Registration Kits</t>
  </si>
  <si>
    <t>Purpose</t>
  </si>
  <si>
    <t xml:space="preserve"> </t>
  </si>
  <si>
    <t>Development</t>
  </si>
  <si>
    <t>QA</t>
  </si>
  <si>
    <t>Staging</t>
  </si>
  <si>
    <t>Production - Field</t>
  </si>
  <si>
    <t>Total</t>
  </si>
  <si>
    <t>SDK</t>
  </si>
  <si>
    <t>Quality checks / day</t>
  </si>
  <si>
    <t>Internal Auths / day</t>
  </si>
  <si>
    <t>Extractions / day</t>
  </si>
  <si>
    <t>Estimated (not derived)</t>
  </si>
  <si>
    <t xml:space="preserve">  "</t>
  </si>
  <si>
    <t>SDK Licences</t>
  </si>
  <si>
    <t>To be derived from above</t>
  </si>
  <si>
    <t>Disaster Recovery Licenses</t>
  </si>
  <si>
    <t>Additional licenses depending on whether DR is Active or Passive</t>
  </si>
  <si>
    <t>Quality check</t>
  </si>
  <si>
    <t>Image quality check of biometrics with score as an output</t>
  </si>
  <si>
    <t>Extractions</t>
  </si>
  <si>
    <t>Conversion of raw biometric image to feature vectors/templates</t>
  </si>
  <si>
    <t>Internal Auth</t>
  </si>
  <si>
    <t>1-1 comparison of two biometric images or feature vectors as part of registration process</t>
  </si>
  <si>
    <t>IDA devices</t>
  </si>
  <si>
    <t>Fingerprint devices</t>
  </si>
  <si>
    <t>Includes SBI and device management functionality</t>
  </si>
  <si>
    <t>Iris devices</t>
  </si>
  <si>
    <t xml:space="preserve">  ""</t>
  </si>
  <si>
    <t>Face devices</t>
  </si>
  <si>
    <t>Implementation</t>
  </si>
  <si>
    <t>Population</t>
  </si>
  <si>
    <t>Duration of the ID issuance span</t>
  </si>
  <si>
    <t>No of enrolment stations</t>
  </si>
  <si>
    <t>pre-reg module required?</t>
  </si>
  <si>
    <t>No of Languages needed</t>
  </si>
  <si>
    <t>Enrolment station type</t>
  </si>
  <si>
    <t>Registration centre Kit</t>
  </si>
  <si>
    <t>Tablet Kit</t>
  </si>
  <si>
    <t>Laptop Kit</t>
  </si>
  <si>
    <t>No of enrolments in one station</t>
  </si>
  <si>
    <t>Cloud or On-Prem</t>
  </si>
  <si>
    <t>Authentication request per day</t>
  </si>
  <si>
    <t>Registration Modalities</t>
  </si>
  <si>
    <t>Finger Print</t>
  </si>
  <si>
    <t>Iris</t>
  </si>
  <si>
    <t>Face</t>
  </si>
  <si>
    <t>Auth Modalities</t>
  </si>
  <si>
    <t>Credentials/ID card</t>
  </si>
  <si>
    <t>Soft copy</t>
  </si>
  <si>
    <t>Paper</t>
  </si>
  <si>
    <t>PVC</t>
  </si>
  <si>
    <t>Ply Carbonate</t>
  </si>
  <si>
    <t>Chip card</t>
  </si>
  <si>
    <t>Magnetic card</t>
  </si>
  <si>
    <t>Biometirc Chip Card</t>
  </si>
  <si>
    <t>Smart Phone or SIM Card</t>
  </si>
  <si>
    <t>Customizations</t>
  </si>
  <si>
    <t>Integrations</t>
  </si>
  <si>
    <t>Email</t>
  </si>
  <si>
    <t>SMS Gateway</t>
  </si>
  <si>
    <t>Reporting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</si>
</sst>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i/>
      <color theme="1"/>
      <name val="Arial"/>
    </font>
    <font>
      <sz val="9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2" fontId="3" numFmtId="0" xfId="0" applyFill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3" fontId="5" numFmtId="0" xfId="0" applyFill="1" applyFont="1"/>
    <xf borderId="0" fillId="3" fontId="6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3" fontId="5" numFmtId="2" xfId="0" applyFont="1" applyNumberFormat="1"/>
    <xf borderId="0" fillId="4" fontId="5" numFmtId="0" xfId="0" applyAlignment="1" applyFill="1" applyFont="1">
      <alignment readingOrder="0"/>
    </xf>
    <xf borderId="0" fillId="4" fontId="5" numFmtId="1" xfId="0" applyAlignment="1" applyFont="1" applyNumberFormat="1">
      <alignment horizontal="right" readingOrder="0" shrinkToFit="0" wrapText="1"/>
    </xf>
    <xf borderId="0" fillId="3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3" fontId="5" numFmtId="9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righ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3" fontId="5" numFmtId="0" xfId="0" applyAlignment="1" applyFont="1">
      <alignment horizontal="right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shrinkToFit="0" wrapText="1"/>
    </xf>
    <xf borderId="0" fillId="0" fontId="5" numFmtId="9" xfId="0" applyAlignment="1" applyFont="1" applyNumberFormat="1">
      <alignment horizontal="right" readingOrder="0" shrinkToFit="0" wrapText="1"/>
    </xf>
    <xf borderId="0" fillId="3" fontId="5" numFmtId="9" xfId="0" applyAlignment="1" applyFont="1" applyNumberFormat="1">
      <alignment horizontal="right" readingOrder="0" shrinkToFit="0" wrapText="0"/>
    </xf>
    <xf borderId="0" fillId="0" fontId="6" numFmtId="0" xfId="0" applyAlignment="1" applyFont="1">
      <alignment readingOrder="0" shrinkToFit="0" wrapText="1"/>
    </xf>
    <xf borderId="0" fillId="2" fontId="5" numFmtId="1" xfId="0" applyAlignment="1" applyFont="1" applyNumberFormat="1">
      <alignment horizontal="right" readingOrder="0" shrinkToFit="0" wrapText="1"/>
    </xf>
    <xf borderId="0" fillId="0" fontId="5" numFmtId="0" xfId="0" applyAlignment="1" applyFont="1">
      <alignment horizontal="left" readingOrder="0" shrinkToFit="0" wrapText="0"/>
    </xf>
    <xf borderId="0" fillId="5" fontId="4" numFmtId="0" xfId="0" applyAlignment="1" applyFill="1" applyFont="1">
      <alignment readingOrder="0" shrinkToFit="0" wrapText="1"/>
    </xf>
    <xf borderId="0" fillId="5" fontId="6" numFmtId="0" xfId="0" applyAlignment="1" applyFont="1">
      <alignment horizontal="center" readingOrder="0" shrinkToFit="0" wrapText="1"/>
    </xf>
    <xf borderId="0" fillId="5" fontId="5" numFmtId="0" xfId="0" applyFont="1"/>
    <xf borderId="0" fillId="2" fontId="5" numFmtId="1" xfId="0" applyFont="1" applyNumberFormat="1"/>
    <xf borderId="0" fillId="0" fontId="5" numFmtId="1" xfId="0" applyAlignment="1" applyFont="1" applyNumberFormat="1">
      <alignment readingOrder="0"/>
    </xf>
    <xf borderId="0" fillId="0" fontId="7" numFmtId="0" xfId="0" applyAlignment="1" applyFont="1">
      <alignment horizontal="right" readingOrder="0"/>
    </xf>
    <xf borderId="0" fillId="2" fontId="6" numFmtId="1" xfId="0" applyFont="1" applyNumberFormat="1"/>
    <xf borderId="0" fillId="5" fontId="4" numFmtId="0" xfId="0" applyAlignment="1" applyFont="1">
      <alignment readingOrder="0"/>
    </xf>
    <xf borderId="0" fillId="2" fontId="5" numFmtId="1" xfId="0" applyAlignment="1" applyFont="1" applyNumberFormat="1">
      <alignment readingOrder="0"/>
    </xf>
    <xf borderId="0" fillId="2" fontId="5" numFmtId="1" xfId="0" applyFont="1" applyNumberFormat="1"/>
    <xf borderId="0" fillId="2" fontId="6" numFmtId="1" xfId="0" applyAlignment="1" applyFont="1" applyNumberFormat="1">
      <alignment readingOrder="0"/>
    </xf>
    <xf borderId="0" fillId="2" fontId="6" numFmtId="1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3" fontId="8" numFmtId="0" xfId="0" applyAlignment="1" applyFont="1">
      <alignment readingOrder="0"/>
    </xf>
    <xf borderId="0" fillId="3" fontId="8" numFmtId="0" xfId="0" applyFont="1"/>
    <xf borderId="0" fillId="2" fontId="5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16.14"/>
    <col customWidth="1" min="3" max="3" width="15.29"/>
    <col customWidth="1" min="4" max="4" width="15.71"/>
    <col customWidth="1" min="5" max="5" width="12.71"/>
    <col customWidth="1" min="6" max="6" width="9.86"/>
    <col customWidth="1" min="7" max="7" width="12.57"/>
    <col customWidth="1" min="8" max="8" width="13.14"/>
    <col customWidth="1" min="9" max="9" width="11.0"/>
  </cols>
  <sheetData>
    <row r="1">
      <c r="A1" s="1" t="s">
        <v>0</v>
      </c>
    </row>
    <row r="2">
      <c r="B2" s="2" t="s">
        <v>1</v>
      </c>
    </row>
    <row r="3">
      <c r="A3" s="3"/>
      <c r="B3" s="4"/>
      <c r="C3" s="5" t="s">
        <v>2</v>
      </c>
      <c r="D3" s="6"/>
    </row>
    <row r="4">
      <c r="A4" s="7"/>
      <c r="B4" s="8"/>
      <c r="C4" s="5" t="s">
        <v>3</v>
      </c>
    </row>
    <row r="5">
      <c r="A5" s="7" t="s">
        <v>4</v>
      </c>
      <c r="D5" s="9" t="s">
        <v>5</v>
      </c>
    </row>
    <row r="6">
      <c r="A6" s="10" t="s">
        <v>6</v>
      </c>
      <c r="B6" s="11">
        <v>60000.0</v>
      </c>
      <c r="D6" s="12"/>
      <c r="E6" s="13"/>
    </row>
    <row r="7">
      <c r="A7" s="10" t="s">
        <v>7</v>
      </c>
      <c r="B7" s="14">
        <v>12.0</v>
      </c>
      <c r="C7" s="10" t="s">
        <v>8</v>
      </c>
      <c r="D7" s="15">
        <v>6.0</v>
      </c>
    </row>
    <row r="8">
      <c r="A8" s="10" t="s">
        <v>9</v>
      </c>
      <c r="B8" s="10">
        <v>45.0</v>
      </c>
      <c r="C8" s="10" t="s">
        <v>10</v>
      </c>
      <c r="D8" s="15">
        <v>30.0</v>
      </c>
    </row>
    <row r="9">
      <c r="A9" s="10" t="s">
        <v>11</v>
      </c>
      <c r="B9" s="10">
        <v>6.0</v>
      </c>
      <c r="C9" s="10" t="s">
        <v>12</v>
      </c>
      <c r="D9" s="15">
        <v>6.0</v>
      </c>
    </row>
    <row r="10">
      <c r="A10" s="10" t="s">
        <v>13</v>
      </c>
      <c r="B10" s="16">
        <v>0.15</v>
      </c>
      <c r="D10" s="17">
        <v>0.15</v>
      </c>
    </row>
    <row r="11">
      <c r="A11" s="18" t="s">
        <v>14</v>
      </c>
      <c r="B11" s="19">
        <v>3.0</v>
      </c>
      <c r="C11" s="20" t="s">
        <v>15</v>
      </c>
      <c r="D11" s="21">
        <v>3.0</v>
      </c>
      <c r="E11" s="22"/>
      <c r="F11" s="22"/>
      <c r="G11" s="22"/>
      <c r="H11" s="22"/>
      <c r="I11" s="22"/>
      <c r="J11" s="23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18" t="s">
        <v>16</v>
      </c>
      <c r="B12" s="19">
        <v>1.0</v>
      </c>
      <c r="C12" s="20" t="s">
        <v>17</v>
      </c>
      <c r="D12" s="21">
        <v>1.0</v>
      </c>
      <c r="E12" s="22"/>
      <c r="F12" s="22"/>
      <c r="G12" s="22"/>
      <c r="H12" s="22"/>
      <c r="I12" s="22"/>
      <c r="J12" s="23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18" t="s">
        <v>18</v>
      </c>
      <c r="B13" s="19">
        <v>25000.0</v>
      </c>
      <c r="C13" s="25"/>
      <c r="D13" s="8" t="s">
        <v>19</v>
      </c>
      <c r="F13" s="25"/>
      <c r="G13" s="25"/>
      <c r="H13" s="25"/>
      <c r="I13" s="25"/>
      <c r="J13" s="26"/>
      <c r="K13" s="26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18" t="s">
        <v>20</v>
      </c>
      <c r="B14" s="28">
        <v>0.05</v>
      </c>
      <c r="C14" s="25"/>
      <c r="D14" s="29">
        <v>0.05</v>
      </c>
      <c r="F14" s="25"/>
      <c r="G14" s="25"/>
      <c r="H14" s="25"/>
      <c r="I14" s="25"/>
      <c r="J14" s="26"/>
      <c r="K14" s="26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18" t="s">
        <v>21</v>
      </c>
      <c r="B15" s="28">
        <v>0.05</v>
      </c>
      <c r="C15" s="25"/>
      <c r="D15" s="29">
        <v>0.05</v>
      </c>
      <c r="F15" s="25"/>
      <c r="G15" s="25"/>
      <c r="H15" s="25"/>
      <c r="I15" s="25"/>
      <c r="J15" s="26"/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30" t="s">
        <v>22</v>
      </c>
      <c r="B16" s="25"/>
      <c r="C16" s="20"/>
      <c r="D16" s="22"/>
      <c r="E16" s="22"/>
      <c r="F16" s="22"/>
      <c r="G16" s="22"/>
      <c r="H16" s="22"/>
      <c r="I16" s="22"/>
      <c r="J16" s="23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18" t="s">
        <v>23</v>
      </c>
      <c r="B17" s="31">
        <f>B6/(B7*4)/B9</f>
        <v>208.3333333</v>
      </c>
      <c r="C17" s="20" t="s">
        <v>24</v>
      </c>
      <c r="D17" s="22"/>
      <c r="E17" s="22"/>
      <c r="F17" s="22"/>
      <c r="G17" s="22"/>
      <c r="H17" s="22"/>
      <c r="I17" s="22"/>
      <c r="J17" s="23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18" t="s">
        <v>25</v>
      </c>
      <c r="B18" s="31">
        <f>B17 + (B17 * B10)</f>
        <v>239.5833333</v>
      </c>
      <c r="C18" s="20" t="s">
        <v>26</v>
      </c>
      <c r="D18" s="32" t="s">
        <v>27</v>
      </c>
      <c r="E18" s="22"/>
      <c r="F18" s="22"/>
      <c r="G18" s="22"/>
      <c r="H18" s="22"/>
      <c r="I18" s="22"/>
      <c r="J18" s="23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30" t="s">
        <v>28</v>
      </c>
      <c r="B19" s="25"/>
      <c r="C19" s="25"/>
      <c r="D19" s="25"/>
      <c r="E19" s="25"/>
      <c r="F19" s="25"/>
      <c r="G19" s="25"/>
      <c r="H19" s="25"/>
      <c r="I19" s="25"/>
      <c r="J19" s="26"/>
      <c r="K19" s="26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30"/>
      <c r="B20" s="25"/>
      <c r="C20" s="25"/>
      <c r="D20" s="25"/>
      <c r="E20" s="25"/>
      <c r="F20" s="25"/>
      <c r="G20" s="25"/>
      <c r="H20" s="25"/>
      <c r="I20" s="25"/>
      <c r="J20" s="26"/>
      <c r="K20" s="26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33" t="s">
        <v>29</v>
      </c>
      <c r="B21" s="34"/>
      <c r="C21" s="34"/>
      <c r="D21" s="34"/>
      <c r="E21" s="34"/>
      <c r="F21" s="35"/>
      <c r="G21" s="25"/>
      <c r="H21" s="25"/>
      <c r="I21" s="25"/>
      <c r="J21" s="26"/>
      <c r="K21" s="26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30" t="s">
        <v>30</v>
      </c>
      <c r="B22" s="25" t="s">
        <v>29</v>
      </c>
      <c r="C22" s="25"/>
      <c r="D22" s="25" t="s">
        <v>31</v>
      </c>
      <c r="E22" s="25"/>
      <c r="F22" s="25"/>
      <c r="G22" s="25"/>
      <c r="H22" s="25"/>
      <c r="I22" s="25"/>
      <c r="J22" s="26"/>
      <c r="K22" s="26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10" t="s">
        <v>32</v>
      </c>
      <c r="B23" s="10">
        <v>3.0</v>
      </c>
    </row>
    <row r="24">
      <c r="A24" s="10" t="s">
        <v>33</v>
      </c>
      <c r="B24" s="10">
        <v>3.0</v>
      </c>
    </row>
    <row r="25">
      <c r="A25" s="10" t="s">
        <v>34</v>
      </c>
      <c r="B25" s="10">
        <v>1.0</v>
      </c>
    </row>
    <row r="26">
      <c r="A26" s="10" t="s">
        <v>35</v>
      </c>
      <c r="B26" s="36">
        <f>B17/B8</f>
        <v>4.62962963</v>
      </c>
      <c r="C26" s="37" t="s">
        <v>31</v>
      </c>
      <c r="D26" s="10" t="s">
        <v>31</v>
      </c>
    </row>
    <row r="27">
      <c r="A27" s="38" t="s">
        <v>36</v>
      </c>
      <c r="B27" s="39">
        <f>sum(B23:B26)</f>
        <v>11.62962963</v>
      </c>
    </row>
    <row r="28">
      <c r="A28" s="40" t="s">
        <v>37</v>
      </c>
      <c r="B28" s="34"/>
      <c r="C28" s="34"/>
      <c r="D28" s="35"/>
      <c r="E28" s="35"/>
      <c r="F28" s="35"/>
    </row>
    <row r="29">
      <c r="A29" s="30" t="s">
        <v>30</v>
      </c>
      <c r="B29" s="25" t="s">
        <v>38</v>
      </c>
      <c r="C29" s="25" t="s">
        <v>39</v>
      </c>
      <c r="D29" s="25" t="s">
        <v>40</v>
      </c>
      <c r="E29" s="10" t="s">
        <v>31</v>
      </c>
    </row>
    <row r="30">
      <c r="A30" s="10" t="s">
        <v>32</v>
      </c>
      <c r="B30" s="10">
        <v>1000.0</v>
      </c>
      <c r="C30" s="10">
        <v>500.0</v>
      </c>
      <c r="D30" s="10">
        <v>1000.0</v>
      </c>
      <c r="E30" s="10" t="s">
        <v>41</v>
      </c>
    </row>
    <row r="31">
      <c r="A31" s="10" t="s">
        <v>33</v>
      </c>
      <c r="B31" s="10">
        <v>2000.0</v>
      </c>
      <c r="C31" s="10">
        <v>1000.0</v>
      </c>
      <c r="D31" s="10">
        <v>2000.0</v>
      </c>
      <c r="E31" s="10" t="s">
        <v>42</v>
      </c>
    </row>
    <row r="32">
      <c r="A32" s="10" t="s">
        <v>34</v>
      </c>
      <c r="B32" s="10">
        <v>2000.0</v>
      </c>
      <c r="C32" s="10">
        <v>1000.0</v>
      </c>
      <c r="D32" s="10">
        <v>2000.0</v>
      </c>
      <c r="E32" s="10" t="s">
        <v>42</v>
      </c>
    </row>
    <row r="33">
      <c r="A33" s="10" t="s">
        <v>35</v>
      </c>
      <c r="B33" s="41">
        <f>B17*B11</f>
        <v>625</v>
      </c>
      <c r="C33" s="42">
        <f>B18*B12</f>
        <v>239.5833333</v>
      </c>
      <c r="D33" s="36">
        <f>B17*B11</f>
        <v>625</v>
      </c>
    </row>
    <row r="34">
      <c r="A34" s="38" t="s">
        <v>36</v>
      </c>
      <c r="B34" s="43">
        <f t="shared" ref="B34:D34" si="1">sum(B30:B33)</f>
        <v>5625</v>
      </c>
      <c r="C34" s="44">
        <f t="shared" si="1"/>
        <v>2739.583333</v>
      </c>
      <c r="D34" s="44">
        <f t="shared" si="1"/>
        <v>5625</v>
      </c>
    </row>
    <row r="35">
      <c r="A35" s="10"/>
      <c r="B35" s="45"/>
    </row>
    <row r="36">
      <c r="A36" s="10" t="s">
        <v>43</v>
      </c>
      <c r="B36" s="46" t="s">
        <v>44</v>
      </c>
    </row>
    <row r="37">
      <c r="A37" s="10" t="s">
        <v>45</v>
      </c>
      <c r="B37" s="46" t="s">
        <v>46</v>
      </c>
    </row>
    <row r="38">
      <c r="A38" s="47" t="s">
        <v>47</v>
      </c>
      <c r="B38" s="47" t="s">
        <v>48</v>
      </c>
      <c r="C38" s="48"/>
      <c r="D38" s="48"/>
      <c r="E38" s="48"/>
      <c r="F38" s="48"/>
    </row>
    <row r="39">
      <c r="A39" s="47" t="s">
        <v>49</v>
      </c>
      <c r="B39" s="47" t="s">
        <v>50</v>
      </c>
      <c r="C39" s="48"/>
      <c r="D39" s="48"/>
      <c r="E39" s="48"/>
      <c r="F39" s="48"/>
    </row>
    <row r="40">
      <c r="A40" s="47" t="s">
        <v>51</v>
      </c>
      <c r="B40" s="47" t="s">
        <v>52</v>
      </c>
      <c r="C40" s="48"/>
      <c r="D40" s="48"/>
      <c r="E40" s="48"/>
      <c r="F40" s="48"/>
    </row>
    <row r="41">
      <c r="A41" s="40" t="s">
        <v>53</v>
      </c>
      <c r="B41" s="34"/>
      <c r="C41" s="34"/>
      <c r="D41" s="35"/>
      <c r="E41" s="35"/>
      <c r="F41" s="35"/>
    </row>
    <row r="42">
      <c r="A42" s="10" t="s">
        <v>54</v>
      </c>
      <c r="B42" s="49">
        <f>B13</f>
        <v>25000</v>
      </c>
      <c r="D42" s="10" t="s">
        <v>55</v>
      </c>
    </row>
    <row r="43">
      <c r="A43" s="10" t="s">
        <v>56</v>
      </c>
      <c r="B43" s="49">
        <f>B13 * B14</f>
        <v>1250</v>
      </c>
      <c r="D43" s="10" t="s">
        <v>57</v>
      </c>
    </row>
    <row r="44">
      <c r="A44" s="10" t="s">
        <v>58</v>
      </c>
      <c r="B44" s="49">
        <f>B13 * B15</f>
        <v>1250</v>
      </c>
      <c r="D44" s="10" t="s">
        <v>57</v>
      </c>
    </row>
    <row r="45">
      <c r="A45" s="10" t="s">
        <v>31</v>
      </c>
      <c r="B45" s="10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</cols>
  <sheetData>
    <row r="2">
      <c r="A2" s="50" t="s">
        <v>59</v>
      </c>
    </row>
    <row r="3">
      <c r="A3" s="10" t="s">
        <v>60</v>
      </c>
    </row>
    <row r="4">
      <c r="A4" s="10" t="s">
        <v>61</v>
      </c>
    </row>
    <row r="5">
      <c r="A5" s="10" t="s">
        <v>62</v>
      </c>
    </row>
    <row r="6">
      <c r="A6" s="10" t="s">
        <v>63</v>
      </c>
    </row>
    <row r="7">
      <c r="A7" s="50" t="s">
        <v>64</v>
      </c>
    </row>
    <row r="8">
      <c r="A8" s="50" t="s">
        <v>65</v>
      </c>
    </row>
    <row r="9">
      <c r="A9" s="10" t="s">
        <v>66</v>
      </c>
    </row>
    <row r="10">
      <c r="A10" s="10" t="s">
        <v>67</v>
      </c>
    </row>
    <row r="11">
      <c r="A11" s="10" t="s">
        <v>68</v>
      </c>
    </row>
    <row r="12">
      <c r="A12" s="10"/>
    </row>
    <row r="13">
      <c r="A13" s="10" t="s">
        <v>69</v>
      </c>
    </row>
    <row r="14">
      <c r="A14" s="10" t="s">
        <v>70</v>
      </c>
    </row>
    <row r="15">
      <c r="A15" s="10" t="s">
        <v>71</v>
      </c>
    </row>
    <row r="16">
      <c r="A16" s="50" t="s">
        <v>72</v>
      </c>
    </row>
    <row r="17">
      <c r="A17" s="10" t="s">
        <v>73</v>
      </c>
    </row>
    <row r="18">
      <c r="A18" s="10" t="s">
        <v>74</v>
      </c>
    </row>
    <row r="19">
      <c r="A19" s="10" t="s">
        <v>75</v>
      </c>
    </row>
    <row r="20">
      <c r="A20" s="50" t="s">
        <v>76</v>
      </c>
    </row>
    <row r="21">
      <c r="A21" s="10" t="s">
        <v>73</v>
      </c>
    </row>
    <row r="22">
      <c r="A22" s="10" t="s">
        <v>74</v>
      </c>
    </row>
    <row r="23">
      <c r="A23" s="10" t="s">
        <v>75</v>
      </c>
    </row>
    <row r="24">
      <c r="A24" s="50" t="s">
        <v>77</v>
      </c>
    </row>
    <row r="25">
      <c r="A25" s="10" t="s">
        <v>78</v>
      </c>
    </row>
    <row r="26">
      <c r="A26" s="10" t="s">
        <v>79</v>
      </c>
    </row>
    <row r="27">
      <c r="A27" s="10" t="s">
        <v>80</v>
      </c>
    </row>
    <row r="28">
      <c r="A28" s="10" t="s">
        <v>81</v>
      </c>
    </row>
    <row r="29">
      <c r="A29" s="10" t="s">
        <v>82</v>
      </c>
    </row>
    <row r="30">
      <c r="A30" s="10" t="s">
        <v>83</v>
      </c>
    </row>
    <row r="31">
      <c r="A31" s="10" t="s">
        <v>84</v>
      </c>
    </row>
    <row r="32">
      <c r="A32" s="10" t="s">
        <v>85</v>
      </c>
    </row>
    <row r="33">
      <c r="A33" s="50" t="s">
        <v>86</v>
      </c>
    </row>
    <row r="38">
      <c r="A38" s="50" t="s">
        <v>87</v>
      </c>
    </row>
    <row r="39">
      <c r="A39" s="10" t="s">
        <v>88</v>
      </c>
    </row>
    <row r="40">
      <c r="A40" s="10" t="s">
        <v>89</v>
      </c>
    </row>
    <row r="42">
      <c r="A42" s="50" t="s">
        <v>90</v>
      </c>
    </row>
  </sheetData>
  <drawing r:id="rId1"/>
</worksheet>
</file>