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14220" windowHeight="85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Titles" localSheetId="0">Sheet1!$1:$9</definedName>
  </definedNames>
  <calcPr calcId="125725"/>
</workbook>
</file>

<file path=xl/calcChain.xml><?xml version="1.0" encoding="utf-8"?>
<calcChain xmlns="http://schemas.openxmlformats.org/spreadsheetml/2006/main">
  <c r="B7" i="1"/>
  <c r="C7"/>
  <c r="L43"/>
  <c r="K43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1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41" s="1"/>
  <c r="K28"/>
  <c r="K29"/>
  <c r="K30"/>
  <c r="K31"/>
  <c r="K32"/>
  <c r="K33"/>
  <c r="K34"/>
  <c r="K35"/>
  <c r="K36"/>
  <c r="K37"/>
  <c r="K38"/>
  <c r="K39"/>
  <c r="M41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H5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B11"/>
  <c r="B12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/>
  <c r="B39"/>
  <c r="N40" l="1"/>
  <c r="N41"/>
  <c r="L40"/>
  <c r="L41" s="1"/>
  <c r="M40"/>
  <c r="I41"/>
  <c r="F8" s="1"/>
</calcChain>
</file>

<file path=xl/sharedStrings.xml><?xml version="1.0" encoding="utf-8"?>
<sst xmlns="http://schemas.openxmlformats.org/spreadsheetml/2006/main" count="75" uniqueCount="70">
  <si>
    <r>
      <t xml:space="preserve">Confirm the combination of </t>
    </r>
    <r>
      <rPr>
        <b/>
        <u/>
        <sz val="10"/>
        <rFont val="Arial"/>
        <family val="2"/>
      </rPr>
      <t>capacity</t>
    </r>
    <r>
      <rPr>
        <sz val="10"/>
        <rFont val="Arial"/>
        <family val="2"/>
      </rPr>
      <t xml:space="preserve"> </t>
    </r>
    <r>
      <rPr>
        <sz val="10"/>
        <rFont val="Arial"/>
      </rPr>
      <t xml:space="preserve">&amp; </t>
    </r>
    <r>
      <rPr>
        <b/>
        <u/>
        <sz val="10"/>
        <rFont val="Arial"/>
        <family val="2"/>
      </rPr>
      <t>store category</t>
    </r>
    <r>
      <rPr>
        <sz val="10"/>
        <rFont val="Arial"/>
      </rPr>
      <t xml:space="preserve"> &amp; </t>
    </r>
    <r>
      <rPr>
        <b/>
        <u/>
        <sz val="10"/>
        <rFont val="Arial"/>
        <family val="2"/>
      </rPr>
      <t>brand/axe</t>
    </r>
    <r>
      <rPr>
        <sz val="10"/>
        <rFont val="Arial"/>
      </rPr>
      <t xml:space="preserve"> &amp; </t>
    </r>
    <r>
      <rPr>
        <b/>
        <u/>
        <sz val="10"/>
        <rFont val="Arial"/>
        <family val="2"/>
      </rPr>
      <t>multiple</t>
    </r>
    <r>
      <rPr>
        <sz val="10"/>
        <rFont val="Arial"/>
      </rPr>
      <t xml:space="preserve"> &amp; </t>
    </r>
    <r>
      <rPr>
        <b/>
        <u/>
        <sz val="10"/>
        <rFont val="Arial"/>
        <family val="2"/>
      </rPr>
      <t>fixed allocations</t>
    </r>
    <r>
      <rPr>
        <sz val="10"/>
        <rFont val="Arial"/>
      </rPr>
      <t xml:space="preserve"> &amp; </t>
    </r>
    <r>
      <rPr>
        <b/>
        <u/>
        <sz val="10"/>
        <rFont val="Arial"/>
        <family val="2"/>
      </rPr>
      <t>retail uplift</t>
    </r>
    <r>
      <rPr>
        <sz val="10"/>
        <rFont val="Arial"/>
        <family val="2"/>
      </rPr>
      <t xml:space="preserve"> operate correctly</t>
    </r>
    <r>
      <rPr>
        <sz val="10"/>
        <rFont val="Arial"/>
      </rPr>
      <t xml:space="preserve">
Update the Animation details as follows:
Animation Type: Promotion
Animation Priority: B 
NOTE: All capacity is currently 100
Update 1st product (multiple 1): 
Allocate by Signature: Signature 1
Allocate by Brand/Axe: Brand/Axe X
Allocate by Store Category: All (9 stores)
Allocate by Item Type: Item Type A
Allocation Quantity: 180
Update 2nd product (multiple 3): 
Allocate by Signature: Signature 2
Allocate by Brand/Axe: {none}
Allocate by Store Category: Flagship (2 stores)
Allocate by Item Type: Item Type B
Allocation Quantity: 180
Update 3rd product (multiple 6): 
Allocate by Signature: Signature 1
Allocate by Brand/Axe: Brand/Axe Y
Allocate by Store Category: Consultant (3 stores)
Allocate by Item Type: Item Type C
Allocation Quantity: 180</t>
    </r>
  </si>
  <si>
    <t>Update the fixed allocations and retail uplift for groups and stores as follows (for all three products):
Boots group: fixed 90
Boots 1: retail uplift 6
Boots 2: {blank}
Boots 3: {blank}
Debenhams group: retail uplift 10
Debenhams 1: fixed 30
Debenhams 2: {blank}
Debenhams 3: {blank}
John Lewis Group: {blank}
John Lewis 1: {blank}
John Lewis 2: retail uplift 3
John Lewis 3: {blank}</t>
  </si>
  <si>
    <r>
      <t>1st product:</t>
    </r>
    <r>
      <rPr>
        <sz val="8"/>
        <rFont val="Arial"/>
        <family val="2"/>
      </rPr>
      <t xml:space="preserve"> Maximum capacity 900
Boots group: 90 (f)
Boots 1: 50 (extra 1 on 2nd loop)
Boots 2: 24
Boots 3: 16
Debenhams group: retail uplift 10
Debenhams 1: 30 (f)
Debenhams 2: 33 (extra 2 on 2nd loop + extra 1 on 3rd loop)
Debenhams 3: 23 (extra 2 on 2nd loop + extra 1 on 3rd loop)
John Lewis Group: 4
John Lewis 1: 0
John Lewis 2: 3
John Lewis 3: 1
</t>
    </r>
    <r>
      <rPr>
        <b/>
        <u/>
        <sz val="8"/>
        <rFont val="Arial"/>
        <family val="2"/>
      </rPr>
      <t>2nd product:</t>
    </r>
    <r>
      <rPr>
        <sz val="8"/>
        <rFont val="Arial"/>
        <family val="2"/>
      </rPr>
      <t xml:space="preserve"> Maximum capacity 200
Debenhams group: 30
Debenhams 1: 30 (f)
John Lewis group: 99
John Lewis 2: 99 (max capacity within multiple)
Remainder: 51
=&gt; All other groups/stores have an allocation of zero
</t>
    </r>
    <r>
      <rPr>
        <b/>
        <u/>
        <sz val="8"/>
        <rFont val="Arial"/>
        <family val="2"/>
      </rPr>
      <t>3rd product:</t>
    </r>
    <r>
      <rPr>
        <sz val="8"/>
        <rFont val="Arial"/>
        <family val="2"/>
      </rPr>
      <t xml:space="preserve"> Maximum capacity 300
Boots group: 90 (f)
Boots 1: 90 (f)
Boots 2: 0
Boots 3: 0
Debenhams group: 30
Debenhams 1: 30 (f)
Debenhams 2: 0
Debenhams 3: 0
John Lewis Group: 60
John Lewis 1: 0
John Lewis 2: 0
John Lewis 3: 60
</t>
    </r>
  </si>
  <si>
    <t>Scenario:</t>
  </si>
  <si>
    <t>Description:</t>
  </si>
  <si>
    <t>Tester:</t>
  </si>
  <si>
    <t>Step:</t>
  </si>
  <si>
    <t>Expected result</t>
  </si>
  <si>
    <t>Actual result</t>
  </si>
  <si>
    <t>Pass = 1</t>
  </si>
  <si>
    <t>Fail = 1</t>
  </si>
  <si>
    <t>Issue no</t>
  </si>
  <si>
    <t>Test/Retest</t>
  </si>
  <si>
    <t>Test 1</t>
  </si>
  <si>
    <t>PF err</t>
  </si>
  <si>
    <t>Test Scenario</t>
  </si>
  <si>
    <t>Steps</t>
  </si>
  <si>
    <t>No start</t>
  </si>
  <si>
    <t>Started</t>
  </si>
  <si>
    <t>Complete</t>
  </si>
  <si>
    <t>Issues</t>
  </si>
  <si>
    <t>started</t>
  </si>
  <si>
    <t>complete</t>
  </si>
  <si>
    <t>Pass</t>
  </si>
  <si>
    <t>Fail</t>
  </si>
  <si>
    <t>Exclude all customer groups and stores from the system except for the following:
Boots 1
Boots 2
Boots 3
Debenhams 1
Debenhams 2
Debenhams 3
John Lewis 1
John Lewis 2
John Lewis 3</t>
  </si>
  <si>
    <t>Ensure all 9 stores have sales for the following (for all months).
Signature 1 &amp; Brand / Axe X
Signature 1 &amp; Brand / Axe Y
Signature 1 &amp; Brand / Axe Z
(Division should also be set to allocate based on either Brand or Axe depending on division).
Set the sales for all brands / axes to 100 for all nine stores (for all months).</t>
  </si>
  <si>
    <r>
      <t xml:space="preserve">Ensure all the division has the following Priorities &amp; Animation Types set up:
</t>
    </r>
    <r>
      <rPr>
        <u/>
        <sz val="10"/>
        <rFont val="Arial"/>
        <family val="2"/>
      </rPr>
      <t>Priorities:</t>
    </r>
    <r>
      <rPr>
        <sz val="10"/>
        <rFont val="Arial"/>
      </rPr>
      <t xml:space="preserve">
A
B
C
</t>
    </r>
    <r>
      <rPr>
        <u/>
        <sz val="10"/>
        <rFont val="Arial"/>
        <family val="2"/>
      </rPr>
      <t>Animation Types:</t>
    </r>
    <r>
      <rPr>
        <sz val="10"/>
        <rFont val="Arial"/>
      </rPr>
      <t xml:space="preserve">
Promotion
Launch</t>
    </r>
  </si>
  <si>
    <t>Ensure all 9 stores have capacity entries (even if 0) for the following item types:
Item Type A
Item Type B
Item Type C
Capacity should be available for all combinations of Priority (A/B/C) &amp; Animation Type (Promo/Launch)</t>
  </si>
  <si>
    <t>Set the capacity for all items types as follows for all nine stores.
A Launch: 6
B Launch: 5
C Launch: 4
A Promotion: 3
B Promotion: 2
C Promotion: 1</t>
  </si>
  <si>
    <r>
      <t xml:space="preserve">Confirm </t>
    </r>
    <r>
      <rPr>
        <b/>
        <u/>
        <sz val="10"/>
        <rFont val="Arial"/>
        <family val="2"/>
      </rPr>
      <t>capacity across animation type &amp; priority</t>
    </r>
    <r>
      <rPr>
        <sz val="10"/>
        <rFont val="Arial"/>
        <family val="2"/>
      </rPr>
      <t xml:space="preserve"> </t>
    </r>
    <r>
      <rPr>
        <sz val="10"/>
        <rFont val="Arial"/>
      </rPr>
      <t>is correct.
Create an animation with the following details:
Animation Name: {Division} Allocation Logic
Animation Type: Launch
Animation Priority: A
Products x 1:
Product Multiple: 1
Product Qty: 1000
Allocate by Item Type: Item Type A
Allocate by Brand/Axe: Brand / Axe X
Allocate by Category: All
Allocation Quantity: 54
Include customers Boots, Debenhams, and John Lewis for the Animation.
Leave the fixed allocations blank.
Run the allocation.</t>
    </r>
  </si>
  <si>
    <r>
      <t xml:space="preserve">Confirm </t>
    </r>
    <r>
      <rPr>
        <b/>
        <u/>
        <sz val="10"/>
        <rFont val="Arial"/>
        <family val="2"/>
      </rPr>
      <t>capacity across animation type &amp; priority</t>
    </r>
    <r>
      <rPr>
        <sz val="10"/>
        <rFont val="Arial"/>
        <family val="2"/>
      </rPr>
      <t xml:space="preserve"> </t>
    </r>
    <r>
      <rPr>
        <sz val="10"/>
        <rFont val="Arial"/>
      </rPr>
      <t>is correct.
Animation Type: Launch
Animation Priority: B
Allocate by Item Type: Item Type A
Allocation Quantity: 45 (can't exceed this)
Run the allocation.</t>
    </r>
  </si>
  <si>
    <r>
      <t xml:space="preserve">Confirm </t>
    </r>
    <r>
      <rPr>
        <b/>
        <u/>
        <sz val="10"/>
        <rFont val="Arial"/>
        <family val="2"/>
      </rPr>
      <t>capacity across animation type &amp; priority</t>
    </r>
    <r>
      <rPr>
        <sz val="10"/>
        <rFont val="Arial"/>
      </rPr>
      <t xml:space="preserve"> is correct.
Animation Type: Launch
Animation Priority: C
Allocate by Item Type: Item Type A
Allocation Quantity: 36 (can't exceed this)
Run the allocation.</t>
    </r>
  </si>
  <si>
    <r>
      <t xml:space="preserve">Confirm </t>
    </r>
    <r>
      <rPr>
        <b/>
        <u/>
        <sz val="10"/>
        <rFont val="Arial"/>
        <family val="2"/>
      </rPr>
      <t>capacity across animation type &amp; priority</t>
    </r>
    <r>
      <rPr>
        <sz val="10"/>
        <rFont val="Arial"/>
      </rPr>
      <t xml:space="preserve"> is correct.
Animation Type: Promotion
Animation Priority: A
Allocate by Item Type: Item Type A
Allocation Quantity: 27 (can't exceed this)
Run the allocation.</t>
    </r>
  </si>
  <si>
    <r>
      <t xml:space="preserve">Confirm </t>
    </r>
    <r>
      <rPr>
        <b/>
        <u/>
        <sz val="10"/>
        <rFont val="Arial"/>
        <family val="2"/>
      </rPr>
      <t>capacity across animation type &amp; priority</t>
    </r>
    <r>
      <rPr>
        <sz val="10"/>
        <rFont val="Arial"/>
      </rPr>
      <t xml:space="preserve"> is correct.
Animation Type: Promotion
Animation Priority: B
Allocate by Item Type: Item Type A
Allocation Quantity: 18 (can't exceed this)
Run the allocation.</t>
    </r>
  </si>
  <si>
    <r>
      <t xml:space="preserve">Confirm </t>
    </r>
    <r>
      <rPr>
        <b/>
        <u/>
        <sz val="10"/>
        <rFont val="Arial"/>
        <family val="2"/>
      </rPr>
      <t>capacity across animation type &amp; priority</t>
    </r>
    <r>
      <rPr>
        <sz val="10"/>
        <rFont val="Arial"/>
      </rPr>
      <t xml:space="preserve"> is correct.
Animation Type: Promotion
Animation Priority: C
Allocate by Item Type: Item Type A
Allocation Quantity: 9 (can't exceed this)
Run the allocation.</t>
    </r>
  </si>
  <si>
    <r>
      <t xml:space="preserve">Confirm </t>
    </r>
    <r>
      <rPr>
        <b/>
        <u/>
        <sz val="10"/>
        <rFont val="Arial"/>
        <family val="2"/>
      </rPr>
      <t xml:space="preserve">capacity across item type (animation type/priority) </t>
    </r>
    <r>
      <rPr>
        <sz val="10"/>
        <rFont val="Arial"/>
      </rPr>
      <t>is correct.
Update the capacity as follows (for all 9 stores):
Item Type A - A Launch: 6
Item Type A - B Launch: 5
Item Type A - C Launch: 4
Item Type A - A Promotion: 3
Item Type A - B Promotion: 2
Item Type A - C Promotion: 1
Item Type B - A Launch: 1
Item Type B - B Launch: 2
Item Type B - C Launch: 3
Item Type B - A Promotion: 4
Item Type B - B Promotion: 5
Item Type B - C Promotion: 6
Item Type C - A Launch: 5
Item Type C - B Launch: 3
Item Type C - C Launch: 3
Item Type C - A Promotion: 2
Item Type C - B Promotion: 1
Item Type C - C Promotion: 0</t>
    </r>
  </si>
  <si>
    <t>Animation Type: Promotion
Animation Priority: C
1st product (multiple 1):
Allocate by Item Type: Item Type A
Allocation Quantity: 6 
Add a 2nd product (multiple 1):
Allocate by Item Type: Item Type B
Allocation Quantity: 45
Add a 3rd product (multiple 1):
Allocate by Item Type: Item Type C
Allocation Quantity: 0
Run the allocation.</t>
  </si>
  <si>
    <r>
      <t xml:space="preserve">Confirm </t>
    </r>
    <r>
      <rPr>
        <b/>
        <u/>
        <sz val="10"/>
        <rFont val="Arial"/>
        <family val="2"/>
      </rPr>
      <t>capacity across item type (animation type/priority)</t>
    </r>
    <r>
      <rPr>
        <sz val="10"/>
        <rFont val="Arial"/>
      </rPr>
      <t xml:space="preserve"> is correct.
Animation Type: Launch
Animation Priority: B
1st product (multiple 1):
Allocate by Item Type: Item Type A
Allocation Quantity: 27
Add a 2nd product (multiple 1):
Allocate by Item Type: Item Type B
Allocation Quantity: 18
Add a 3rd product (multiple 1):
Allocate by Item Type: Item Type C
Allocation Quantity: 4
Run the allocation.</t>
    </r>
  </si>
  <si>
    <r>
      <t xml:space="preserve">Confirm </t>
    </r>
    <r>
      <rPr>
        <b/>
        <u/>
        <sz val="10"/>
        <rFont val="Arial"/>
        <family val="2"/>
      </rPr>
      <t>multiple</t>
    </r>
    <r>
      <rPr>
        <sz val="10"/>
        <rFont val="Arial"/>
        <family val="2"/>
      </rPr>
      <t xml:space="preserve"> and </t>
    </r>
    <r>
      <rPr>
        <b/>
        <u/>
        <sz val="10"/>
        <rFont val="Arial"/>
        <family val="2"/>
      </rPr>
      <t xml:space="preserve">capacity </t>
    </r>
    <r>
      <rPr>
        <sz val="10"/>
        <rFont val="Arial"/>
      </rPr>
      <t xml:space="preserve">is correct.
Animation Type: Launch
Animation Priority: B
Update the multiples &amp; allocation quantities as follows:
Update 1st product (multiple </t>
    </r>
    <r>
      <rPr>
        <b/>
        <u/>
        <sz val="10"/>
        <rFont val="Arial"/>
        <family val="2"/>
      </rPr>
      <t>5</t>
    </r>
    <r>
      <rPr>
        <sz val="10"/>
        <rFont val="Arial"/>
      </rPr>
      <t xml:space="preserve">):
Allocate by Item Type: Item Type A
Allocation Quantity: </t>
    </r>
    <r>
      <rPr>
        <b/>
        <u/>
        <sz val="10"/>
        <rFont val="Arial"/>
        <family val="2"/>
      </rPr>
      <t>30</t>
    </r>
    <r>
      <rPr>
        <sz val="10"/>
        <rFont val="Arial"/>
      </rPr>
      <t xml:space="preserve">
Update 2nd product (multiple </t>
    </r>
    <r>
      <rPr>
        <b/>
        <u/>
        <sz val="10"/>
        <rFont val="Arial"/>
        <family val="2"/>
      </rPr>
      <t>6</t>
    </r>
    <r>
      <rPr>
        <sz val="10"/>
        <rFont val="Arial"/>
      </rPr>
      <t xml:space="preserve">):
Allocate by Item Type: Item Type B
Allocation Quantity: 18
Update 3rd product (multiple </t>
    </r>
    <r>
      <rPr>
        <b/>
        <u/>
        <sz val="10"/>
        <rFont val="Arial"/>
        <family val="2"/>
      </rPr>
      <t>1</t>
    </r>
    <r>
      <rPr>
        <sz val="10"/>
        <rFont val="Arial"/>
      </rPr>
      <t xml:space="preserve">):
Allocate by Item Type: Item Type C
Allocation Quantity: </t>
    </r>
    <r>
      <rPr>
        <b/>
        <u/>
        <sz val="10"/>
        <rFont val="Arial"/>
        <family val="2"/>
      </rPr>
      <t>27</t>
    </r>
    <r>
      <rPr>
        <sz val="10"/>
        <rFont val="Arial"/>
      </rPr>
      <t xml:space="preserve">
Run the allocation.</t>
    </r>
  </si>
  <si>
    <r>
      <t xml:space="preserve">Confirm </t>
    </r>
    <r>
      <rPr>
        <b/>
        <u/>
        <sz val="10"/>
        <rFont val="Arial"/>
        <family val="2"/>
      </rPr>
      <t>multiple</t>
    </r>
    <r>
      <rPr>
        <sz val="10"/>
        <rFont val="Arial"/>
        <family val="2"/>
      </rPr>
      <t xml:space="preserve"> and </t>
    </r>
    <r>
      <rPr>
        <b/>
        <u/>
        <sz val="10"/>
        <rFont val="Arial"/>
        <family val="2"/>
      </rPr>
      <t>capacity</t>
    </r>
    <r>
      <rPr>
        <sz val="10"/>
        <rFont val="Arial"/>
      </rPr>
      <t xml:space="preserve"> is correct.
Animation Type: Promotion
Animation Priority: A
Update the multiples &amp; allocation quantities as follows:
Update 1st product (multiple </t>
    </r>
    <r>
      <rPr>
        <b/>
        <u/>
        <sz val="10"/>
        <rFont val="Arial"/>
        <family val="2"/>
      </rPr>
      <t>3</t>
    </r>
    <r>
      <rPr>
        <sz val="10"/>
        <rFont val="Arial"/>
      </rPr>
      <t xml:space="preserve">):
Allocate by Item Type: Item Type A
Allocation Quantity: </t>
    </r>
    <r>
      <rPr>
        <b/>
        <u/>
        <sz val="10"/>
        <rFont val="Arial"/>
        <family val="2"/>
      </rPr>
      <t>18</t>
    </r>
    <r>
      <rPr>
        <sz val="10"/>
        <rFont val="Arial"/>
      </rPr>
      <t xml:space="preserve">
Update 2nd product (multiple </t>
    </r>
    <r>
      <rPr>
        <b/>
        <u/>
        <sz val="10"/>
        <rFont val="Arial"/>
        <family val="2"/>
      </rPr>
      <t>2</t>
    </r>
    <r>
      <rPr>
        <sz val="10"/>
        <rFont val="Arial"/>
      </rPr>
      <t xml:space="preserve">):
Allocate by Item Type: Item Type B
Allocation Quantity: </t>
    </r>
    <r>
      <rPr>
        <b/>
        <u/>
        <sz val="10"/>
        <rFont val="Arial"/>
        <family val="2"/>
      </rPr>
      <t>18</t>
    </r>
    <r>
      <rPr>
        <sz val="10"/>
        <rFont val="Arial"/>
      </rPr>
      <t xml:space="preserve">
Update 3rd product (multiple </t>
    </r>
    <r>
      <rPr>
        <b/>
        <u/>
        <sz val="10"/>
        <rFont val="Arial"/>
        <family val="2"/>
      </rPr>
      <t>1</t>
    </r>
    <r>
      <rPr>
        <sz val="10"/>
        <rFont val="Arial"/>
      </rPr>
      <t xml:space="preserve">):
Allocate by Item Type: Item Type C
Allocation Quantity: </t>
    </r>
    <r>
      <rPr>
        <b/>
        <u/>
        <sz val="10"/>
        <rFont val="Arial"/>
        <family val="2"/>
      </rPr>
      <t>18</t>
    </r>
    <r>
      <rPr>
        <sz val="10"/>
        <rFont val="Arial"/>
      </rPr>
      <t xml:space="preserve">
Run the allocation.</t>
    </r>
  </si>
  <si>
    <t>Set the capacity for all items types to 10 for all nine stores. (for all priorities/animation types).
Update the store categories as follows (store categories may need to be added by Div Admin before they can be assigned to stores):
Boots 1: Consultant, VIP
Boots 2: Non-Consultant
Boots 3: {none}
Debenhams 1: Consultant, Flagship
Debenhams 2: {none}
Debenhams 3: Non-Consultant, VIP
John Lewis 1: {none}
John Lewis 2: Skin Expert, Flagship
John Lewis 3: Consultant</t>
  </si>
  <si>
    <r>
      <t xml:space="preserve">Confirm </t>
    </r>
    <r>
      <rPr>
        <b/>
        <u/>
        <sz val="10"/>
        <rFont val="Arial"/>
        <family val="2"/>
      </rPr>
      <t xml:space="preserve">store categories </t>
    </r>
    <r>
      <rPr>
        <sz val="10"/>
        <rFont val="Arial"/>
      </rPr>
      <t>are used correctly
Update the Animation as follows:
Animation Type: Promotion
Animation Priority: A
Update 1st product (multiple 1): 
Allocate by Store Category: Consultant
Allocate by Item Type: Item Type A
Allocation Quantity: 21
Update 2nd product (multiple 1): 
Allocate by Store Category: All
Allocate by Item Type: Item Type A
Allocation Quantity: 45
Update 3rd product (multiple 1): 
Allocate by Store Category: Flagship
Allocate by Item Type: Item Type A
Allocation Quantity: 20
Run the allocation.</t>
    </r>
  </si>
  <si>
    <r>
      <t xml:space="preserve">Confirm </t>
    </r>
    <r>
      <rPr>
        <b/>
        <u/>
        <sz val="10"/>
        <rFont val="Arial"/>
        <family val="2"/>
      </rPr>
      <t xml:space="preserve">store categories </t>
    </r>
    <r>
      <rPr>
        <sz val="10"/>
        <rFont val="Arial"/>
      </rPr>
      <t xml:space="preserve">combined with </t>
    </r>
    <r>
      <rPr>
        <b/>
        <u/>
        <sz val="10"/>
        <rFont val="Arial"/>
        <family val="2"/>
      </rPr>
      <t xml:space="preserve">multiples </t>
    </r>
    <r>
      <rPr>
        <sz val="10"/>
        <rFont val="Arial"/>
      </rPr>
      <t xml:space="preserve">are used correctly.
Update the Animation as follows:
Animation Type: Promotion
Animation Priority: A
Update multiples &amp; allocation quantities as follows:
Update 1st product (multiple </t>
    </r>
    <r>
      <rPr>
        <b/>
        <u/>
        <sz val="10"/>
        <rFont val="Arial"/>
        <family val="2"/>
      </rPr>
      <t>3</t>
    </r>
    <r>
      <rPr>
        <sz val="10"/>
        <rFont val="Arial"/>
      </rPr>
      <t xml:space="preserve">): 
Allocate by Store Category: Consultant
Allocate by Item Type: Item Type A
Allocation Quantity: </t>
    </r>
    <r>
      <rPr>
        <b/>
        <u/>
        <sz val="10"/>
        <rFont val="Arial"/>
        <family val="2"/>
      </rPr>
      <t>21</t>
    </r>
    <r>
      <rPr>
        <sz val="10"/>
        <rFont val="Arial"/>
      </rPr>
      <t xml:space="preserve">
Update 2nd product (multiple </t>
    </r>
    <r>
      <rPr>
        <b/>
        <u/>
        <sz val="10"/>
        <rFont val="Arial"/>
        <family val="2"/>
      </rPr>
      <t>10</t>
    </r>
    <r>
      <rPr>
        <sz val="10"/>
        <rFont val="Arial"/>
      </rPr>
      <t xml:space="preserve">): 
Allocate by Store Category: All
Allocate by Item Type: Item Type A
Allocation Quantity: </t>
    </r>
    <r>
      <rPr>
        <b/>
        <u/>
        <sz val="10"/>
        <rFont val="Arial"/>
        <family val="2"/>
      </rPr>
      <t>40</t>
    </r>
    <r>
      <rPr>
        <sz val="10"/>
        <rFont val="Arial"/>
      </rPr>
      <t xml:space="preserve">
Update 3rd product (multiple </t>
    </r>
    <r>
      <rPr>
        <b/>
        <u/>
        <sz val="10"/>
        <rFont val="Arial"/>
        <family val="2"/>
      </rPr>
      <t>6</t>
    </r>
    <r>
      <rPr>
        <sz val="10"/>
        <rFont val="Arial"/>
      </rPr>
      <t xml:space="preserve">): 
Allocate by Store Category: Flagship
Allocate by Item Type: Item Type </t>
    </r>
    <r>
      <rPr>
        <sz val="10"/>
        <rFont val="Arial"/>
        <family val="2"/>
      </rPr>
      <t>A</t>
    </r>
    <r>
      <rPr>
        <sz val="10"/>
        <rFont val="Arial"/>
      </rPr>
      <t xml:space="preserve">
Allocation Quantity: </t>
    </r>
    <r>
      <rPr>
        <b/>
        <u/>
        <sz val="10"/>
        <rFont val="Arial"/>
        <family val="2"/>
      </rPr>
      <t>18</t>
    </r>
    <r>
      <rPr>
        <sz val="10"/>
        <rFont val="Arial"/>
      </rPr>
      <t xml:space="preserve">
Run the allocation.</t>
    </r>
  </si>
  <si>
    <t>Update sales as follows (for all months):
Signature 1 &amp; Brand / Axe X: 
Boots 1: 100
Boots 2: 300
Boots 3: 200
Debenhams 1: 200
Debenhams 2: 600
Debenhams 3: 400
John Lewis 1: 150
John Lewis 2: 250
John Lewis 3: 350
TOTAL: 2550</t>
  </si>
  <si>
    <t>Update sales as follows (for all months):
Signature 1 &amp; Brand / Axe Y:
Boots 1: 200
Boots 2: 100
Boots 3: 300
Debenhams 1: 200
Debenhams 2: 400
Debenhams 3: 600
John Lewis 1: 250
John Lewis 2: 0
John Lewis 3: 150
TOTAL: 2200</t>
  </si>
  <si>
    <t>Update sales as follows (for all months):
Signature 1 &amp; Brand / Axe Z: 
Boots 1: 300
Boots 2: 200
Boots 3: 100
Debenhams 1: 600
Debenhams 2: 0
Debenhams 3: 0
John Lewis 1: 0
John Lewis 2: 250
John Lewis 3: 150
TOTAL: 1600</t>
  </si>
  <si>
    <t xml:space="preserve">Set the capacity for all items types to 100 for all nine stores. (for all priorities/animation types).
</t>
  </si>
  <si>
    <r>
      <t xml:space="preserve">Confirm Brand/Axes are used correctly:
Update the Animation details as follows:
Animation Type: Promotion
Animation Priority: A
Update 1st product (multiple 1): 
Allocate by Brand/Axe: </t>
    </r>
    <r>
      <rPr>
        <b/>
        <u/>
        <sz val="10"/>
        <rFont val="Arial"/>
        <family val="2"/>
      </rPr>
      <t>Brand / Axe X</t>
    </r>
    <r>
      <rPr>
        <sz val="10"/>
        <rFont val="Arial"/>
      </rPr>
      <t xml:space="preserve">
Allocate by Store Category: </t>
    </r>
    <r>
      <rPr>
        <b/>
        <u/>
        <sz val="10"/>
        <rFont val="Arial"/>
        <family val="2"/>
      </rPr>
      <t>All</t>
    </r>
    <r>
      <rPr>
        <sz val="10"/>
        <rFont val="Arial"/>
      </rPr>
      <t xml:space="preserve">
Allocate by Item Type: </t>
    </r>
    <r>
      <rPr>
        <b/>
        <u/>
        <sz val="10"/>
        <rFont val="Arial"/>
        <family val="2"/>
      </rPr>
      <t>Item Type A</t>
    </r>
    <r>
      <rPr>
        <sz val="10"/>
        <rFont val="Arial"/>
      </rPr>
      <t xml:space="preserve">
Allocation Quantity: 90
Update 2nd product (multiple 1): 
Allocate by Brand/Axe: </t>
    </r>
    <r>
      <rPr>
        <b/>
        <u/>
        <sz val="10"/>
        <rFont val="Arial"/>
        <family val="2"/>
      </rPr>
      <t>Brand / Axe Y</t>
    </r>
    <r>
      <rPr>
        <sz val="10"/>
        <rFont val="Arial"/>
      </rPr>
      <t xml:space="preserve">
Allocate by Store Category: </t>
    </r>
    <r>
      <rPr>
        <b/>
        <u/>
        <sz val="10"/>
        <rFont val="Arial"/>
        <family val="2"/>
      </rPr>
      <t>All</t>
    </r>
    <r>
      <rPr>
        <sz val="10"/>
        <rFont val="Arial"/>
      </rPr>
      <t xml:space="preserve">
Allocate by Item Type: </t>
    </r>
    <r>
      <rPr>
        <b/>
        <u/>
        <sz val="10"/>
        <rFont val="Arial"/>
        <family val="2"/>
      </rPr>
      <t>Item Type A</t>
    </r>
    <r>
      <rPr>
        <sz val="10"/>
        <rFont val="Arial"/>
      </rPr>
      <t xml:space="preserve">
Allocation Quantity: 70
Update 3rd product (multiple 1): 
Allocate by Brand/Axe: </t>
    </r>
    <r>
      <rPr>
        <b/>
        <u/>
        <sz val="10"/>
        <rFont val="Arial"/>
        <family val="2"/>
      </rPr>
      <t>Brand / Axe Z</t>
    </r>
    <r>
      <rPr>
        <sz val="10"/>
        <rFont val="Arial"/>
      </rPr>
      <t xml:space="preserve">
Allocate by Store Category: </t>
    </r>
    <r>
      <rPr>
        <b/>
        <u/>
        <sz val="10"/>
        <rFont val="Arial"/>
        <family val="2"/>
      </rPr>
      <t>All</t>
    </r>
    <r>
      <rPr>
        <sz val="10"/>
        <rFont val="Arial"/>
      </rPr>
      <t xml:space="preserve">
Allocate by Item Type: </t>
    </r>
    <r>
      <rPr>
        <b/>
        <u/>
        <sz val="10"/>
        <rFont val="Arial"/>
        <family val="2"/>
      </rPr>
      <t>Item Type A</t>
    </r>
    <r>
      <rPr>
        <sz val="10"/>
        <rFont val="Arial"/>
      </rPr>
      <t xml:space="preserve">
Allocation Quantity: 50
</t>
    </r>
  </si>
  <si>
    <t>Add the following additional sales / signatures (for all months):
Signature 2 &amp; Brand/Axe Q:
Boots 1: 100
Boots 2: 500
Boots 3: 1000
Debenhams 1: 300
Debenhams 2: 700
Debenhams 3: 0
John Lewis 1: 0
John Lewis 2: 0
John Lewis 3: 0</t>
  </si>
  <si>
    <r>
      <t xml:space="preserve">Confirm </t>
    </r>
    <r>
      <rPr>
        <b/>
        <u/>
        <sz val="10"/>
        <rFont val="Arial"/>
        <family val="2"/>
      </rPr>
      <t>signatures</t>
    </r>
    <r>
      <rPr>
        <sz val="10"/>
        <rFont val="Arial"/>
        <family val="2"/>
      </rPr>
      <t xml:space="preserve"> (&amp; </t>
    </r>
    <r>
      <rPr>
        <b/>
        <u/>
        <sz val="10"/>
        <rFont val="Arial"/>
        <family val="2"/>
      </rPr>
      <t>multiple</t>
    </r>
    <r>
      <rPr>
        <sz val="10"/>
        <rFont val="Arial"/>
        <family val="2"/>
      </rPr>
      <t xml:space="preserve">) </t>
    </r>
    <r>
      <rPr>
        <sz val="10"/>
        <rFont val="Arial"/>
      </rPr>
      <t xml:space="preserve">are used correctly:
Update the Animation details as follows:
Animation Type: Promotion
Animation Priority: A
Update 1st product (multiple </t>
    </r>
    <r>
      <rPr>
        <b/>
        <u/>
        <sz val="10"/>
        <rFont val="Arial"/>
        <family val="2"/>
      </rPr>
      <t>1</t>
    </r>
    <r>
      <rPr>
        <sz val="10"/>
        <rFont val="Arial"/>
      </rPr>
      <t xml:space="preserve">): 
Allocate by Signature: Signature 1
Allocate by Brand/Axe: {blank}
Allocate by Store Category: All
Allocate by Item Type: Item Type A
Allocation Quantity: </t>
    </r>
    <r>
      <rPr>
        <b/>
        <u/>
        <sz val="10"/>
        <rFont val="Arial"/>
        <family val="2"/>
      </rPr>
      <t>90</t>
    </r>
    <r>
      <rPr>
        <sz val="10"/>
        <rFont val="Arial"/>
      </rPr>
      <t xml:space="preserve">
Update 2nd product (multiple </t>
    </r>
    <r>
      <rPr>
        <b/>
        <u/>
        <sz val="10"/>
        <rFont val="Arial"/>
        <family val="2"/>
      </rPr>
      <t>1</t>
    </r>
    <r>
      <rPr>
        <sz val="10"/>
        <rFont val="Arial"/>
      </rPr>
      <t xml:space="preserve">): 
Allocate by Signature: Signature 2
Allocate by Brand/Axe: {blank}
Allocate by Store Category: All
Allocate by Item Type: Item Type A
Allocation Quantity: </t>
    </r>
    <r>
      <rPr>
        <b/>
        <u/>
        <sz val="10"/>
        <rFont val="Arial"/>
        <family val="2"/>
      </rPr>
      <t>50</t>
    </r>
    <r>
      <rPr>
        <sz val="10"/>
        <rFont val="Arial"/>
      </rPr>
      <t xml:space="preserve">
Update 3rd product (multiple </t>
    </r>
    <r>
      <rPr>
        <b/>
        <u/>
        <sz val="10"/>
        <rFont val="Arial"/>
        <family val="2"/>
      </rPr>
      <t>3</t>
    </r>
    <r>
      <rPr>
        <sz val="10"/>
        <rFont val="Arial"/>
      </rPr>
      <t xml:space="preserve">): 
Allocate by Signature: Signature 1
Allocate by Brand/Axe: {blank}
Allocate by Store Category: All
Allocate by Item Type: Item Type A
Allocation Quantity: </t>
    </r>
    <r>
      <rPr>
        <b/>
        <u/>
        <sz val="10"/>
        <rFont val="Arial"/>
        <family val="2"/>
      </rPr>
      <t>90</t>
    </r>
    <r>
      <rPr>
        <sz val="10"/>
        <rFont val="Arial"/>
      </rPr>
      <t xml:space="preserve">
</t>
    </r>
  </si>
  <si>
    <t>Maximum capacity shows as 54.
Boots 1: 6
Boots 2: 6
Boots 3: 6
Debenhams 1: 6
Debenhams 2: 6
Debenhams 3: 6
John Lewis 1: 6
John Lewis 2: 6
John Lewis 3: 6</t>
  </si>
  <si>
    <t>Maximum capacity shows as 45.
Boots 1: 5
Boots 2: 5
Boots 3: 5
Debenhams 1: 5
Debenhams 2: 5
Debenhams 3: 5
John Lewis 1: 5
John Lewis 2: 5
John Lewis 3: 5</t>
  </si>
  <si>
    <t>Maximum capacity shows as 36.
Boots 1: 4
Boots 2: 4
Boots 3: 4
Debenhams 1: 4
Debenhams 2: 4
Debenhams 3: 4
John Lewis 1: 4
John Lewis 2: 4
John Lewis 3: 4</t>
  </si>
  <si>
    <t>Maximum capacity shows as 27.
Boots 1: 3
Boots 2: 3
Boots 3: 3
Debenhams 1: 3
Debenhams 2: 3
Debenhams 3: 3
John Lewis 1: 3
John Lewis 2: 3
John Lewis 3: 3</t>
  </si>
  <si>
    <t>Maximum capacity shows as 18.
Boots 1: 2
Boots 2: 2
Boots 3: 2
Debenhams 1: 2
Debenhams 2: 2
Debenhams 3: 2
John Lewis 1: 2
John Lewis 2: 2
John Lewis 3: 2</t>
  </si>
  <si>
    <t>Maximum capacity shows as 9.
Boots 1: 1
Boots 2: 1
Boots 3: 1
Debenhams 1: 1
Debenhams 2: 1
Debenhams 3: 1
John Lewis 1: 1
John Lewis 2: 1
John Lewis 3: 1</t>
  </si>
  <si>
    <t>1st product maximum capacity: 9
Allocated 1 each for 6 of the 9 stores (randomly assigned since sales all the same?)
2nd product maximum capacity: 54
Allocated 5 each for all 9 stores
3rd product maximum capacity: 0
Allocated 0 each for all 9 stores</t>
  </si>
  <si>
    <r>
      <t xml:space="preserve">1st product </t>
    </r>
    <r>
      <rPr>
        <sz val="10"/>
        <rFont val="Arial"/>
      </rPr>
      <t xml:space="preserve">maximum capacity: 45
Allocated 3 each for all 9 stores
</t>
    </r>
    <r>
      <rPr>
        <u/>
        <sz val="10"/>
        <rFont val="Arial"/>
        <family val="2"/>
      </rPr>
      <t xml:space="preserve">2nd product </t>
    </r>
    <r>
      <rPr>
        <sz val="10"/>
        <rFont val="Arial"/>
      </rPr>
      <t xml:space="preserve">maximum capacity: 18
Allocated 2 each for all 9 stores
</t>
    </r>
    <r>
      <rPr>
        <u/>
        <sz val="10"/>
        <rFont val="Arial"/>
        <family val="2"/>
      </rPr>
      <t xml:space="preserve">3rd product </t>
    </r>
    <r>
      <rPr>
        <sz val="10"/>
        <rFont val="Arial"/>
      </rPr>
      <t>maximum capacity: 27
Allocated 1 each for 4 of the 9 stores (randomly assigned since sales all the same?)</t>
    </r>
  </si>
  <si>
    <r>
      <t xml:space="preserve">1st product </t>
    </r>
    <r>
      <rPr>
        <sz val="10"/>
        <rFont val="Arial"/>
      </rPr>
      <t xml:space="preserve">maximum capacity: 45
Allocated 5 each for 6 of the 9 stores (randomly assigned since sales all the same?)
</t>
    </r>
    <r>
      <rPr>
        <u/>
        <sz val="10"/>
        <rFont val="Arial"/>
        <family val="2"/>
      </rPr>
      <t xml:space="preserve">2nd product </t>
    </r>
    <r>
      <rPr>
        <sz val="10"/>
        <rFont val="Arial"/>
      </rPr>
      <t xml:space="preserve">maximum capacity: 18
Remainder = 18 (no capacity in any store for the given multiple).
</t>
    </r>
    <r>
      <rPr>
        <u/>
        <sz val="10"/>
        <rFont val="Arial"/>
        <family val="2"/>
      </rPr>
      <t xml:space="preserve">3rd product </t>
    </r>
    <r>
      <rPr>
        <sz val="10"/>
        <rFont val="Arial"/>
      </rPr>
      <t>maximum capacity: 27
Allocated 3 each for all 9 stores</t>
    </r>
  </si>
  <si>
    <r>
      <t xml:space="preserve">1st product </t>
    </r>
    <r>
      <rPr>
        <sz val="10"/>
        <rFont val="Arial"/>
      </rPr>
      <t xml:space="preserve">maximum capacity: 27
Allocated 3 each for 6 of the 9 stores (randomly assigned since sales all the same?)
</t>
    </r>
    <r>
      <rPr>
        <u/>
        <sz val="10"/>
        <rFont val="Arial"/>
        <family val="2"/>
      </rPr>
      <t xml:space="preserve">2nd product </t>
    </r>
    <r>
      <rPr>
        <sz val="10"/>
        <rFont val="Arial"/>
      </rPr>
      <t xml:space="preserve">maximum capacity: 36
Allocated 2 each for all 9 stores
</t>
    </r>
    <r>
      <rPr>
        <u/>
        <sz val="10"/>
        <rFont val="Arial"/>
        <family val="2"/>
      </rPr>
      <t xml:space="preserve">3rd product </t>
    </r>
    <r>
      <rPr>
        <sz val="10"/>
        <rFont val="Arial"/>
      </rPr>
      <t>maximum capacity: 18
Allocated 2 each for all 9 stores</t>
    </r>
  </si>
  <si>
    <r>
      <t xml:space="preserve">1st product </t>
    </r>
    <r>
      <rPr>
        <sz val="10"/>
        <rFont val="Arial"/>
      </rPr>
      <t xml:space="preserve">maximum capacity: 30
Boots 1: 7
Debenhams 1: 7
John Lewis 3: 7
</t>
    </r>
    <r>
      <rPr>
        <u/>
        <sz val="10"/>
        <rFont val="Arial"/>
        <family val="2"/>
      </rPr>
      <t xml:space="preserve">2nd product </t>
    </r>
    <r>
      <rPr>
        <sz val="10"/>
        <rFont val="Arial"/>
      </rPr>
      <t xml:space="preserve">maximum capacity: 90
Boots 1: 5
Boots 2: 5
Boots 3: 5
Debenhams 1: 5
Debenhams 2: 5
Debenhams 3: 5
John Lewis 1: 5
John Lewis 2: 5
John Lewis 3: 5
</t>
    </r>
    <r>
      <rPr>
        <u/>
        <sz val="10"/>
        <rFont val="Arial"/>
        <family val="2"/>
      </rPr>
      <t xml:space="preserve">3rd product </t>
    </r>
    <r>
      <rPr>
        <sz val="10"/>
        <rFont val="Arial"/>
      </rPr>
      <t>maximum capacity: 20
Debenhams 1: 10
John Lewis 2: 10</t>
    </r>
  </si>
  <si>
    <r>
      <t xml:space="preserve">1st product </t>
    </r>
    <r>
      <rPr>
        <sz val="10"/>
        <rFont val="Arial"/>
      </rPr>
      <t xml:space="preserve">maximum capacity: 30
Boots 1: 9 
Debenhams 1: 6
John Lewis 3: 6
(extra could be on one of the other stores since sales identical)
</t>
    </r>
    <r>
      <rPr>
        <u/>
        <sz val="10"/>
        <rFont val="Arial"/>
        <family val="2"/>
      </rPr>
      <t xml:space="preserve">2nd product </t>
    </r>
    <r>
      <rPr>
        <sz val="10"/>
        <rFont val="Arial"/>
      </rPr>
      <t xml:space="preserve">maximum capacity: 90
Allocated 10 each for 4 of the 9 stores. Remaining stores have 0 allocated. The four allocated stores could be any entry as sales are the same.
</t>
    </r>
    <r>
      <rPr>
        <u/>
        <sz val="10"/>
        <rFont val="Arial"/>
        <family val="2"/>
      </rPr>
      <t xml:space="preserve">3rd product </t>
    </r>
    <r>
      <rPr>
        <sz val="10"/>
        <rFont val="Arial"/>
      </rPr>
      <t>maximum capacity: 20
Debenhams 1: 6 
John Lewis 2: 6
Remainder: 6 (no Flagship store has enough capacity)
(extra could be on one of the other stores since sales identical)</t>
    </r>
  </si>
  <si>
    <r>
      <t xml:space="preserve">1st product </t>
    </r>
    <r>
      <rPr>
        <sz val="10"/>
        <rFont val="Arial"/>
      </rPr>
      <t xml:space="preserve">maximum quantity: 900
Boots 1: 3
Boots 2: 10
Boots 3: 7
Debenhams 1: 7
Debenhams 2: 22 (extra 1 on 2nd loop - may be remainder)
Debenhams 3: 15 (extra 1 on 2nd loop - may be remainder)
John Lewis 1: 5
John Lewis 2: 8
John Lewis 3: 13 (extra 1 on 2nd loop - may be remainder)
</t>
    </r>
    <r>
      <rPr>
        <u/>
        <sz val="10"/>
        <rFont val="Arial"/>
        <family val="2"/>
      </rPr>
      <t xml:space="preserve">2nd product </t>
    </r>
    <r>
      <rPr>
        <sz val="10"/>
        <rFont val="Arial"/>
      </rPr>
      <t xml:space="preserve">maximum quantity: 800
Boots 1: 6
Boots 2: 3
Boots 3: 10 (extra 1 on 2nd loop - may be remainder)
Debenhams 1: 6
Debenhams 2: 13 (extra 1 on 2nd loop - may be remainder)
Debenhams 3: 20 (extra 1 on 2nd loop - may be remainder)
John Lewis 1: 8 (extra 1 on 2nd loop - may be remainder)
John Lewis 2: 0
John Lewis 3: 4
</t>
    </r>
    <r>
      <rPr>
        <u/>
        <sz val="10"/>
        <rFont val="Arial"/>
        <family val="2"/>
      </rPr>
      <t xml:space="preserve">3rd product </t>
    </r>
    <r>
      <rPr>
        <sz val="10"/>
        <rFont val="Arial"/>
        <family val="2"/>
      </rPr>
      <t>maximum quantity: 600</t>
    </r>
    <r>
      <rPr>
        <sz val="10"/>
        <rFont val="Arial"/>
      </rPr>
      <t xml:space="preserve">
Boots 1: 10 (extra 1 on 2nd loop - may be remainder)
Boots 2: 6
Boots 3: 3
Debenhams 1: 19 (extra 1 on 2nd loop - may be remainder)
Debenhams 2: 0
Debenhams 3: 0
John Lewis 1: 0
John Lewis 2: 8 (extra 1 on 2nd loop - may be remainder)
John Lewis 3: 4</t>
    </r>
  </si>
  <si>
    <r>
      <t xml:space="preserve">1st product </t>
    </r>
    <r>
      <rPr>
        <sz val="10"/>
        <rFont val="Arial"/>
      </rPr>
      <t xml:space="preserve">maximum capacity: 900
Boots 1: 8
Boots 2: 8
Boots 3: 8
Debenhams 1: 15 (extra 1 on 2nd loop or remainder)
Debenhams 2: 15 (extra 1 on 2nd loop or remainder)
Debenhams 3: 15 (extra 1 on 2nd loop or remainder)
John Lewis 1: 5
John Lewis 2: 7
John Lewis 3: 9
</t>
    </r>
    <r>
      <rPr>
        <u/>
        <sz val="10"/>
        <rFont val="Arial"/>
        <family val="2"/>
      </rPr>
      <t xml:space="preserve">2nd product </t>
    </r>
    <r>
      <rPr>
        <sz val="10"/>
        <rFont val="Arial"/>
      </rPr>
      <t xml:space="preserve">maximum capacity: 500
Boots 1: 1
Boots 2: 10 (extra 1 on 2nd loop or remainder)
Boots 3: 20 (extra 1 on 2nd loop or remainder)
Debenhams 1: 5
Debenhams 2: 14 (extra 1 on 2nd loop or remainder)
Debenhams 3: 0
John Lewis 1: 0
John Lewis 2: 0
John Lewis 3: 0
</t>
    </r>
    <r>
      <rPr>
        <u/>
        <sz val="10"/>
        <rFont val="Arial"/>
        <family val="2"/>
      </rPr>
      <t xml:space="preserve">3rd product </t>
    </r>
    <r>
      <rPr>
        <sz val="10"/>
        <rFont val="Arial"/>
      </rPr>
      <t>maximum capacity: 900
Boots 1: 9 (extra 3 on 2nd loop or remainder - could also go to B3/J2)
Boots 2: 9 (extra 3 on 2nd loop or remainder - could also go to B3/J2)
Boots 3: 6
Debenhams 1: 15 (extra 3 on 2nd loop or remainder)
Debenhams 2: 15 (extra 3 on 2nd loop or remainder)
Debenhams 3: 15 (extra 3 on 2nd loop or remainder)
John Lewis 1: 3
John Lewis 2: 6
John Lewis 3: 12 (extra 3 on 2nd loop or remainder)</t>
    </r>
  </si>
  <si>
    <t>[update to be completed]</t>
  </si>
  <si>
    <t>rounding sales/sum of sales up</t>
  </si>
  <si>
    <r>
      <t xml:space="preserve">1st product </t>
    </r>
    <r>
      <rPr>
        <sz val="10"/>
        <rFont val="Arial"/>
      </rPr>
      <t xml:space="preserve">maximum quantity: 900
Boots 1: 3
Boots 2: 10
Boots 3: 7
Debenhams 1: 7
Debenhams 2: 22 (extra 1 on 2nd loop - may be remainder)
Debenhams 3: 15 (extra 1 on 2nd loop - may be remainder)
John Lewis 1: 5
John Lewis 2: 8
John Lewis 3: 13 (extra 1 on 2nd loop - may be remainder)
</t>
    </r>
    <r>
      <rPr>
        <u/>
        <sz val="10"/>
        <rFont val="Arial"/>
        <family val="2"/>
      </rPr>
      <t xml:space="preserve">2nd product </t>
    </r>
    <r>
      <rPr>
        <sz val="10"/>
        <rFont val="Arial"/>
      </rPr>
      <t xml:space="preserve">maximum quantity: 800
Boots 1: 6
Boots 2: 3
Boots 3: 10 (extra 1 on 2nd loop - may be remainder)
Debenhams 1: 6
Debenhams 2: 13 (extra 1 on 2nd loop - may be remainder)
Debenhams 3: 21 (extra 2 on 2nd loop - may be remainder)
John Lewis 1: 7
John Lewis 2: 0
John Lewis 3: 4
</t>
    </r>
    <r>
      <rPr>
        <u/>
        <sz val="10"/>
        <rFont val="Arial"/>
        <family val="2"/>
      </rPr>
      <t xml:space="preserve">3rd product </t>
    </r>
    <r>
      <rPr>
        <sz val="10"/>
        <rFont val="Arial"/>
        <family val="2"/>
      </rPr>
      <t>maximum quantity: 600</t>
    </r>
    <r>
      <rPr>
        <sz val="10"/>
        <rFont val="Arial"/>
      </rPr>
      <t xml:space="preserve">
Boots 1: 10 (extra 1 on 2nd loop - may be remainder)
Boots 2: 6
Boots 3: 3
Debenhams 1: 20 (extra 2 on 2nd loop - may be remainder)
Debenhams 2: 0
Debenhams 3: 0
John Lewis 1: 0
John Lewis 2: 7
John Lewis 3: 4</t>
    </r>
  </si>
  <si>
    <r>
      <t xml:space="preserve">1st product </t>
    </r>
    <r>
      <rPr>
        <sz val="10"/>
        <rFont val="Arial"/>
      </rPr>
      <t xml:space="preserve">maximum capacity: 900
Boots 1: 8
Boots 2: 8
Boots 3: 8
Debenhams 1: 15 (extra 1 on 2nd loop or remainder)
Debenhams 2: 15 (extra 1 on 2nd loop or remainder)
Debenhams 3: 15 (extra 1 on 2nd loop or remainder)
John Lewis 1: 5
John Lewis 2: 7
John Lewis 3: 9
</t>
    </r>
    <r>
      <rPr>
        <u/>
        <sz val="10"/>
        <rFont val="Arial"/>
        <family val="2"/>
      </rPr>
      <t xml:space="preserve">2nd product </t>
    </r>
    <r>
      <rPr>
        <sz val="10"/>
        <rFont val="Arial"/>
      </rPr>
      <t xml:space="preserve">maximum capacity: 500
Boots 1: 1
Boots 2: 9
Boots 3: 21 (extra 2 on 2nd loop or remainder)
Debenhams 1: 5
Debenhams 2: 14 (extra 1 on 2nd loop or remainder)
Debenhams 3: 0
John Lewis 1: 0
John Lewis 2: 0
John Lewis 3: 0
</t>
    </r>
    <r>
      <rPr>
        <u/>
        <sz val="10"/>
        <rFont val="Arial"/>
        <family val="2"/>
      </rPr>
      <t xml:space="preserve">3rd product </t>
    </r>
    <r>
      <rPr>
        <sz val="10"/>
        <rFont val="Arial"/>
      </rPr>
      <t>maximum capacity: 900
Boots 1: 9 (extra 3 on 2nd loop or remainder - could also go to B3/J2)
Boots 2: 9 (extra 3 on 2nd loop or remainder - could also go to B3/J2)
Boots 3: 6
Debenhams 1: 15 (extra 3 on 2nd loop or remainder)
Debenhams 2: 15 (extra 3 on 2nd loop or remainder)
Debenhams 3: 15 (extra 3 on 2nd loop or remainder)
John Lewis 1: 3
John Lewis 2: 6
John Lewis 3: 12 (extra 3 on 2nd loop or remainder)</t>
    </r>
  </si>
  <si>
    <r>
      <t xml:space="preserve">
</t>
    </r>
    <r>
      <rPr>
        <b/>
        <u/>
        <sz val="8"/>
        <rFont val="Arial"/>
        <family val="2"/>
        <charset val="204"/>
      </rPr>
      <t xml:space="preserve">2nd product: </t>
    </r>
    <r>
      <rPr>
        <sz val="8"/>
        <rFont val="Arial"/>
        <family val="2"/>
        <charset val="204"/>
      </rPr>
      <t xml:space="preserve">Maximum capacity 200
Debenhams 1: 30 (f)
John Lewis 2: 0  (no sales data for Signature 2)
=&gt; All other groups/stores have an allocation of zero
</t>
    </r>
  </si>
</sst>
</file>

<file path=xl/styles.xml><?xml version="1.0" encoding="utf-8"?>
<styleSheet xmlns="http://schemas.openxmlformats.org/spreadsheetml/2006/main">
  <fonts count="12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b/>
      <i/>
      <sz val="10"/>
      <color indexed="10"/>
      <name val="Arial"/>
      <family val="2"/>
    </font>
    <font>
      <b/>
      <sz val="16"/>
      <name val="Verdana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u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  <charset val="204"/>
    </font>
    <font>
      <sz val="8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0" fillId="2" borderId="1" xfId="0" applyFill="1" applyBorder="1" applyAlignment="1" applyProtection="1">
      <alignment wrapText="1"/>
      <protection locked="0"/>
    </xf>
    <xf numFmtId="0" fontId="0" fillId="0" borderId="0" xfId="0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" xfId="0" applyFill="1" applyBorder="1" applyAlignment="1" applyProtection="1">
      <alignment horizontal="center" vertical="top"/>
      <protection locked="0"/>
    </xf>
    <xf numFmtId="0" fontId="4" fillId="0" borderId="0" xfId="0" applyFont="1" applyAlignment="1">
      <alignment vertical="top"/>
    </xf>
    <xf numFmtId="0" fontId="0" fillId="2" borderId="1" xfId="0" applyFill="1" applyBorder="1" applyAlignment="1" applyProtection="1">
      <alignment vertical="top" wrapText="1"/>
      <protection locked="0"/>
    </xf>
    <xf numFmtId="0" fontId="5" fillId="0" borderId="0" xfId="0" applyFont="1"/>
    <xf numFmtId="16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1" fillId="0" borderId="1" xfId="0" applyFont="1" applyFill="1" applyBorder="1" applyAlignment="1" applyProtection="1">
      <alignment horizontal="center" vertical="top"/>
      <protection locked="0"/>
    </xf>
    <xf numFmtId="0" fontId="0" fillId="0" borderId="1" xfId="0" applyFill="1" applyBorder="1" applyAlignment="1" applyProtection="1">
      <alignment vertical="top" wrapText="1"/>
      <protection locked="0"/>
    </xf>
    <xf numFmtId="0" fontId="6" fillId="2" borderId="1" xfId="0" applyFont="1" applyFill="1" applyBorder="1" applyAlignment="1" applyProtection="1">
      <alignment vertical="top" wrapText="1"/>
      <protection locked="0"/>
    </xf>
    <xf numFmtId="0" fontId="0" fillId="7" borderId="1" xfId="0" applyFill="1" applyBorder="1" applyAlignment="1" applyProtection="1">
      <alignment vertical="top" wrapText="1"/>
      <protection locked="0"/>
    </xf>
    <xf numFmtId="0" fontId="0" fillId="7" borderId="1" xfId="0" applyFill="1" applyBorder="1" applyAlignment="1" applyProtection="1">
      <alignment horizontal="center" vertical="top"/>
      <protection locked="0"/>
    </xf>
    <xf numFmtId="0" fontId="6" fillId="7" borderId="1" xfId="0" applyFont="1" applyFill="1" applyBorder="1" applyAlignment="1" applyProtection="1">
      <alignment vertical="top" wrapText="1"/>
      <protection locked="0"/>
    </xf>
    <xf numFmtId="0" fontId="0" fillId="8" borderId="1" xfId="0" applyFill="1" applyBorder="1" applyAlignment="1" applyProtection="1">
      <alignment vertical="top" wrapText="1"/>
      <protection locked="0"/>
    </xf>
    <xf numFmtId="0" fontId="6" fillId="8" borderId="1" xfId="0" applyFont="1" applyFill="1" applyBorder="1" applyAlignment="1" applyProtection="1">
      <alignment vertical="top" wrapText="1"/>
      <protection locked="0"/>
    </xf>
    <xf numFmtId="0" fontId="0" fillId="8" borderId="1" xfId="0" applyFill="1" applyBorder="1" applyAlignment="1" applyProtection="1">
      <alignment horizontal="center" vertical="top"/>
      <protection locked="0"/>
    </xf>
    <xf numFmtId="0" fontId="0" fillId="9" borderId="1" xfId="0" applyFill="1" applyBorder="1" applyAlignment="1" applyProtection="1">
      <alignment vertical="top" wrapText="1"/>
      <protection locked="0"/>
    </xf>
    <xf numFmtId="0" fontId="8" fillId="9" borderId="1" xfId="0" applyFont="1" applyFill="1" applyBorder="1" applyAlignment="1" applyProtection="1">
      <alignment vertical="top" wrapText="1"/>
      <protection locked="0"/>
    </xf>
    <xf numFmtId="0" fontId="11" fillId="9" borderId="1" xfId="0" applyFont="1" applyFill="1" applyBorder="1" applyAlignment="1" applyProtection="1">
      <alignment vertical="top" wrapText="1"/>
      <protection locked="0"/>
    </xf>
    <xf numFmtId="0" fontId="0" fillId="9" borderId="1" xfId="0" applyFill="1" applyBorder="1" applyAlignment="1" applyProtection="1">
      <alignment horizontal="center" vertical="top"/>
      <protection locked="0"/>
    </xf>
  </cellXfs>
  <cellStyles count="1">
    <cellStyle name="normální" xfId="0" builtinId="0"/>
  </cellStyles>
  <dxfs count="2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ykora/AppData/Local/Microsoft/Windows/Temporary%20Internet%20Files/Content.Outlook/VF32UASI/C1_plan_for_testing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Progress tracker"/>
    </sheetNames>
    <sheetDataSet>
      <sheetData sheetId="0">
        <row r="66">
          <cell r="B66">
            <v>55</v>
          </cell>
          <cell r="C66" t="str">
            <v>Allocation logic - capacity, multiples, store category, signature/brand/axe, and combinations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5:O44"/>
  <sheetViews>
    <sheetView tabSelected="1" topLeftCell="A52" zoomScale="95" workbookViewId="0">
      <selection activeCell="E37" sqref="E37"/>
    </sheetView>
  </sheetViews>
  <sheetFormatPr defaultRowHeight="12.75"/>
  <cols>
    <col min="1" max="1" width="2" customWidth="1"/>
    <col min="2" max="2" width="9.7109375" bestFit="1" customWidth="1"/>
    <col min="3" max="3" width="43.7109375" customWidth="1"/>
    <col min="4" max="4" width="58.5703125" customWidth="1"/>
    <col min="5" max="5" width="62.5703125" customWidth="1"/>
    <col min="6" max="6" width="10" bestFit="1" customWidth="1"/>
    <col min="9" max="9" width="0" hidden="1" customWidth="1"/>
    <col min="11" max="15" width="0" style="14" hidden="1" customWidth="1"/>
  </cols>
  <sheetData>
    <row r="5" spans="2:15" ht="19.5" customHeight="1">
      <c r="B5" s="12" t="s">
        <v>15</v>
      </c>
      <c r="H5" s="13">
        <f ca="1">NOW()</f>
        <v>40267.641790740738</v>
      </c>
    </row>
    <row r="6" spans="2:15">
      <c r="B6" s="2" t="s">
        <v>3</v>
      </c>
      <c r="C6" s="2" t="s">
        <v>4</v>
      </c>
      <c r="D6" s="2" t="s">
        <v>12</v>
      </c>
      <c r="E6" s="2" t="s">
        <v>5</v>
      </c>
      <c r="K6" s="7" t="s">
        <v>16</v>
      </c>
      <c r="L6" s="7" t="s">
        <v>17</v>
      </c>
      <c r="M6" s="7" t="s">
        <v>18</v>
      </c>
      <c r="N6" s="7" t="s">
        <v>19</v>
      </c>
      <c r="O6" s="7" t="s">
        <v>20</v>
      </c>
    </row>
    <row r="7" spans="2:15" s="5" customFormat="1" ht="48.75" customHeight="1">
      <c r="B7" s="21">
        <f>[1]Master!$B$66</f>
        <v>55</v>
      </c>
      <c r="C7" s="22" t="str">
        <f>[1]Master!$C$66</f>
        <v>Allocation logic - capacity, multiples, store category, signature/brand/axe, and combinations</v>
      </c>
      <c r="D7" s="8" t="s">
        <v>13</v>
      </c>
      <c r="E7" s="9"/>
      <c r="K7" s="7"/>
      <c r="L7" s="7"/>
      <c r="M7" s="7"/>
      <c r="N7" s="7"/>
      <c r="O7" s="7"/>
    </row>
    <row r="8" spans="2:15">
      <c r="B8" s="5"/>
      <c r="D8" s="5"/>
      <c r="E8" s="5"/>
      <c r="F8" s="10" t="str">
        <f>IF($I$41=0,"","Error!")</f>
        <v/>
      </c>
      <c r="G8" s="5"/>
      <c r="H8" s="5"/>
      <c r="K8" s="7"/>
      <c r="L8" s="7"/>
      <c r="M8" s="7"/>
      <c r="N8" s="7"/>
      <c r="O8" s="7"/>
    </row>
    <row r="9" spans="2:15" s="1" customFormat="1">
      <c r="B9" s="6" t="s">
        <v>6</v>
      </c>
      <c r="C9" s="2" t="s">
        <v>4</v>
      </c>
      <c r="D9" s="6" t="s">
        <v>7</v>
      </c>
      <c r="E9" s="6" t="s">
        <v>8</v>
      </c>
      <c r="F9" s="6" t="s">
        <v>9</v>
      </c>
      <c r="G9" s="6" t="s">
        <v>10</v>
      </c>
      <c r="H9" s="6" t="s">
        <v>11</v>
      </c>
      <c r="I9" s="3" t="s">
        <v>14</v>
      </c>
      <c r="J9" s="3"/>
      <c r="K9" s="15"/>
      <c r="L9" s="15"/>
      <c r="M9" s="15"/>
      <c r="N9" s="15"/>
      <c r="O9" s="15"/>
    </row>
    <row r="10" spans="2:15" ht="153">
      <c r="B10" s="7">
        <v>1</v>
      </c>
      <c r="C10" s="24" t="s">
        <v>25</v>
      </c>
      <c r="D10" s="24"/>
      <c r="E10" s="24"/>
      <c r="F10" s="25"/>
      <c r="G10" s="25"/>
      <c r="H10" s="25"/>
      <c r="I10" t="str">
        <f>IF(F10+G10&gt;1,1,"")</f>
        <v/>
      </c>
      <c r="K10" s="7">
        <f>IF(C10="","",1)</f>
        <v>1</v>
      </c>
      <c r="L10" s="7">
        <f>IF(K10="",0,(IF((F10+G10)=0,1,0)))</f>
        <v>1</v>
      </c>
      <c r="M10" s="7">
        <f>IF(N10=1,0,(IF(F10=1,1,(IF(G10=1,1,0)))))</f>
        <v>0</v>
      </c>
      <c r="N10" s="7">
        <f>IF(F10=1,1,0)</f>
        <v>0</v>
      </c>
      <c r="O10" s="7" t="str">
        <f>IF(H10="","",1)</f>
        <v/>
      </c>
    </row>
    <row r="11" spans="2:15" ht="153">
      <c r="B11" s="7">
        <f>IF(C11="","",(B10+1))</f>
        <v>2</v>
      </c>
      <c r="C11" s="24" t="s">
        <v>26</v>
      </c>
      <c r="D11" s="24"/>
      <c r="E11" s="24"/>
      <c r="F11" s="25"/>
      <c r="G11" s="25"/>
      <c r="H11" s="25"/>
      <c r="I11" t="str">
        <f t="shared" ref="I11:I39" si="0">IF(F11+G11=2,1,"")</f>
        <v/>
      </c>
      <c r="K11" s="7">
        <f t="shared" ref="K11:K39" si="1">IF(C11="","",1)</f>
        <v>1</v>
      </c>
      <c r="L11" s="7">
        <f t="shared" ref="L11:L39" si="2">IF(K11="",0,(IF((F11+G11)=0,1,0)))</f>
        <v>1</v>
      </c>
      <c r="M11" s="7">
        <f t="shared" ref="M11:M39" si="3">IF(N11=1,0,(IF(F11=1,1,(IF(G11=1,1,0)))))</f>
        <v>0</v>
      </c>
      <c r="N11" s="7">
        <f t="shared" ref="N11:N39" si="4">IF(F11=1,1,0)</f>
        <v>0</v>
      </c>
      <c r="O11" s="7" t="str">
        <f t="shared" ref="O11:O39" si="5">IF(H11="","",1)</f>
        <v/>
      </c>
    </row>
    <row r="12" spans="2:15" ht="140.25">
      <c r="B12" s="7">
        <f t="shared" ref="B12:B39" si="6">IF(C12="","",(B11+1))</f>
        <v>3</v>
      </c>
      <c r="C12" s="24" t="s">
        <v>27</v>
      </c>
      <c r="D12" s="24"/>
      <c r="E12" s="24"/>
      <c r="F12" s="25"/>
      <c r="G12" s="25"/>
      <c r="H12" s="25"/>
      <c r="I12" t="str">
        <f t="shared" si="0"/>
        <v/>
      </c>
      <c r="K12" s="7">
        <f t="shared" si="1"/>
        <v>1</v>
      </c>
      <c r="L12" s="7">
        <f t="shared" si="2"/>
        <v>1</v>
      </c>
      <c r="M12" s="7">
        <f t="shared" si="3"/>
        <v>0</v>
      </c>
      <c r="N12" s="7">
        <f t="shared" si="4"/>
        <v>0</v>
      </c>
      <c r="O12" s="7" t="str">
        <f t="shared" si="5"/>
        <v/>
      </c>
    </row>
    <row r="13" spans="2:15" ht="127.5">
      <c r="B13" s="7">
        <f t="shared" si="6"/>
        <v>4</v>
      </c>
      <c r="C13" s="11" t="s">
        <v>28</v>
      </c>
      <c r="D13" s="11"/>
      <c r="E13" s="11"/>
      <c r="F13" s="9"/>
      <c r="G13" s="9"/>
      <c r="H13" s="9"/>
      <c r="I13" t="str">
        <f t="shared" si="0"/>
        <v/>
      </c>
      <c r="K13" s="7">
        <f t="shared" si="1"/>
        <v>1</v>
      </c>
      <c r="L13" s="7">
        <f t="shared" si="2"/>
        <v>1</v>
      </c>
      <c r="M13" s="7">
        <f t="shared" si="3"/>
        <v>0</v>
      </c>
      <c r="N13" s="7">
        <f t="shared" si="4"/>
        <v>0</v>
      </c>
      <c r="O13" s="7" t="str">
        <f t="shared" si="5"/>
        <v/>
      </c>
    </row>
    <row r="14" spans="2:15" ht="114.75">
      <c r="B14" s="7">
        <f t="shared" si="6"/>
        <v>5</v>
      </c>
      <c r="C14" s="11" t="s">
        <v>29</v>
      </c>
      <c r="D14" s="11"/>
      <c r="E14" s="11"/>
      <c r="F14" s="9"/>
      <c r="G14" s="9"/>
      <c r="H14" s="9"/>
      <c r="I14" t="str">
        <f t="shared" si="0"/>
        <v/>
      </c>
      <c r="K14" s="7">
        <f t="shared" si="1"/>
        <v>1</v>
      </c>
      <c r="L14" s="7">
        <f t="shared" si="2"/>
        <v>1</v>
      </c>
      <c r="M14" s="7">
        <f t="shared" si="3"/>
        <v>0</v>
      </c>
      <c r="N14" s="7">
        <f t="shared" si="4"/>
        <v>0</v>
      </c>
      <c r="O14" s="7" t="str">
        <f t="shared" si="5"/>
        <v/>
      </c>
    </row>
    <row r="15" spans="2:15" ht="280.5">
      <c r="B15" s="7">
        <f t="shared" si="6"/>
        <v>6</v>
      </c>
      <c r="C15" s="24" t="s">
        <v>30</v>
      </c>
      <c r="D15" s="24" t="s">
        <v>51</v>
      </c>
      <c r="E15" s="24"/>
      <c r="F15" s="25"/>
      <c r="G15" s="25"/>
      <c r="H15" s="25"/>
      <c r="I15" t="str">
        <f t="shared" si="0"/>
        <v/>
      </c>
      <c r="K15" s="7">
        <f t="shared" si="1"/>
        <v>1</v>
      </c>
      <c r="L15" s="7">
        <f t="shared" si="2"/>
        <v>1</v>
      </c>
      <c r="M15" s="7">
        <f t="shared" si="3"/>
        <v>0</v>
      </c>
      <c r="N15" s="7">
        <f t="shared" si="4"/>
        <v>0</v>
      </c>
      <c r="O15" s="7" t="str">
        <f t="shared" si="5"/>
        <v/>
      </c>
    </row>
    <row r="16" spans="2:15" ht="140.25">
      <c r="B16" s="7">
        <f t="shared" si="6"/>
        <v>7</v>
      </c>
      <c r="C16" s="24" t="s">
        <v>31</v>
      </c>
      <c r="D16" s="24" t="s">
        <v>52</v>
      </c>
      <c r="E16" s="24"/>
      <c r="F16" s="25"/>
      <c r="G16" s="25"/>
      <c r="H16" s="25"/>
      <c r="I16" t="str">
        <f t="shared" si="0"/>
        <v/>
      </c>
      <c r="K16" s="7">
        <f t="shared" si="1"/>
        <v>1</v>
      </c>
      <c r="L16" s="7">
        <f t="shared" si="2"/>
        <v>1</v>
      </c>
      <c r="M16" s="7">
        <f t="shared" si="3"/>
        <v>0</v>
      </c>
      <c r="N16" s="7">
        <f t="shared" si="4"/>
        <v>0</v>
      </c>
      <c r="O16" s="7" t="str">
        <f t="shared" si="5"/>
        <v/>
      </c>
    </row>
    <row r="17" spans="2:15" ht="140.25">
      <c r="B17" s="7">
        <f t="shared" si="6"/>
        <v>8</v>
      </c>
      <c r="C17" s="24" t="s">
        <v>32</v>
      </c>
      <c r="D17" s="24" t="s">
        <v>53</v>
      </c>
      <c r="E17" s="24"/>
      <c r="F17" s="25"/>
      <c r="G17" s="25"/>
      <c r="H17" s="25"/>
      <c r="I17" t="str">
        <f t="shared" si="0"/>
        <v/>
      </c>
      <c r="K17" s="7">
        <f t="shared" si="1"/>
        <v>1</v>
      </c>
      <c r="L17" s="7">
        <f t="shared" si="2"/>
        <v>1</v>
      </c>
      <c r="M17" s="7">
        <f t="shared" si="3"/>
        <v>0</v>
      </c>
      <c r="N17" s="7">
        <f t="shared" si="4"/>
        <v>0</v>
      </c>
      <c r="O17" s="7" t="str">
        <f t="shared" si="5"/>
        <v/>
      </c>
    </row>
    <row r="18" spans="2:15" ht="140.25">
      <c r="B18" s="7">
        <f t="shared" si="6"/>
        <v>9</v>
      </c>
      <c r="C18" s="24" t="s">
        <v>33</v>
      </c>
      <c r="D18" s="24" t="s">
        <v>54</v>
      </c>
      <c r="E18" s="24"/>
      <c r="F18" s="25"/>
      <c r="G18" s="25"/>
      <c r="H18" s="25"/>
      <c r="I18" t="str">
        <f t="shared" si="0"/>
        <v/>
      </c>
      <c r="K18" s="7">
        <f t="shared" si="1"/>
        <v>1</v>
      </c>
      <c r="L18" s="7">
        <f t="shared" si="2"/>
        <v>1</v>
      </c>
      <c r="M18" s="7">
        <f t="shared" si="3"/>
        <v>0</v>
      </c>
      <c r="N18" s="7">
        <f t="shared" si="4"/>
        <v>0</v>
      </c>
      <c r="O18" s="7" t="str">
        <f t="shared" si="5"/>
        <v/>
      </c>
    </row>
    <row r="19" spans="2:15" ht="140.25">
      <c r="B19" s="7">
        <f t="shared" si="6"/>
        <v>10</v>
      </c>
      <c r="C19" s="24" t="s">
        <v>34</v>
      </c>
      <c r="D19" s="24" t="s">
        <v>55</v>
      </c>
      <c r="E19" s="24"/>
      <c r="F19" s="25"/>
      <c r="G19" s="25"/>
      <c r="H19" s="25"/>
      <c r="I19" t="str">
        <f t="shared" si="0"/>
        <v/>
      </c>
      <c r="K19" s="7">
        <f t="shared" si="1"/>
        <v>1</v>
      </c>
      <c r="L19" s="7">
        <f t="shared" si="2"/>
        <v>1</v>
      </c>
      <c r="M19" s="7">
        <f t="shared" si="3"/>
        <v>0</v>
      </c>
      <c r="N19" s="7">
        <f t="shared" si="4"/>
        <v>0</v>
      </c>
      <c r="O19" s="7" t="str">
        <f t="shared" si="5"/>
        <v/>
      </c>
    </row>
    <row r="20" spans="2:15" ht="140.25">
      <c r="B20" s="7">
        <f t="shared" si="6"/>
        <v>11</v>
      </c>
      <c r="C20" s="24" t="s">
        <v>35</v>
      </c>
      <c r="D20" s="24" t="s">
        <v>56</v>
      </c>
      <c r="E20" s="24"/>
      <c r="F20" s="25"/>
      <c r="G20" s="25"/>
      <c r="H20" s="25"/>
      <c r="I20" t="str">
        <f t="shared" si="0"/>
        <v/>
      </c>
      <c r="K20" s="7">
        <f t="shared" si="1"/>
        <v>1</v>
      </c>
      <c r="L20" s="7">
        <f t="shared" si="2"/>
        <v>1</v>
      </c>
      <c r="M20" s="7">
        <f t="shared" si="3"/>
        <v>0</v>
      </c>
      <c r="N20" s="7">
        <f t="shared" si="4"/>
        <v>0</v>
      </c>
      <c r="O20" s="7" t="str">
        <f t="shared" si="5"/>
        <v/>
      </c>
    </row>
    <row r="21" spans="2:15" ht="318.75">
      <c r="B21" s="7">
        <f t="shared" si="6"/>
        <v>12</v>
      </c>
      <c r="C21" s="24" t="s">
        <v>36</v>
      </c>
      <c r="D21" s="11" t="s">
        <v>56</v>
      </c>
      <c r="E21" s="11"/>
      <c r="F21" s="9"/>
      <c r="G21" s="9"/>
      <c r="H21" s="9"/>
      <c r="I21" t="str">
        <f t="shared" si="0"/>
        <v/>
      </c>
      <c r="K21" s="7">
        <f t="shared" si="1"/>
        <v>1</v>
      </c>
      <c r="L21" s="7">
        <f t="shared" si="2"/>
        <v>1</v>
      </c>
      <c r="M21" s="7">
        <f t="shared" si="3"/>
        <v>0</v>
      </c>
      <c r="N21" s="7">
        <f t="shared" si="4"/>
        <v>0</v>
      </c>
      <c r="O21" s="7" t="str">
        <f t="shared" si="5"/>
        <v/>
      </c>
    </row>
    <row r="22" spans="2:15" ht="204">
      <c r="B22" s="7">
        <f t="shared" si="6"/>
        <v>13</v>
      </c>
      <c r="C22" s="24" t="s">
        <v>37</v>
      </c>
      <c r="D22" s="24" t="s">
        <v>57</v>
      </c>
      <c r="E22" s="24"/>
      <c r="F22" s="25"/>
      <c r="G22" s="25"/>
      <c r="H22" s="25"/>
      <c r="I22" t="str">
        <f t="shared" si="0"/>
        <v/>
      </c>
      <c r="K22" s="7">
        <f t="shared" si="1"/>
        <v>1</v>
      </c>
      <c r="L22" s="7">
        <f t="shared" si="2"/>
        <v>1</v>
      </c>
      <c r="M22" s="7">
        <f t="shared" si="3"/>
        <v>0</v>
      </c>
      <c r="N22" s="7">
        <f t="shared" si="4"/>
        <v>0</v>
      </c>
      <c r="O22" s="7" t="str">
        <f t="shared" si="5"/>
        <v/>
      </c>
    </row>
    <row r="23" spans="2:15" ht="242.25">
      <c r="B23" s="7">
        <f t="shared" si="6"/>
        <v>14</v>
      </c>
      <c r="C23" s="24" t="s">
        <v>38</v>
      </c>
      <c r="D23" s="26" t="s">
        <v>58</v>
      </c>
      <c r="E23" s="24"/>
      <c r="F23" s="25"/>
      <c r="G23" s="25"/>
      <c r="H23" s="25"/>
      <c r="I23" t="str">
        <f t="shared" si="0"/>
        <v/>
      </c>
      <c r="K23" s="7">
        <f t="shared" si="1"/>
        <v>1</v>
      </c>
      <c r="L23" s="7">
        <f t="shared" si="2"/>
        <v>1</v>
      </c>
      <c r="M23" s="7">
        <f t="shared" si="3"/>
        <v>0</v>
      </c>
      <c r="N23" s="7">
        <f t="shared" si="4"/>
        <v>0</v>
      </c>
      <c r="O23" s="7" t="str">
        <f t="shared" si="5"/>
        <v/>
      </c>
    </row>
    <row r="24" spans="2:15" ht="267.75">
      <c r="B24" s="7">
        <f t="shared" si="6"/>
        <v>15</v>
      </c>
      <c r="C24" s="24" t="s">
        <v>39</v>
      </c>
      <c r="D24" s="26" t="s">
        <v>59</v>
      </c>
      <c r="E24" s="24"/>
      <c r="F24" s="25"/>
      <c r="G24" s="25"/>
      <c r="H24" s="25"/>
      <c r="I24" t="str">
        <f t="shared" si="0"/>
        <v/>
      </c>
      <c r="K24" s="7">
        <f t="shared" si="1"/>
        <v>1</v>
      </c>
      <c r="L24" s="7">
        <f t="shared" si="2"/>
        <v>1</v>
      </c>
      <c r="M24" s="7">
        <f t="shared" si="3"/>
        <v>0</v>
      </c>
      <c r="N24" s="7">
        <f t="shared" si="4"/>
        <v>0</v>
      </c>
      <c r="O24" s="7" t="str">
        <f t="shared" si="5"/>
        <v/>
      </c>
    </row>
    <row r="25" spans="2:15" ht="267.75">
      <c r="B25" s="7">
        <f t="shared" si="6"/>
        <v>16</v>
      </c>
      <c r="C25" s="24" t="s">
        <v>40</v>
      </c>
      <c r="D25" s="26" t="s">
        <v>60</v>
      </c>
      <c r="E25" s="24"/>
      <c r="F25" s="25"/>
      <c r="G25" s="25"/>
      <c r="H25" s="25"/>
      <c r="I25" t="str">
        <f t="shared" si="0"/>
        <v/>
      </c>
      <c r="K25" s="7">
        <f t="shared" si="1"/>
        <v>1</v>
      </c>
      <c r="L25" s="7">
        <f t="shared" si="2"/>
        <v>1</v>
      </c>
      <c r="M25" s="7">
        <f t="shared" si="3"/>
        <v>0</v>
      </c>
      <c r="N25" s="7">
        <f t="shared" si="4"/>
        <v>0</v>
      </c>
      <c r="O25" s="7" t="str">
        <f t="shared" si="5"/>
        <v/>
      </c>
    </row>
    <row r="26" spans="2:15" ht="204">
      <c r="B26" s="7">
        <f t="shared" si="6"/>
        <v>17</v>
      </c>
      <c r="C26" s="24" t="s">
        <v>41</v>
      </c>
      <c r="D26" s="11"/>
      <c r="E26" s="11"/>
      <c r="F26" s="9"/>
      <c r="G26" s="9"/>
      <c r="H26" s="9"/>
      <c r="I26" t="str">
        <f t="shared" si="0"/>
        <v/>
      </c>
      <c r="K26" s="7">
        <f t="shared" si="1"/>
        <v>1</v>
      </c>
      <c r="L26" s="7">
        <f t="shared" si="2"/>
        <v>1</v>
      </c>
      <c r="M26" s="7">
        <f t="shared" si="3"/>
        <v>0</v>
      </c>
      <c r="N26" s="7">
        <f t="shared" si="4"/>
        <v>0</v>
      </c>
      <c r="O26" s="7" t="str">
        <f t="shared" si="5"/>
        <v/>
      </c>
    </row>
    <row r="27" spans="2:15" ht="293.25">
      <c r="B27" s="7">
        <f t="shared" si="6"/>
        <v>18</v>
      </c>
      <c r="C27" s="24" t="s">
        <v>42</v>
      </c>
      <c r="D27" s="26" t="s">
        <v>61</v>
      </c>
      <c r="E27" s="24"/>
      <c r="F27" s="25"/>
      <c r="G27" s="25"/>
      <c r="H27" s="25"/>
      <c r="I27" t="str">
        <f t="shared" si="0"/>
        <v/>
      </c>
      <c r="K27" s="7">
        <f t="shared" si="1"/>
        <v>1</v>
      </c>
      <c r="L27" s="7">
        <f t="shared" si="2"/>
        <v>1</v>
      </c>
      <c r="M27" s="7">
        <f t="shared" si="3"/>
        <v>0</v>
      </c>
      <c r="N27" s="7">
        <f t="shared" si="4"/>
        <v>0</v>
      </c>
      <c r="O27" s="7" t="str">
        <f t="shared" si="5"/>
        <v/>
      </c>
    </row>
    <row r="28" spans="2:15" ht="344.25">
      <c r="B28" s="7">
        <f t="shared" si="6"/>
        <v>19</v>
      </c>
      <c r="C28" s="24" t="s">
        <v>43</v>
      </c>
      <c r="D28" s="26" t="s">
        <v>62</v>
      </c>
      <c r="E28" s="24"/>
      <c r="F28" s="25"/>
      <c r="G28" s="25"/>
      <c r="H28" s="25"/>
      <c r="I28" t="str">
        <f t="shared" si="0"/>
        <v/>
      </c>
      <c r="K28" s="7">
        <f t="shared" si="1"/>
        <v>1</v>
      </c>
      <c r="L28" s="7">
        <f t="shared" si="2"/>
        <v>1</v>
      </c>
      <c r="M28" s="7">
        <f t="shared" si="3"/>
        <v>0</v>
      </c>
      <c r="N28" s="7">
        <f t="shared" si="4"/>
        <v>0</v>
      </c>
      <c r="O28" s="7" t="str">
        <f t="shared" si="5"/>
        <v/>
      </c>
    </row>
    <row r="29" spans="2:15" ht="165.75">
      <c r="B29" s="7">
        <f t="shared" si="6"/>
        <v>20</v>
      </c>
      <c r="C29" s="24" t="s">
        <v>44</v>
      </c>
      <c r="D29" s="23"/>
      <c r="E29" s="11"/>
      <c r="F29" s="9"/>
      <c r="G29" s="9"/>
      <c r="H29" s="9"/>
      <c r="I29" t="str">
        <f t="shared" si="0"/>
        <v/>
      </c>
      <c r="K29" s="7">
        <f t="shared" si="1"/>
        <v>1</v>
      </c>
      <c r="L29" s="7">
        <f t="shared" si="2"/>
        <v>1</v>
      </c>
      <c r="M29" s="7">
        <f t="shared" si="3"/>
        <v>0</v>
      </c>
      <c r="N29" s="7">
        <f t="shared" si="4"/>
        <v>0</v>
      </c>
      <c r="O29" s="7" t="str">
        <f t="shared" si="5"/>
        <v/>
      </c>
    </row>
    <row r="30" spans="2:15" ht="178.5">
      <c r="B30" s="7">
        <f t="shared" si="6"/>
        <v>21</v>
      </c>
      <c r="C30" s="24" t="s">
        <v>45</v>
      </c>
      <c r="D30" s="11"/>
      <c r="E30" s="11"/>
      <c r="F30" s="9"/>
      <c r="G30" s="9"/>
      <c r="H30" s="9"/>
      <c r="I30" t="str">
        <f t="shared" si="0"/>
        <v/>
      </c>
      <c r="K30" s="7">
        <f t="shared" si="1"/>
        <v>1</v>
      </c>
      <c r="L30" s="7">
        <f t="shared" si="2"/>
        <v>1</v>
      </c>
      <c r="M30" s="7">
        <f t="shared" si="3"/>
        <v>0</v>
      </c>
      <c r="N30" s="7">
        <f t="shared" si="4"/>
        <v>0</v>
      </c>
      <c r="O30" s="7" t="str">
        <f t="shared" si="5"/>
        <v/>
      </c>
    </row>
    <row r="31" spans="2:15" ht="178.5">
      <c r="B31" s="7">
        <f t="shared" si="6"/>
        <v>22</v>
      </c>
      <c r="C31" s="24" t="s">
        <v>46</v>
      </c>
      <c r="D31" s="11"/>
      <c r="E31" s="11"/>
      <c r="F31" s="9"/>
      <c r="G31" s="9"/>
      <c r="H31" s="9"/>
      <c r="I31" t="str">
        <f t="shared" si="0"/>
        <v/>
      </c>
      <c r="K31" s="7">
        <f t="shared" si="1"/>
        <v>1</v>
      </c>
      <c r="L31" s="7">
        <f t="shared" si="2"/>
        <v>1</v>
      </c>
      <c r="M31" s="7">
        <f t="shared" si="3"/>
        <v>0</v>
      </c>
      <c r="N31" s="7">
        <f t="shared" si="4"/>
        <v>0</v>
      </c>
      <c r="O31" s="7" t="str">
        <f t="shared" si="5"/>
        <v/>
      </c>
    </row>
    <row r="32" spans="2:15" ht="51">
      <c r="B32" s="7">
        <f t="shared" si="6"/>
        <v>23</v>
      </c>
      <c r="C32" s="24" t="s">
        <v>47</v>
      </c>
      <c r="D32" s="23"/>
      <c r="E32" s="11"/>
      <c r="F32" s="9"/>
      <c r="G32" s="9"/>
      <c r="H32" s="9"/>
      <c r="I32" t="str">
        <f t="shared" si="0"/>
        <v/>
      </c>
      <c r="K32" s="7">
        <f t="shared" si="1"/>
        <v>1</v>
      </c>
      <c r="L32" s="7">
        <f t="shared" si="2"/>
        <v>1</v>
      </c>
      <c r="M32" s="7">
        <f t="shared" si="3"/>
        <v>0</v>
      </c>
      <c r="N32" s="7">
        <f t="shared" si="4"/>
        <v>0</v>
      </c>
      <c r="O32" s="7" t="str">
        <f t="shared" si="5"/>
        <v/>
      </c>
    </row>
    <row r="33" spans="2:15" ht="408">
      <c r="B33" s="7">
        <f t="shared" si="6"/>
        <v>24</v>
      </c>
      <c r="C33" s="27" t="s">
        <v>48</v>
      </c>
      <c r="D33" s="28" t="s">
        <v>63</v>
      </c>
      <c r="E33" s="28" t="s">
        <v>67</v>
      </c>
      <c r="F33" s="29"/>
      <c r="G33" s="29"/>
      <c r="H33" s="29"/>
      <c r="I33" t="str">
        <f t="shared" si="0"/>
        <v/>
      </c>
      <c r="J33" t="s">
        <v>66</v>
      </c>
      <c r="K33" s="7">
        <f t="shared" si="1"/>
        <v>1</v>
      </c>
      <c r="L33" s="7">
        <f t="shared" si="2"/>
        <v>1</v>
      </c>
      <c r="M33" s="7">
        <f t="shared" si="3"/>
        <v>0</v>
      </c>
      <c r="N33" s="7">
        <f t="shared" si="4"/>
        <v>0</v>
      </c>
      <c r="O33" s="7" t="str">
        <f t="shared" si="5"/>
        <v/>
      </c>
    </row>
    <row r="34" spans="2:15" ht="165.75">
      <c r="B34" s="7">
        <f t="shared" si="6"/>
        <v>25</v>
      </c>
      <c r="C34" s="24" t="s">
        <v>49</v>
      </c>
      <c r="D34" s="24"/>
      <c r="E34" s="24"/>
      <c r="F34" s="25"/>
      <c r="G34" s="25"/>
      <c r="H34" s="25"/>
      <c r="I34" t="str">
        <f t="shared" si="0"/>
        <v/>
      </c>
      <c r="K34" s="7">
        <f t="shared" si="1"/>
        <v>1</v>
      </c>
      <c r="L34" s="7">
        <f t="shared" si="2"/>
        <v>1</v>
      </c>
      <c r="M34" s="7">
        <f t="shared" si="3"/>
        <v>0</v>
      </c>
      <c r="N34" s="7">
        <f t="shared" si="4"/>
        <v>0</v>
      </c>
      <c r="O34" s="7" t="str">
        <f t="shared" si="5"/>
        <v/>
      </c>
    </row>
    <row r="35" spans="2:15" ht="409.5">
      <c r="B35" s="7">
        <f t="shared" si="6"/>
        <v>26</v>
      </c>
      <c r="C35" s="27" t="s">
        <v>50</v>
      </c>
      <c r="D35" s="28" t="s">
        <v>64</v>
      </c>
      <c r="E35" s="28" t="s">
        <v>68</v>
      </c>
      <c r="F35" s="29"/>
      <c r="G35" s="29"/>
      <c r="H35" s="29"/>
      <c r="I35" t="str">
        <f t="shared" si="0"/>
        <v/>
      </c>
      <c r="K35" s="7">
        <f t="shared" si="1"/>
        <v>1</v>
      </c>
      <c r="L35" s="7">
        <f t="shared" si="2"/>
        <v>1</v>
      </c>
      <c r="M35" s="7">
        <f t="shared" si="3"/>
        <v>0</v>
      </c>
      <c r="N35" s="7">
        <f t="shared" si="4"/>
        <v>0</v>
      </c>
      <c r="O35" s="7" t="str">
        <f t="shared" si="5"/>
        <v/>
      </c>
    </row>
    <row r="36" spans="2:15" ht="204">
      <c r="B36" s="7">
        <f t="shared" si="6"/>
        <v>27</v>
      </c>
      <c r="C36" s="11" t="s">
        <v>1</v>
      </c>
      <c r="D36" s="11" t="s">
        <v>65</v>
      </c>
      <c r="E36" s="11"/>
      <c r="F36" s="9"/>
      <c r="G36" s="9"/>
      <c r="H36" s="9"/>
      <c r="I36" t="str">
        <f t="shared" si="0"/>
        <v/>
      </c>
      <c r="K36" s="7">
        <f t="shared" si="1"/>
        <v>1</v>
      </c>
      <c r="L36" s="7">
        <f t="shared" si="2"/>
        <v>1</v>
      </c>
      <c r="M36" s="7">
        <f t="shared" si="3"/>
        <v>0</v>
      </c>
      <c r="N36" s="7">
        <f t="shared" si="4"/>
        <v>0</v>
      </c>
      <c r="O36" s="7" t="str">
        <f t="shared" si="5"/>
        <v/>
      </c>
    </row>
    <row r="37" spans="2:15" ht="409.5" customHeight="1">
      <c r="B37" s="7">
        <f t="shared" si="6"/>
        <v>28</v>
      </c>
      <c r="C37" s="30" t="s">
        <v>0</v>
      </c>
      <c r="D37" s="31" t="s">
        <v>2</v>
      </c>
      <c r="E37" s="32" t="s">
        <v>69</v>
      </c>
      <c r="F37" s="33"/>
      <c r="G37" s="33"/>
      <c r="H37" s="33"/>
      <c r="I37" t="str">
        <f t="shared" si="0"/>
        <v/>
      </c>
      <c r="K37" s="7">
        <f t="shared" si="1"/>
        <v>1</v>
      </c>
      <c r="L37" s="7">
        <f t="shared" si="2"/>
        <v>1</v>
      </c>
      <c r="M37" s="7">
        <f t="shared" si="3"/>
        <v>0</v>
      </c>
      <c r="N37" s="7">
        <f t="shared" si="4"/>
        <v>0</v>
      </c>
      <c r="O37" s="7" t="str">
        <f t="shared" si="5"/>
        <v/>
      </c>
    </row>
    <row r="38" spans="2:15">
      <c r="B38" s="7" t="str">
        <f t="shared" si="6"/>
        <v/>
      </c>
      <c r="C38" s="4"/>
      <c r="D38" s="11"/>
      <c r="E38" s="11"/>
      <c r="F38" s="9"/>
      <c r="G38" s="9"/>
      <c r="H38" s="9"/>
      <c r="I38" t="str">
        <f t="shared" si="0"/>
        <v/>
      </c>
      <c r="K38" s="7" t="str">
        <f t="shared" si="1"/>
        <v/>
      </c>
      <c r="L38" s="7">
        <f t="shared" si="2"/>
        <v>0</v>
      </c>
      <c r="M38" s="7">
        <f t="shared" si="3"/>
        <v>0</v>
      </c>
      <c r="N38" s="7">
        <f t="shared" si="4"/>
        <v>0</v>
      </c>
      <c r="O38" s="7" t="str">
        <f t="shared" si="5"/>
        <v/>
      </c>
    </row>
    <row r="39" spans="2:15">
      <c r="B39" s="7" t="str">
        <f t="shared" si="6"/>
        <v/>
      </c>
      <c r="C39" s="4"/>
      <c r="D39" s="11"/>
      <c r="E39" s="11"/>
      <c r="F39" s="9"/>
      <c r="G39" s="9"/>
      <c r="H39" s="9"/>
      <c r="I39" t="str">
        <f t="shared" si="0"/>
        <v/>
      </c>
      <c r="K39" s="7" t="str">
        <f t="shared" si="1"/>
        <v/>
      </c>
      <c r="L39" s="7">
        <f t="shared" si="2"/>
        <v>0</v>
      </c>
      <c r="M39" s="7">
        <f t="shared" si="3"/>
        <v>0</v>
      </c>
      <c r="N39" s="7">
        <f t="shared" si="4"/>
        <v>0</v>
      </c>
      <c r="O39" s="7" t="str">
        <f t="shared" si="5"/>
        <v/>
      </c>
    </row>
    <row r="40" spans="2:15">
      <c r="K40" s="7"/>
      <c r="L40" s="7">
        <f>SUM(L10:L39)</f>
        <v>28</v>
      </c>
      <c r="M40" s="7">
        <f>SUM(M10:M39)</f>
        <v>0</v>
      </c>
      <c r="N40" s="7">
        <f>SUM(N10:N39)</f>
        <v>0</v>
      </c>
      <c r="O40" s="7"/>
    </row>
    <row r="41" spans="2:15">
      <c r="I41">
        <f>SUM(I10:I39)</f>
        <v>0</v>
      </c>
      <c r="K41" s="16">
        <f>SUM(K10:K39)</f>
        <v>28</v>
      </c>
      <c r="L41" s="17">
        <f>IF(L40=K41,1,0)</f>
        <v>1</v>
      </c>
      <c r="M41" s="18">
        <f>IF((K43+L43)=0,0,(IF(L43&gt;0,1,IF(K43&lt;K41,1,0))))</f>
        <v>0</v>
      </c>
      <c r="N41" s="19">
        <f>IF(K41=K43,1,0)</f>
        <v>0</v>
      </c>
      <c r="O41" s="20">
        <f>SUM(O10:O39)</f>
        <v>0</v>
      </c>
    </row>
    <row r="42" spans="2:15">
      <c r="K42" s="14" t="s">
        <v>16</v>
      </c>
      <c r="L42" s="14" t="s">
        <v>17</v>
      </c>
      <c r="M42" s="14" t="s">
        <v>21</v>
      </c>
      <c r="N42" s="14" t="s">
        <v>22</v>
      </c>
      <c r="O42" s="14" t="s">
        <v>20</v>
      </c>
    </row>
    <row r="43" spans="2:15">
      <c r="K43" s="19">
        <f>SUM(F10:F39)</f>
        <v>0</v>
      </c>
      <c r="L43" s="17">
        <f>SUM(G10:G39)</f>
        <v>0</v>
      </c>
    </row>
    <row r="44" spans="2:15">
      <c r="K44" s="14" t="s">
        <v>23</v>
      </c>
      <c r="L44" s="14" t="s">
        <v>24</v>
      </c>
    </row>
  </sheetData>
  <phoneticPr fontId="2" type="noConversion"/>
  <conditionalFormatting sqref="F10:F39">
    <cfRule type="cellIs" dxfId="1" priority="1" stopIfTrue="1" operator="equal">
      <formula>1</formula>
    </cfRule>
  </conditionalFormatting>
  <conditionalFormatting sqref="G10:G39">
    <cfRule type="cellIs" dxfId="0" priority="2" stopIfTrue="1" operator="equal">
      <formula>1</formula>
    </cfRule>
  </conditionalFormatting>
  <pageMargins left="0.23" right="0.17" top="0.42" bottom="0.38" header="0.28999999999999998" footer="0.33"/>
  <pageSetup paperSize="9" scale="1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Sheet1!Názvy_tisku</vt:lpstr>
    </vt:vector>
  </TitlesOfParts>
  <Company>L'Oréal (UK)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Authorised User</dc:creator>
  <cp:lastModifiedBy>Jakub Sýkora</cp:lastModifiedBy>
  <cp:lastPrinted>2010-03-15T15:56:37Z</cp:lastPrinted>
  <dcterms:created xsi:type="dcterms:W3CDTF">2005-04-14T10:55:19Z</dcterms:created>
  <dcterms:modified xsi:type="dcterms:W3CDTF">2010-03-30T13:24:21Z</dcterms:modified>
</cp:coreProperties>
</file>