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uglas\Dropbox (ASU)\Research\Landscape Ecology Research\Data\Plant Sampling\"/>
    </mc:Choice>
  </mc:AlternateContent>
  <bookViews>
    <workbookView minimized="1" xWindow="0" yWindow="0" windowWidth="24000" windowHeight="8910"/>
  </bookViews>
  <sheets>
    <sheet name="Sheet1" sheetId="1" r:id="rId1"/>
    <sheet name="Sheet2" sheetId="2" r:id="rId2"/>
  </sheets>
  <definedNames>
    <definedName name="_xlnm._FilterDatabase" localSheetId="0" hidden="1">Sheet1!$A$1:$N$1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J40" i="1"/>
  <c r="K40" i="1"/>
  <c r="H40" i="1"/>
  <c r="J39" i="1"/>
  <c r="K39" i="1"/>
  <c r="I38" i="1"/>
  <c r="J38" i="1"/>
  <c r="K38" i="1"/>
  <c r="H38" i="1"/>
  <c r="D27" i="1"/>
  <c r="E27" i="1"/>
  <c r="F27" i="1"/>
  <c r="G27" i="1"/>
  <c r="H27" i="1"/>
  <c r="I27" i="1"/>
  <c r="J27" i="1"/>
  <c r="K27" i="1"/>
  <c r="L27" i="1"/>
  <c r="M27" i="1"/>
  <c r="N27" i="1"/>
  <c r="C27" i="1"/>
  <c r="D41" i="1"/>
  <c r="E41" i="1"/>
  <c r="F41" i="1"/>
  <c r="C41" i="1"/>
  <c r="D32" i="1"/>
  <c r="E32" i="1"/>
  <c r="F32" i="1"/>
  <c r="G32" i="1"/>
  <c r="H32" i="1"/>
  <c r="I32" i="1"/>
  <c r="J32" i="1"/>
  <c r="K32" i="1"/>
  <c r="L32" i="1"/>
  <c r="M32" i="1"/>
  <c r="N32" i="1"/>
  <c r="C32" i="1"/>
</calcChain>
</file>

<file path=xl/sharedStrings.xml><?xml version="1.0" encoding="utf-8"?>
<sst xmlns="http://schemas.openxmlformats.org/spreadsheetml/2006/main" count="114" uniqueCount="77">
  <si>
    <t>Acacia sp.</t>
  </si>
  <si>
    <t>Austrostipa aristiglumis</t>
  </si>
  <si>
    <t>Austrostipa bigeniculata</t>
  </si>
  <si>
    <t>Calotis sp.</t>
  </si>
  <si>
    <t>Casurina pauper</t>
  </si>
  <si>
    <t>Cheilanthes sp.</t>
  </si>
  <si>
    <t>Chenopodium sp.</t>
  </si>
  <si>
    <t>Cyperacea</t>
  </si>
  <si>
    <t>Dichondra sp.</t>
  </si>
  <si>
    <t>Echium plantagineum</t>
  </si>
  <si>
    <t>Einadia nutans</t>
  </si>
  <si>
    <t>Enchylaena tomentosa</t>
  </si>
  <si>
    <t>Enteropogon acicularis</t>
  </si>
  <si>
    <t>Eucalyptus sp.</t>
  </si>
  <si>
    <t>Geijera parviflora</t>
  </si>
  <si>
    <t>Juncus subsecundus</t>
  </si>
  <si>
    <t>Lepidium sp.</t>
  </si>
  <si>
    <t>Medicargo polymorpha</t>
  </si>
  <si>
    <t>Monachather paradoxus</t>
  </si>
  <si>
    <t>Oxalis</t>
  </si>
  <si>
    <t>Paspalidium constrictum</t>
  </si>
  <si>
    <t>Rytidosperma caesitosum</t>
  </si>
  <si>
    <t>Sclerolaena birchii</t>
  </si>
  <si>
    <t>Sida sp.</t>
  </si>
  <si>
    <t>Solanum sp.</t>
  </si>
  <si>
    <t>Sporobolus sp.</t>
  </si>
  <si>
    <t>unknown grass</t>
  </si>
  <si>
    <t>unknown herb</t>
  </si>
  <si>
    <t>Wahlenbergia sp.</t>
  </si>
  <si>
    <t>Species</t>
  </si>
  <si>
    <t>Type</t>
  </si>
  <si>
    <t>Tree</t>
  </si>
  <si>
    <t>Grass</t>
  </si>
  <si>
    <t>Herb</t>
  </si>
  <si>
    <t>Fern</t>
  </si>
  <si>
    <t>sedge</t>
  </si>
  <si>
    <t>shrub</t>
  </si>
  <si>
    <t>Rushes ?</t>
  </si>
  <si>
    <t>forb</t>
  </si>
  <si>
    <t>grass</t>
  </si>
  <si>
    <t>Field 1</t>
  </si>
  <si>
    <t>Field 2</t>
  </si>
  <si>
    <t>Field 3</t>
  </si>
  <si>
    <t>Treestand</t>
  </si>
  <si>
    <t>Edge</t>
  </si>
  <si>
    <t>20m</t>
  </si>
  <si>
    <t>Grassland</t>
  </si>
  <si>
    <t>Litter</t>
  </si>
  <si>
    <t>Bareground</t>
  </si>
  <si>
    <t>Corse Woody Debris</t>
  </si>
  <si>
    <t>Crypto</t>
  </si>
  <si>
    <t>Dung</t>
  </si>
  <si>
    <t>Ground</t>
  </si>
  <si>
    <t>Shrub</t>
  </si>
  <si>
    <t>Mid Storey</t>
  </si>
  <si>
    <t>Sub Canopy</t>
  </si>
  <si>
    <t>Canopy</t>
  </si>
  <si>
    <t>ISC</t>
  </si>
  <si>
    <t>S</t>
  </si>
  <si>
    <t>P-Value</t>
  </si>
  <si>
    <t>Rs</t>
  </si>
  <si>
    <t>*</t>
  </si>
  <si>
    <t>&lt;0.05</t>
  </si>
  <si>
    <t>**</t>
  </si>
  <si>
    <t>&lt;0.01</t>
  </si>
  <si>
    <t>***</t>
  </si>
  <si>
    <t>&lt;0.001</t>
  </si>
  <si>
    <t>Crypto*</t>
  </si>
  <si>
    <t>Ground***</t>
  </si>
  <si>
    <t>Mid Story*</t>
  </si>
  <si>
    <t>Sub Canopy***</t>
  </si>
  <si>
    <t>Canopy**</t>
  </si>
  <si>
    <t>ISC**</t>
  </si>
  <si>
    <t>Stratum</t>
  </si>
  <si>
    <t>Substrate</t>
  </si>
  <si>
    <t>Tabe 1. Spearman's rank correlation results between locust and various substrate and stratum. P-values are as follows: * &lt;0.05 **&lt;0.01 ***&lt;.001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</si>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</sst>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Lucida San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1. Grass and</a:t>
            </a:r>
            <a:r>
              <a:rPr lang="en-US" baseline="0"/>
              <a:t> Sedge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Sheet1!$B$41</c:f>
              <c:strCache>
                <c:ptCount val="1"/>
                <c:pt idx="0">
                  <c:v>Average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Sheet1!$C$37:$F$37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Sheet1!$C$41:$F$41</c:f>
              <c:numCache>
                <c:formatCode>General</c:formatCode>
                <c:ptCount val="4"/>
                <c:pt idx="0">
                  <c:v>14.333333333333334</c:v>
                </c:pt>
                <c:pt idx="1">
                  <c:v>7</c:v>
                </c:pt>
                <c:pt idx="2">
                  <c:v>15.333333333333334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1-461A-A002-F0E7AE346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505608"/>
        <c:axId val="354508560"/>
      </c:barChart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Field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Sheet1!$C$37:$F$37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Sheet1!$C$38:$F$38</c:f>
              <c:numCache>
                <c:formatCode>General</c:formatCode>
                <c:ptCount val="4"/>
                <c:pt idx="0">
                  <c:v>6</c:v>
                </c:pt>
                <c:pt idx="1">
                  <c:v>15</c:v>
                </c:pt>
                <c:pt idx="2">
                  <c:v>7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1-461A-A002-F0E7AE3462A6}"/>
            </c:ext>
          </c:extLst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Field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Sheet1!$C$37:$F$37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Sheet1!$C$39:$F$39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27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1-461A-A002-F0E7AE3462A6}"/>
            </c:ext>
          </c:extLst>
        </c:ser>
        <c:ser>
          <c:idx val="2"/>
          <c:order val="2"/>
          <c:tx>
            <c:strRef>
              <c:f>Sheet1!$B$40</c:f>
              <c:strCache>
                <c:ptCount val="1"/>
                <c:pt idx="0">
                  <c:v>Field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Sheet1!$C$37:$F$37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Sheet1!$C$40:$F$40</c:f>
              <c:numCache>
                <c:formatCode>General</c:formatCode>
                <c:ptCount val="4"/>
                <c:pt idx="0">
                  <c:v>37</c:v>
                </c:pt>
                <c:pt idx="1">
                  <c:v>6</c:v>
                </c:pt>
                <c:pt idx="2">
                  <c:v>12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1-461A-A002-F0E7AE346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05608"/>
        <c:axId val="354508560"/>
      </c:lineChart>
      <c:catAx>
        <c:axId val="35450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08560"/>
        <c:crosses val="autoZero"/>
        <c:auto val="1"/>
        <c:lblAlgn val="ctr"/>
        <c:lblOffset val="100"/>
        <c:noMultiLvlLbl val="0"/>
      </c:catAx>
      <c:valAx>
        <c:axId val="3545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0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1. Grass and Sedge</a:t>
            </a:r>
            <a:r>
              <a:rPr lang="en-US" baseline="0"/>
              <a:t> species abundance at each transect.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Sheet1!$G$38</c:f>
              <c:strCache>
                <c:ptCount val="1"/>
                <c:pt idx="0">
                  <c:v>Field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Sheet1!$H$37:$K$37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Sheet1!$H$38:$K$38</c:f>
              <c:numCache>
                <c:formatCode>General</c:formatCode>
                <c:ptCount val="4"/>
                <c:pt idx="0">
                  <c:v>0.46153846153846156</c:v>
                </c:pt>
                <c:pt idx="1">
                  <c:v>0.9375</c:v>
                </c:pt>
                <c:pt idx="2">
                  <c:v>0.53846153846153844</c:v>
                </c:pt>
                <c:pt idx="3">
                  <c:v>0.81818181818181823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F-4B0A-B62E-94943D2AA377}"/>
            </c:ext>
          </c:extLst>
        </c:ser>
        <c:ser>
          <c:idx val="1"/>
          <c:order val="1"/>
          <c:tx>
            <c:strRef>
              <c:f>Sheet1!$G$39</c:f>
              <c:strCache>
                <c:ptCount val="1"/>
                <c:pt idx="0">
                  <c:v>Field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Sheet1!$H$37:$K$37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Sheet1!$H$39:$K$39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0.9642857142857143</c:v>
                </c:pt>
                <c:pt idx="3">
                  <c:v>0.54838709677419351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F-4B0A-B62E-94943D2AA377}"/>
            </c:ext>
          </c:extLst>
        </c:ser>
        <c:ser>
          <c:idx val="2"/>
          <c:order val="2"/>
          <c:tx>
            <c:strRef>
              <c:f>Sheet1!$G$40</c:f>
              <c:strCache>
                <c:ptCount val="1"/>
                <c:pt idx="0">
                  <c:v>Field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Sheet1!$H$37:$K$37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Sheet1!$H$40:$K$40</c:f>
              <c:numCache>
                <c:formatCode>General</c:formatCode>
                <c:ptCount val="4"/>
                <c:pt idx="0">
                  <c:v>0.80434782608695654</c:v>
                </c:pt>
                <c:pt idx="1">
                  <c:v>0.23076923076923078</c:v>
                </c:pt>
                <c:pt idx="2">
                  <c:v>0.75</c:v>
                </c:pt>
                <c:pt idx="3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F-4B0A-B62E-94943D2A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54904"/>
        <c:axId val="501855560"/>
      </c:lineChart>
      <c:catAx>
        <c:axId val="50185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55560"/>
        <c:crosses val="autoZero"/>
        <c:auto val="1"/>
        <c:lblAlgn val="ctr"/>
        <c:lblOffset val="100"/>
        <c:noMultiLvlLbl val="0"/>
      </c:catAx>
      <c:valAx>
        <c:axId val="501855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5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41</xdr:row>
      <xdr:rowOff>133350</xdr:rowOff>
    </xdr:from>
    <xdr:to>
      <xdr:col>19</xdr:col>
      <xdr:colOff>114300</xdr:colOff>
      <xdr:row>56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41</xdr:row>
      <xdr:rowOff>133350</xdr:rowOff>
    </xdr:from>
    <xdr:to>
      <xdr:col>11</xdr:col>
      <xdr:colOff>385762</xdr:colOff>
      <xdr:row>56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N55" sqref="N55"/>
    </sheetView>
  </sheetViews>
  <sheetFormatPr defaultRowHeight="15" x14ac:dyDescent="0.25"/>
  <cols>
    <col min="4" max="4" width="8.28515625" customWidth="1"/>
  </cols>
  <sheetData>
    <row r="1" spans="1:14" x14ac:dyDescent="0.25">
      <c r="A1" s="1" t="s">
        <v>29</v>
      </c>
      <c r="B1" s="1" t="s">
        <v>30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>
        <v>12</v>
      </c>
    </row>
    <row r="2" spans="1:14" x14ac:dyDescent="0.25">
      <c r="A2" s="2" t="s">
        <v>5</v>
      </c>
      <c r="B2" s="1" t="s">
        <v>34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>
        <v>0</v>
      </c>
    </row>
    <row r="3" spans="1:14" x14ac:dyDescent="0.25">
      <c r="A3" s="2" t="s">
        <v>17</v>
      </c>
      <c r="B3" s="1" t="s">
        <v>38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>
        <v>0</v>
      </c>
    </row>
    <row r="4" spans="1:14" x14ac:dyDescent="0.25">
      <c r="A4" s="2" t="s">
        <v>1</v>
      </c>
      <c r="B4" s="1" t="s">
        <v>32</v>
      </c>
      <c r="C4" s="1">
        <v>0</v>
      </c>
      <c r="D4" s="1">
        <v>2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>
        <v>0</v>
      </c>
    </row>
    <row r="5" spans="1:14" x14ac:dyDescent="0.25">
      <c r="A5" s="2" t="s">
        <v>2</v>
      </c>
      <c r="B5" s="1" t="s">
        <v>32</v>
      </c>
      <c r="C5" s="1">
        <v>0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26</v>
      </c>
      <c r="L5" s="1">
        <v>0</v>
      </c>
      <c r="M5" s="1">
        <v>0</v>
      </c>
      <c r="N5">
        <v>0</v>
      </c>
    </row>
    <row r="6" spans="1:14" x14ac:dyDescent="0.25">
      <c r="A6" s="1" t="s">
        <v>12</v>
      </c>
      <c r="B6" s="1" t="s">
        <v>32</v>
      </c>
      <c r="C6" s="1">
        <v>4</v>
      </c>
      <c r="D6" s="1">
        <v>8</v>
      </c>
      <c r="E6" s="1">
        <v>4</v>
      </c>
      <c r="F6" s="1">
        <v>26</v>
      </c>
      <c r="G6" s="1">
        <v>0</v>
      </c>
      <c r="H6" s="1">
        <v>0</v>
      </c>
      <c r="I6" s="1">
        <v>27</v>
      </c>
      <c r="J6" s="1">
        <v>16</v>
      </c>
      <c r="K6" s="1">
        <v>1</v>
      </c>
      <c r="L6" s="1">
        <v>4</v>
      </c>
      <c r="M6" s="1">
        <v>12</v>
      </c>
      <c r="N6">
        <v>18</v>
      </c>
    </row>
    <row r="7" spans="1:14" x14ac:dyDescent="0.25">
      <c r="A7" s="2" t="s">
        <v>18</v>
      </c>
      <c r="B7" s="1" t="s">
        <v>39</v>
      </c>
      <c r="C7" s="1">
        <v>0</v>
      </c>
      <c r="D7" s="1">
        <v>0</v>
      </c>
      <c r="E7" s="3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>
        <v>0</v>
      </c>
    </row>
    <row r="8" spans="1:14" x14ac:dyDescent="0.25">
      <c r="A8" s="2" t="s">
        <v>20</v>
      </c>
      <c r="B8" s="1" t="s">
        <v>32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3">
        <v>0</v>
      </c>
      <c r="J8" s="1">
        <v>1</v>
      </c>
      <c r="K8" s="3">
        <v>9</v>
      </c>
      <c r="L8" s="1">
        <v>1</v>
      </c>
      <c r="M8" s="1">
        <v>0</v>
      </c>
      <c r="N8">
        <v>0</v>
      </c>
    </row>
    <row r="9" spans="1:14" x14ac:dyDescent="0.25">
      <c r="A9" s="2" t="s">
        <v>21</v>
      </c>
      <c r="B9" s="1" t="s">
        <v>32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3">
        <v>0</v>
      </c>
      <c r="K9" s="1">
        <v>1</v>
      </c>
      <c r="L9" s="1">
        <v>0</v>
      </c>
      <c r="M9" s="1">
        <v>0</v>
      </c>
      <c r="N9">
        <v>2</v>
      </c>
    </row>
    <row r="10" spans="1:14" x14ac:dyDescent="0.25">
      <c r="A10" s="2" t="s">
        <v>25</v>
      </c>
      <c r="B10" s="1" t="s">
        <v>32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3">
        <v>0</v>
      </c>
      <c r="L10" s="1">
        <v>1</v>
      </c>
      <c r="M10" s="1">
        <v>0</v>
      </c>
      <c r="N10">
        <v>0</v>
      </c>
    </row>
    <row r="11" spans="1:14" x14ac:dyDescent="0.25">
      <c r="A11" s="1" t="s">
        <v>26</v>
      </c>
      <c r="B11" s="1" t="s">
        <v>32</v>
      </c>
      <c r="C11" s="1">
        <v>2</v>
      </c>
      <c r="D11" s="1">
        <v>3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>
        <v>0</v>
      </c>
    </row>
    <row r="12" spans="1:14" x14ac:dyDescent="0.25">
      <c r="A12" s="2" t="s">
        <v>3</v>
      </c>
      <c r="B12" s="1" t="s">
        <v>33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>
        <v>0</v>
      </c>
    </row>
    <row r="13" spans="1:14" x14ac:dyDescent="0.25">
      <c r="A13" s="1" t="s">
        <v>6</v>
      </c>
      <c r="B13" s="1" t="s">
        <v>33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4</v>
      </c>
      <c r="L13" s="1">
        <v>2</v>
      </c>
      <c r="M13" s="1">
        <v>0</v>
      </c>
      <c r="N13">
        <v>0</v>
      </c>
    </row>
    <row r="14" spans="1:14" x14ac:dyDescent="0.25">
      <c r="A14" s="2" t="s">
        <v>8</v>
      </c>
      <c r="B14" s="1" t="s">
        <v>33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>
        <v>0</v>
      </c>
    </row>
    <row r="15" spans="1:14" x14ac:dyDescent="0.25">
      <c r="A15" s="1" t="s">
        <v>9</v>
      </c>
      <c r="B15" s="1" t="s">
        <v>33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>
        <v>0</v>
      </c>
    </row>
    <row r="16" spans="1:14" x14ac:dyDescent="0.25">
      <c r="A16" s="1" t="s">
        <v>10</v>
      </c>
      <c r="B16" s="1" t="s">
        <v>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5</v>
      </c>
      <c r="M16" s="1">
        <v>0</v>
      </c>
      <c r="N16">
        <v>0</v>
      </c>
    </row>
    <row r="17" spans="1:14" x14ac:dyDescent="0.25">
      <c r="A17" s="1" t="s">
        <v>16</v>
      </c>
      <c r="B17" s="1" t="s">
        <v>33</v>
      </c>
      <c r="C17" s="1">
        <v>1</v>
      </c>
      <c r="D17" s="3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9</v>
      </c>
      <c r="K17" s="1">
        <v>0</v>
      </c>
      <c r="L17" s="1">
        <v>0</v>
      </c>
      <c r="M17" s="1">
        <v>0</v>
      </c>
      <c r="N17">
        <v>0</v>
      </c>
    </row>
    <row r="18" spans="1:14" x14ac:dyDescent="0.25">
      <c r="A18" s="1" t="s">
        <v>19</v>
      </c>
      <c r="B18" s="1" t="s">
        <v>33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>
        <v>1</v>
      </c>
    </row>
    <row r="19" spans="1:14" x14ac:dyDescent="0.25">
      <c r="A19" s="1" t="s">
        <v>22</v>
      </c>
      <c r="B19" s="1" t="s">
        <v>33</v>
      </c>
      <c r="C19" s="1">
        <v>4</v>
      </c>
      <c r="D19" s="1">
        <v>1</v>
      </c>
      <c r="E19" s="3">
        <v>0</v>
      </c>
      <c r="F19" s="1">
        <v>3</v>
      </c>
      <c r="G19" s="1">
        <v>0</v>
      </c>
      <c r="H19" s="1">
        <v>0</v>
      </c>
      <c r="I19" s="1">
        <v>0</v>
      </c>
      <c r="J19" s="1">
        <v>0</v>
      </c>
      <c r="K19" s="3">
        <v>2</v>
      </c>
      <c r="L19" s="1">
        <v>7</v>
      </c>
      <c r="M19" s="1">
        <v>0</v>
      </c>
      <c r="N19">
        <v>0</v>
      </c>
    </row>
    <row r="20" spans="1:14" x14ac:dyDescent="0.25">
      <c r="A20" s="2" t="s">
        <v>23</v>
      </c>
      <c r="B20" s="1" t="s">
        <v>33</v>
      </c>
      <c r="C20" s="1">
        <v>0</v>
      </c>
      <c r="D20" s="1">
        <v>0</v>
      </c>
      <c r="E20" s="1">
        <v>0</v>
      </c>
      <c r="F20" s="1">
        <v>2</v>
      </c>
      <c r="G20" s="1">
        <v>0</v>
      </c>
      <c r="H20" s="1">
        <v>0</v>
      </c>
      <c r="I20" s="1">
        <v>0</v>
      </c>
      <c r="J20" s="1">
        <v>0</v>
      </c>
      <c r="K20" s="3">
        <v>1</v>
      </c>
      <c r="L20" s="1">
        <v>2</v>
      </c>
      <c r="M20" s="1">
        <v>1</v>
      </c>
      <c r="N20">
        <v>1</v>
      </c>
    </row>
    <row r="21" spans="1:14" x14ac:dyDescent="0.25">
      <c r="A21" s="2" t="s">
        <v>24</v>
      </c>
      <c r="B21" s="1" t="s">
        <v>33</v>
      </c>
      <c r="C21" s="1">
        <v>0</v>
      </c>
      <c r="D21" s="1">
        <v>0</v>
      </c>
      <c r="E21" s="3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3">
        <v>0</v>
      </c>
      <c r="L21" s="1">
        <v>1</v>
      </c>
      <c r="M21" s="1">
        <v>0</v>
      </c>
      <c r="N21">
        <v>0</v>
      </c>
    </row>
    <row r="22" spans="1:14" x14ac:dyDescent="0.25">
      <c r="A22" s="1" t="s">
        <v>27</v>
      </c>
      <c r="B22" s="1" t="s">
        <v>33</v>
      </c>
      <c r="C22" s="1">
        <v>1</v>
      </c>
      <c r="D22" s="3">
        <v>0</v>
      </c>
      <c r="E22" s="1">
        <v>1</v>
      </c>
      <c r="F22" s="1">
        <v>0</v>
      </c>
      <c r="G22" s="1">
        <v>0</v>
      </c>
      <c r="H22" s="1">
        <v>0</v>
      </c>
      <c r="I22" s="3">
        <v>0</v>
      </c>
      <c r="J22" s="1">
        <v>1</v>
      </c>
      <c r="K22" s="1">
        <v>0</v>
      </c>
      <c r="L22" s="1">
        <v>0</v>
      </c>
      <c r="M22" s="1">
        <v>2</v>
      </c>
      <c r="N22">
        <v>0</v>
      </c>
    </row>
    <row r="23" spans="1:14" x14ac:dyDescent="0.25">
      <c r="A23" s="2" t="s">
        <v>28</v>
      </c>
      <c r="B23" s="1" t="s">
        <v>33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3">
        <v>0</v>
      </c>
      <c r="L23" s="1">
        <v>1</v>
      </c>
      <c r="M23" s="1">
        <v>0</v>
      </c>
      <c r="N23">
        <v>0</v>
      </c>
    </row>
    <row r="24" spans="1:14" x14ac:dyDescent="0.25">
      <c r="A24" s="1" t="s">
        <v>15</v>
      </c>
      <c r="B24" s="1" t="s">
        <v>37</v>
      </c>
      <c r="C24" s="1">
        <v>1</v>
      </c>
      <c r="D24" s="3">
        <v>0</v>
      </c>
      <c r="E24" s="1">
        <v>1</v>
      </c>
      <c r="F24" s="1">
        <v>0</v>
      </c>
      <c r="G24" s="1">
        <v>0</v>
      </c>
      <c r="H24" s="1">
        <v>0</v>
      </c>
      <c r="I24" s="3">
        <v>0</v>
      </c>
      <c r="J24" s="1">
        <v>4</v>
      </c>
      <c r="K24" s="1">
        <v>0</v>
      </c>
      <c r="L24" s="1">
        <v>0</v>
      </c>
      <c r="M24" s="1">
        <v>0</v>
      </c>
      <c r="N24">
        <v>0</v>
      </c>
    </row>
    <row r="25" spans="1:14" x14ac:dyDescent="0.25">
      <c r="A25" s="1" t="s">
        <v>7</v>
      </c>
      <c r="B25" s="1" t="s">
        <v>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>
        <v>2</v>
      </c>
    </row>
    <row r="26" spans="1:14" x14ac:dyDescent="0.25">
      <c r="A26" s="2" t="s">
        <v>11</v>
      </c>
      <c r="B26" s="1" t="s">
        <v>36</v>
      </c>
      <c r="C26" s="1">
        <v>0</v>
      </c>
      <c r="D26" s="1">
        <v>0</v>
      </c>
      <c r="E26" s="1">
        <v>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>
        <v>0</v>
      </c>
    </row>
    <row r="27" spans="1:14" x14ac:dyDescent="0.25">
      <c r="A27" s="2"/>
      <c r="B27" s="1"/>
      <c r="C27" s="1">
        <f>SUM(C2:C26)</f>
        <v>13</v>
      </c>
      <c r="D27" s="1">
        <f t="shared" ref="D27:N27" si="0">SUM(D2:D26)</f>
        <v>16</v>
      </c>
      <c r="E27" s="1">
        <f t="shared" si="0"/>
        <v>13</v>
      </c>
      <c r="F27" s="1">
        <f t="shared" si="0"/>
        <v>33</v>
      </c>
      <c r="G27" s="1">
        <f t="shared" si="0"/>
        <v>0</v>
      </c>
      <c r="H27" s="1">
        <f t="shared" si="0"/>
        <v>0</v>
      </c>
      <c r="I27" s="1">
        <f t="shared" si="0"/>
        <v>28</v>
      </c>
      <c r="J27" s="1">
        <f t="shared" si="0"/>
        <v>31</v>
      </c>
      <c r="K27" s="1">
        <f t="shared" si="0"/>
        <v>46</v>
      </c>
      <c r="L27" s="1">
        <f t="shared" si="0"/>
        <v>26</v>
      </c>
      <c r="M27" s="1">
        <f t="shared" si="0"/>
        <v>16</v>
      </c>
      <c r="N27" s="1">
        <f t="shared" si="0"/>
        <v>24</v>
      </c>
    </row>
    <row r="28" spans="1:14" x14ac:dyDescent="0.25">
      <c r="A28" s="1" t="s">
        <v>0</v>
      </c>
      <c r="B28" s="1" t="s">
        <v>31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7</v>
      </c>
      <c r="L28" s="1">
        <v>0</v>
      </c>
      <c r="M28" s="1">
        <v>0</v>
      </c>
      <c r="N28">
        <v>0</v>
      </c>
    </row>
    <row r="29" spans="1:14" x14ac:dyDescent="0.25">
      <c r="A29" s="1" t="s">
        <v>4</v>
      </c>
      <c r="B29" s="1" t="s">
        <v>31</v>
      </c>
      <c r="C29" s="1">
        <v>13</v>
      </c>
      <c r="D29" s="1">
        <v>8</v>
      </c>
      <c r="E29" s="1">
        <v>16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>
        <v>0</v>
      </c>
    </row>
    <row r="30" spans="1:14" x14ac:dyDescent="0.25">
      <c r="A30" s="1" t="s">
        <v>13</v>
      </c>
      <c r="B30" s="1" t="s">
        <v>31</v>
      </c>
      <c r="C30" s="1">
        <v>17</v>
      </c>
      <c r="D30" s="1">
        <v>11</v>
      </c>
      <c r="E30" s="1">
        <v>13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14</v>
      </c>
      <c r="L30" s="1">
        <v>33</v>
      </c>
      <c r="M30" s="1">
        <v>0</v>
      </c>
      <c r="N30">
        <v>0</v>
      </c>
    </row>
    <row r="31" spans="1:14" x14ac:dyDescent="0.25">
      <c r="A31" s="2" t="s">
        <v>14</v>
      </c>
      <c r="B31" s="1" t="s">
        <v>31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>
        <v>0</v>
      </c>
    </row>
    <row r="32" spans="1:14" x14ac:dyDescent="0.25">
      <c r="A32" s="1"/>
      <c r="B32" s="1"/>
      <c r="C32" s="1">
        <f>SUM(C25,C4:C11)</f>
        <v>6</v>
      </c>
      <c r="D32" s="1">
        <f t="shared" ref="D32:N32" si="1">SUM(D25,D4:D11)</f>
        <v>15</v>
      </c>
      <c r="E32" s="1">
        <f t="shared" si="1"/>
        <v>7</v>
      </c>
      <c r="F32" s="1">
        <f t="shared" si="1"/>
        <v>27</v>
      </c>
      <c r="G32" s="1">
        <f t="shared" si="1"/>
        <v>0</v>
      </c>
      <c r="H32" s="1">
        <f t="shared" si="1"/>
        <v>0</v>
      </c>
      <c r="I32" s="1">
        <f t="shared" si="1"/>
        <v>27</v>
      </c>
      <c r="J32" s="1">
        <f t="shared" si="1"/>
        <v>17</v>
      </c>
      <c r="K32" s="1">
        <f t="shared" si="1"/>
        <v>37</v>
      </c>
      <c r="L32" s="1">
        <f t="shared" si="1"/>
        <v>6</v>
      </c>
      <c r="M32" s="1">
        <f t="shared" si="1"/>
        <v>12</v>
      </c>
      <c r="N32" s="1">
        <f t="shared" si="1"/>
        <v>22</v>
      </c>
    </row>
    <row r="37" spans="2:11" x14ac:dyDescent="0.25">
      <c r="C37" t="s">
        <v>43</v>
      </c>
      <c r="D37" t="s">
        <v>44</v>
      </c>
      <c r="E37" t="s">
        <v>45</v>
      </c>
      <c r="F37" t="s">
        <v>46</v>
      </c>
      <c r="H37" t="s">
        <v>43</v>
      </c>
      <c r="I37" t="s">
        <v>44</v>
      </c>
      <c r="J37" t="s">
        <v>45</v>
      </c>
      <c r="K37" t="s">
        <v>46</v>
      </c>
    </row>
    <row r="38" spans="2:11" x14ac:dyDescent="0.25">
      <c r="B38" t="s">
        <v>40</v>
      </c>
      <c r="C38">
        <v>6</v>
      </c>
      <c r="D38">
        <v>15</v>
      </c>
      <c r="E38">
        <v>7</v>
      </c>
      <c r="F38">
        <v>27</v>
      </c>
      <c r="G38" t="s">
        <v>40</v>
      </c>
      <c r="H38">
        <f>C38/C27</f>
        <v>0.46153846153846156</v>
      </c>
      <c r="I38">
        <f t="shared" ref="I38:K38" si="2">D38/D27</f>
        <v>0.9375</v>
      </c>
      <c r="J38">
        <f t="shared" si="2"/>
        <v>0.53846153846153844</v>
      </c>
      <c r="K38">
        <f t="shared" si="2"/>
        <v>0.81818181818181823</v>
      </c>
    </row>
    <row r="39" spans="2:11" x14ac:dyDescent="0.25">
      <c r="B39" t="s">
        <v>41</v>
      </c>
      <c r="C39">
        <v>0</v>
      </c>
      <c r="D39">
        <v>0</v>
      </c>
      <c r="E39">
        <v>27</v>
      </c>
      <c r="F39">
        <v>17</v>
      </c>
      <c r="G39" t="s">
        <v>41</v>
      </c>
      <c r="H39">
        <v>0</v>
      </c>
      <c r="I39">
        <v>0</v>
      </c>
      <c r="J39">
        <f t="shared" ref="I39:K39" si="3">E39/I27</f>
        <v>0.9642857142857143</v>
      </c>
      <c r="K39">
        <f t="shared" si="3"/>
        <v>0.54838709677419351</v>
      </c>
    </row>
    <row r="40" spans="2:11" x14ac:dyDescent="0.25">
      <c r="B40" t="s">
        <v>42</v>
      </c>
      <c r="C40">
        <v>37</v>
      </c>
      <c r="D40">
        <v>6</v>
      </c>
      <c r="E40">
        <v>12</v>
      </c>
      <c r="F40">
        <v>22</v>
      </c>
      <c r="G40" t="s">
        <v>42</v>
      </c>
      <c r="H40">
        <f>C40/K27</f>
        <v>0.80434782608695654</v>
      </c>
      <c r="I40">
        <f t="shared" ref="I40:K40" si="4">D40/L27</f>
        <v>0.23076923076923078</v>
      </c>
      <c r="J40">
        <f t="shared" si="4"/>
        <v>0.75</v>
      </c>
      <c r="K40">
        <f t="shared" si="4"/>
        <v>0.91666666666666663</v>
      </c>
    </row>
    <row r="41" spans="2:11" x14ac:dyDescent="0.25">
      <c r="B41" t="s">
        <v>76</v>
      </c>
      <c r="C41">
        <f>AVERAGE(C38:C40)</f>
        <v>14.333333333333334</v>
      </c>
      <c r="D41">
        <f t="shared" ref="D41:F41" si="5">AVERAGE(D38:D40)</f>
        <v>7</v>
      </c>
      <c r="E41">
        <f t="shared" si="5"/>
        <v>15.333333333333334</v>
      </c>
      <c r="F41">
        <f t="shared" si="5"/>
        <v>22</v>
      </c>
    </row>
  </sheetData>
  <autoFilter ref="A1:N1">
    <sortState ref="A2:N30">
      <sortCondition ref="B1"/>
    </sortState>
  </autoFilter>
  <sortState ref="A3:N31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23"/>
  <sheetViews>
    <sheetView topLeftCell="A4" workbookViewId="0">
      <selection activeCell="E15" sqref="E15:H23"/>
    </sheetView>
  </sheetViews>
  <sheetFormatPr defaultRowHeight="15" x14ac:dyDescent="0.25"/>
  <cols>
    <col min="5" max="5" width="11" bestFit="1" customWidth="1"/>
    <col min="7" max="7" width="14.42578125" bestFit="1" customWidth="1"/>
  </cols>
  <sheetData>
    <row r="5" spans="3:15" x14ac:dyDescent="0.25">
      <c r="D5" t="s">
        <v>58</v>
      </c>
      <c r="E5" t="s">
        <v>59</v>
      </c>
      <c r="F5" t="s">
        <v>60</v>
      </c>
      <c r="I5" t="s">
        <v>58</v>
      </c>
      <c r="J5" t="s">
        <v>59</v>
      </c>
      <c r="K5" t="s">
        <v>60</v>
      </c>
    </row>
    <row r="6" spans="3:15" x14ac:dyDescent="0.25">
      <c r="C6" t="s">
        <v>47</v>
      </c>
      <c r="D6">
        <v>9022.4</v>
      </c>
      <c r="E6">
        <v>0.34760000000000002</v>
      </c>
      <c r="F6">
        <v>-0.1611899</v>
      </c>
      <c r="H6" s="5" t="s">
        <v>52</v>
      </c>
      <c r="I6" s="4">
        <v>3130.1</v>
      </c>
      <c r="J6" s="4">
        <v>1.206E-4</v>
      </c>
      <c r="K6" s="4">
        <v>0.59709999999999996</v>
      </c>
    </row>
    <row r="7" spans="3:15" x14ac:dyDescent="0.25">
      <c r="C7" t="s">
        <v>48</v>
      </c>
      <c r="D7">
        <v>6689.7</v>
      </c>
      <c r="E7">
        <v>0.41870000000000002</v>
      </c>
      <c r="F7">
        <v>0.13900000000000001</v>
      </c>
      <c r="H7" s="5" t="s">
        <v>53</v>
      </c>
      <c r="I7">
        <v>9601.7999999999993</v>
      </c>
      <c r="J7">
        <v>0.1663</v>
      </c>
      <c r="K7">
        <v>-0.23574809999999999</v>
      </c>
    </row>
    <row r="8" spans="3:15" x14ac:dyDescent="0.25">
      <c r="C8" t="s">
        <v>49</v>
      </c>
      <c r="D8">
        <v>10657</v>
      </c>
      <c r="E8">
        <v>2.5669999999999998E-2</v>
      </c>
      <c r="F8">
        <v>-0.37153740000000002</v>
      </c>
      <c r="H8" s="5" t="s">
        <v>54</v>
      </c>
      <c r="I8" s="4">
        <v>10973</v>
      </c>
      <c r="J8" s="4">
        <v>1.247E-2</v>
      </c>
      <c r="K8" s="4">
        <v>-0.41226699999999999</v>
      </c>
    </row>
    <row r="9" spans="3:15" x14ac:dyDescent="0.25">
      <c r="C9" s="5" t="s">
        <v>50</v>
      </c>
      <c r="D9" s="5">
        <v>7482.4</v>
      </c>
      <c r="E9" s="5">
        <v>0.83030000000000004</v>
      </c>
      <c r="F9" s="5">
        <v>3.7010000000000001E-2</v>
      </c>
      <c r="H9" s="5" t="s">
        <v>55</v>
      </c>
      <c r="I9" s="4">
        <v>12623</v>
      </c>
      <c r="J9" s="4">
        <v>4.6749999999999998E-5</v>
      </c>
      <c r="K9" s="4">
        <v>-0.62456460000000003</v>
      </c>
    </row>
    <row r="10" spans="3:15" x14ac:dyDescent="0.25">
      <c r="C10" t="s">
        <v>51</v>
      </c>
      <c r="D10">
        <v>8598.1</v>
      </c>
      <c r="E10">
        <v>0.53610000000000002</v>
      </c>
      <c r="F10">
        <v>-0.10650900000000001</v>
      </c>
      <c r="H10" s="5" t="s">
        <v>56</v>
      </c>
      <c r="I10" s="4">
        <v>11417</v>
      </c>
      <c r="J10" s="4">
        <v>3.8830000000000002E-3</v>
      </c>
      <c r="K10" s="4">
        <v>-0.46931329999999999</v>
      </c>
      <c r="N10" t="s">
        <v>61</v>
      </c>
      <c r="O10" t="s">
        <v>62</v>
      </c>
    </row>
    <row r="11" spans="3:15" x14ac:dyDescent="0.25">
      <c r="H11" s="5" t="s">
        <v>57</v>
      </c>
      <c r="I11" s="4">
        <v>3774.4</v>
      </c>
      <c r="J11" s="4">
        <v>1.335E-3</v>
      </c>
      <c r="K11" s="4">
        <v>0.51423669999999999</v>
      </c>
      <c r="N11" t="s">
        <v>63</v>
      </c>
      <c r="O11" t="s">
        <v>64</v>
      </c>
    </row>
    <row r="12" spans="3:15" x14ac:dyDescent="0.25">
      <c r="N12" t="s">
        <v>65</v>
      </c>
      <c r="O12" t="s">
        <v>66</v>
      </c>
    </row>
    <row r="15" spans="3:15" x14ac:dyDescent="0.25">
      <c r="E15" s="6" t="s">
        <v>75</v>
      </c>
      <c r="F15" s="6"/>
      <c r="G15" s="6"/>
      <c r="H15" s="6"/>
    </row>
    <row r="16" spans="3:15" x14ac:dyDescent="0.25">
      <c r="E16" s="6" t="s">
        <v>74</v>
      </c>
      <c r="F16" s="6"/>
      <c r="G16" s="6" t="s">
        <v>73</v>
      </c>
      <c r="H16" s="6"/>
    </row>
    <row r="17" spans="5:8" x14ac:dyDescent="0.25">
      <c r="F17" t="s">
        <v>60</v>
      </c>
      <c r="H17" t="s">
        <v>60</v>
      </c>
    </row>
    <row r="18" spans="5:8" x14ac:dyDescent="0.25">
      <c r="E18" s="5" t="s">
        <v>47</v>
      </c>
      <c r="F18">
        <v>-0.1611899</v>
      </c>
      <c r="G18" s="5" t="s">
        <v>68</v>
      </c>
      <c r="H18" s="5">
        <v>0.59709999999999996</v>
      </c>
    </row>
    <row r="19" spans="5:8" x14ac:dyDescent="0.25">
      <c r="E19" s="5" t="s">
        <v>48</v>
      </c>
      <c r="F19">
        <v>0.13900000000000001</v>
      </c>
      <c r="G19" s="5" t="s">
        <v>53</v>
      </c>
      <c r="H19" s="5">
        <v>-0.23574809999999999</v>
      </c>
    </row>
    <row r="20" spans="5:8" x14ac:dyDescent="0.25">
      <c r="E20" s="5" t="s">
        <v>49</v>
      </c>
      <c r="F20">
        <v>-0.37153740000000002</v>
      </c>
      <c r="G20" s="5" t="s">
        <v>69</v>
      </c>
      <c r="H20" s="5">
        <v>-0.41226699999999999</v>
      </c>
    </row>
    <row r="21" spans="5:8" x14ac:dyDescent="0.25">
      <c r="E21" s="5" t="s">
        <v>67</v>
      </c>
      <c r="F21" s="5">
        <v>3.7010000000000001E-2</v>
      </c>
      <c r="G21" s="5" t="s">
        <v>70</v>
      </c>
      <c r="H21" s="5">
        <v>-0.62456460000000003</v>
      </c>
    </row>
    <row r="22" spans="5:8" x14ac:dyDescent="0.25">
      <c r="E22" s="5" t="s">
        <v>51</v>
      </c>
      <c r="F22">
        <v>-0.10650900000000001</v>
      </c>
      <c r="G22" s="5" t="s">
        <v>71</v>
      </c>
      <c r="H22" s="5">
        <v>-0.46931329999999999</v>
      </c>
    </row>
    <row r="23" spans="5:8" x14ac:dyDescent="0.25">
      <c r="G23" s="5" t="s">
        <v>72</v>
      </c>
      <c r="H23" s="5">
        <v>0.51423669999999999</v>
      </c>
    </row>
  </sheetData>
  <mergeCells count="3">
    <mergeCell ref="E16:F16"/>
    <mergeCell ref="G16:H16"/>
    <mergeCell ref="E15:H1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D Lawton</dc:creator>
  <cp:lastModifiedBy>Douglas D Lawton</cp:lastModifiedBy>
  <dcterms:created xsi:type="dcterms:W3CDTF">2017-02-10T23:41:03Z</dcterms:created>
  <dcterms:modified xsi:type="dcterms:W3CDTF">2017-02-15T00:24:11Z</dcterms:modified>
</cp:coreProperties>
</file>