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20" yWindow="135" windowWidth="9420" windowHeight="4500" activeTab="2"/>
  </bookViews>
  <sheets>
    <sheet name="General" sheetId="4" r:id="rId1"/>
    <sheet name="Factura" sheetId="1" r:id="rId2"/>
    <sheet name="Beneficios" sheetId="2" r:id="rId3"/>
    <sheet name="Gráfico" sheetId="3" r:id="rId4"/>
  </sheets>
  <definedNames>
    <definedName name="BENEFICIOS">Beneficios!$C$4:$C$9</definedName>
  </definedNames>
  <calcPr calcId="125725"/>
</workbook>
</file>

<file path=xl/calcChain.xml><?xml version="1.0" encoding="utf-8"?>
<calcChain xmlns="http://schemas.openxmlformats.org/spreadsheetml/2006/main">
  <c r="E5" i="2"/>
  <c r="E6"/>
  <c r="E7"/>
  <c r="E8"/>
  <c r="E9"/>
  <c r="E4"/>
  <c r="C11"/>
  <c r="C12"/>
  <c r="C13"/>
  <c r="E8" i="1"/>
  <c r="D11"/>
  <c r="E11" s="1"/>
  <c r="D12"/>
  <c r="E12"/>
  <c r="F12" s="1"/>
  <c r="D13"/>
  <c r="E13"/>
  <c r="F13" s="1"/>
  <c r="D14"/>
  <c r="E14"/>
  <c r="F14" s="1"/>
  <c r="E16" l="1"/>
  <c r="D16"/>
  <c r="F11"/>
  <c r="F16" s="1"/>
  <c r="F18" s="1"/>
  <c r="F20" l="1"/>
</calcChain>
</file>

<file path=xl/sharedStrings.xml><?xml version="1.0" encoding="utf-8"?>
<sst xmlns="http://schemas.openxmlformats.org/spreadsheetml/2006/main" count="30" uniqueCount="30">
  <si>
    <t>Concepto</t>
  </si>
  <si>
    <t>P.Unitario</t>
  </si>
  <si>
    <t>Cantidad</t>
  </si>
  <si>
    <t>Total sin desc.</t>
  </si>
  <si>
    <t>Total con desc.</t>
  </si>
  <si>
    <t>Cant.Desc.</t>
  </si>
  <si>
    <t>Billete de avión ida y vuelta Valencia-Palma de Mallorca</t>
  </si>
  <si>
    <t>Alojamiento P.C. Hotel "El Playero"</t>
  </si>
  <si>
    <t>Alquiler Vehículo Renault Twingo (Kilometraje ilimitado)</t>
  </si>
  <si>
    <t>Seguro de viaje</t>
  </si>
  <si>
    <t>TOTALES</t>
  </si>
  <si>
    <t>I.V.A.</t>
  </si>
  <si>
    <t>TOTAL</t>
  </si>
  <si>
    <t>Tipo Descuento 1</t>
  </si>
  <si>
    <t>Tipo Descuento 2</t>
  </si>
  <si>
    <t>Tipo IVA %</t>
  </si>
  <si>
    <t>Fecha:</t>
  </si>
  <si>
    <t>Nº Factura:</t>
  </si>
  <si>
    <t>BENEFICIOS DE LA EMPRESA</t>
  </si>
  <si>
    <t>PROMEDIO</t>
  </si>
  <si>
    <t>VALOR MAX.</t>
  </si>
  <si>
    <t>VALOR MIN.</t>
  </si>
  <si>
    <t>Ene</t>
  </si>
  <si>
    <t>Feb</t>
  </si>
  <si>
    <t>Mar</t>
  </si>
  <si>
    <t>Abr</t>
  </si>
  <si>
    <t>May</t>
  </si>
  <si>
    <t>Jun</t>
  </si>
  <si>
    <t>00001</t>
  </si>
  <si>
    <t>GASTOS DIETA</t>
  </si>
</sst>
</file>

<file path=xl/styles.xml><?xml version="1.0" encoding="utf-8"?>
<styleSheet xmlns="http://schemas.openxmlformats.org/spreadsheetml/2006/main">
  <numFmts count="2">
    <numFmt numFmtId="164" formatCode="_-* #,##0.00\ [$€]_-;\-* #,##0.00\ [$€]_-;_-* &quot;-&quot;??\ [$€]_-;_-@_-"/>
    <numFmt numFmtId="165" formatCode="_-* #,##0.00\ [$€-1]_-;\-* #,##0.00\ [$€-1]_-;_-* &quot;-&quot;??\ [$€-1]_-;_-@_-"/>
  </numFmts>
  <fonts count="13">
    <font>
      <sz val="10"/>
      <name val="Arial"/>
    </font>
    <font>
      <sz val="10"/>
      <name val="Arial"/>
    </font>
    <font>
      <i/>
      <sz val="14"/>
      <name val="Arial"/>
      <family val="2"/>
    </font>
    <font>
      <b/>
      <i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i/>
      <sz val="14"/>
      <color indexed="14"/>
      <name val="Rockwell Extra Bold"/>
      <family val="1"/>
    </font>
    <font>
      <i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10"/>
      </bottom>
      <diagonal/>
    </border>
    <border>
      <left/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/>
      <top style="thin">
        <color indexed="10"/>
      </top>
      <bottom style="double">
        <color indexed="10"/>
      </bottom>
      <diagonal/>
    </border>
    <border>
      <left/>
      <right style="double">
        <color indexed="10"/>
      </right>
      <top style="thin">
        <color indexed="10"/>
      </top>
      <bottom style="double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164" fontId="5" fillId="0" borderId="0" xfId="1" applyFont="1"/>
    <xf numFmtId="164" fontId="5" fillId="0" borderId="0" xfId="0" applyNumberFormat="1" applyFont="1"/>
    <xf numFmtId="165" fontId="5" fillId="0" borderId="0" xfId="0" applyNumberFormat="1" applyFont="1"/>
    <xf numFmtId="0" fontId="5" fillId="0" borderId="1" xfId="0" applyFont="1" applyBorder="1"/>
    <xf numFmtId="22" fontId="5" fillId="0" borderId="0" xfId="0" applyNumberFormat="1" applyFont="1"/>
    <xf numFmtId="0" fontId="6" fillId="0" borderId="0" xfId="0" applyFont="1" applyBorder="1" applyAlignment="1">
      <alignment horizontal="center"/>
    </xf>
    <xf numFmtId="0" fontId="7" fillId="2" borderId="0" xfId="0" applyFont="1" applyFill="1"/>
    <xf numFmtId="165" fontId="7" fillId="2" borderId="0" xfId="0" applyNumberFormat="1" applyFont="1" applyFill="1"/>
    <xf numFmtId="0" fontId="8" fillId="0" borderId="1" xfId="0" applyFont="1" applyBorder="1"/>
    <xf numFmtId="0" fontId="9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5" xfId="0" applyFont="1" applyFill="1" applyBorder="1"/>
    <xf numFmtId="0" fontId="6" fillId="3" borderId="1" xfId="0" applyFont="1" applyFill="1" applyBorder="1"/>
    <xf numFmtId="9" fontId="10" fillId="4" borderId="6" xfId="0" applyNumberFormat="1" applyFont="1" applyFill="1" applyBorder="1"/>
    <xf numFmtId="9" fontId="10" fillId="4" borderId="7" xfId="0" applyNumberFormat="1" applyFont="1" applyFill="1" applyBorder="1"/>
    <xf numFmtId="9" fontId="10" fillId="4" borderId="8" xfId="0" applyNumberFormat="1" applyFont="1" applyFill="1" applyBorder="1"/>
    <xf numFmtId="0" fontId="11" fillId="0" borderId="0" xfId="0" applyFont="1"/>
    <xf numFmtId="0" fontId="6" fillId="0" borderId="9" xfId="0" applyFont="1" applyBorder="1" applyAlignment="1">
      <alignment horizontal="center"/>
    </xf>
    <xf numFmtId="164" fontId="5" fillId="0" borderId="10" xfId="1" applyFont="1" applyBorder="1"/>
    <xf numFmtId="0" fontId="6" fillId="0" borderId="11" xfId="0" applyFont="1" applyBorder="1" applyAlignment="1">
      <alignment horizontal="center"/>
    </xf>
    <xf numFmtId="164" fontId="5" fillId="0" borderId="12" xfId="1" applyFont="1" applyBorder="1"/>
    <xf numFmtId="0" fontId="6" fillId="0" borderId="13" xfId="0" applyFont="1" applyBorder="1" applyAlignment="1">
      <alignment horizontal="center"/>
    </xf>
    <xf numFmtId="164" fontId="5" fillId="0" borderId="14" xfId="1" applyFont="1" applyBorder="1"/>
    <xf numFmtId="0" fontId="6" fillId="0" borderId="15" xfId="0" applyFont="1" applyBorder="1" applyAlignment="1">
      <alignment horizontal="right" vertical="center"/>
    </xf>
    <xf numFmtId="164" fontId="5" fillId="0" borderId="15" xfId="1" applyFont="1" applyBorder="1" applyAlignment="1">
      <alignment horizontal="right" vertical="center"/>
    </xf>
    <xf numFmtId="49" fontId="5" fillId="0" borderId="0" xfId="0" applyNumberFormat="1" applyFont="1"/>
    <xf numFmtId="0" fontId="3" fillId="0" borderId="0" xfId="0" applyFont="1" applyAlignment="1">
      <alignment horizontal="center"/>
    </xf>
    <xf numFmtId="0" fontId="12" fillId="0" borderId="0" xfId="0" applyFon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5"/>
  <c:chart>
    <c:title>
      <c:tx>
        <c:rich>
          <a:bodyPr/>
          <a:lstStyle/>
          <a:p>
            <a:pPr>
              <a:defRPr/>
            </a:pPr>
            <a:r>
              <a:rPr lang="es-ES"/>
              <a:t>Beneficios de la empresa</a:t>
            </a:r>
          </a:p>
        </c:rich>
      </c:tx>
    </c:title>
    <c:view3D>
      <c:rAngAx val="1"/>
    </c:view3D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/>
      <c:bar3DChart>
        <c:barDir val="col"/>
        <c:grouping val="stacked"/>
        <c:ser>
          <c:idx val="0"/>
          <c:order val="0"/>
          <c:tx>
            <c:v>Beneficios</c:v>
          </c:tx>
          <c:cat>
            <c:strRef>
              <c:f>Beneficios!$B$4:$B$9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Beneficios!$C$4:$C$9</c:f>
              <c:numCache>
                <c:formatCode>_-* #,##0.00\ [$€]_-;\-* #,##0.00\ [$€]_-;_-* "-"??\ [$€]_-;_-@_-</c:formatCode>
                <c:ptCount val="6"/>
                <c:pt idx="0">
                  <c:v>30000</c:v>
                </c:pt>
                <c:pt idx="1">
                  <c:v>45000</c:v>
                </c:pt>
                <c:pt idx="2">
                  <c:v>20000</c:v>
                </c:pt>
                <c:pt idx="3">
                  <c:v>32000</c:v>
                </c:pt>
                <c:pt idx="4">
                  <c:v>57000</c:v>
                </c:pt>
                <c:pt idx="5">
                  <c:v>22000</c:v>
                </c:pt>
              </c:numCache>
            </c:numRef>
          </c:val>
        </c:ser>
        <c:shape val="cylinder"/>
        <c:axId val="61204352"/>
        <c:axId val="61205888"/>
        <c:axId val="0"/>
      </c:bar3DChart>
      <c:catAx>
        <c:axId val="61204352"/>
        <c:scaling>
          <c:orientation val="minMax"/>
        </c:scaling>
        <c:axPos val="b"/>
        <c:tickLblPos val="nextTo"/>
        <c:crossAx val="61205888"/>
        <c:crosses val="autoZero"/>
        <c:auto val="1"/>
        <c:lblAlgn val="ctr"/>
        <c:lblOffset val="100"/>
      </c:catAx>
      <c:valAx>
        <c:axId val="61205888"/>
        <c:scaling>
          <c:orientation val="minMax"/>
        </c:scaling>
        <c:axPos val="l"/>
        <c:majorGridlines/>
        <c:numFmt formatCode="_-* #,##0.00\ [$€]_-;\-* #,##0.00\ [$€]_-;_-* &quot;-&quot;??\ [$€]_-;_-@_-" sourceLinked="1"/>
        <c:tickLblPos val="nextTo"/>
        <c:crossAx val="61204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0</xdr:rowOff>
    </xdr:from>
    <xdr:to>
      <xdr:col>0</xdr:col>
      <xdr:colOff>1543050</xdr:colOff>
      <xdr:row>5</xdr:row>
      <xdr:rowOff>9525</xdr:rowOff>
    </xdr:to>
    <xdr:pic>
      <xdr:nvPicPr>
        <xdr:cNvPr id="1025" name="Picture 1" descr="C:\Archivos de programa\Archivos comunes\Microsoft Shared\Clipart\cagcat50\BD05680_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1047750" cy="838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9525</xdr:rowOff>
    </xdr:from>
    <xdr:to>
      <xdr:col>15</xdr:col>
      <xdr:colOff>590550</xdr:colOff>
      <xdr:row>31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15" sqref="D15"/>
    </sheetView>
  </sheetViews>
  <sheetFormatPr baseColWidth="10" defaultRowHeight="12.75"/>
  <sheetData>
    <row r="1" spans="1:3">
      <c r="A1" s="16" t="s">
        <v>13</v>
      </c>
      <c r="B1" s="17"/>
      <c r="C1" s="22">
        <v>0.25</v>
      </c>
    </row>
    <row r="2" spans="1:3">
      <c r="A2" s="18" t="s">
        <v>14</v>
      </c>
      <c r="B2" s="19"/>
      <c r="C2" s="23">
        <v>0.12</v>
      </c>
    </row>
    <row r="3" spans="1:3" ht="13.5" thickBot="1">
      <c r="A3" s="20" t="s">
        <v>15</v>
      </c>
      <c r="B3" s="21"/>
      <c r="C3" s="24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6"/>
  <sheetViews>
    <sheetView workbookViewId="0">
      <selection activeCell="A29" sqref="A29"/>
    </sheetView>
  </sheetViews>
  <sheetFormatPr baseColWidth="10" defaultColWidth="9.140625" defaultRowHeight="12.75"/>
  <cols>
    <col min="1" max="1" width="53.85546875" customWidth="1"/>
    <col min="2" max="2" width="12" customWidth="1"/>
    <col min="3" max="3" width="9.140625" customWidth="1"/>
    <col min="4" max="4" width="13.7109375" customWidth="1"/>
    <col min="5" max="5" width="16.140625" customWidth="1"/>
    <col min="6" max="6" width="13.85546875" customWidth="1"/>
  </cols>
  <sheetData>
    <row r="2" spans="1:7" ht="20.25">
      <c r="A2" s="35" t="s">
        <v>29</v>
      </c>
      <c r="B2" s="35"/>
      <c r="C2" s="35"/>
      <c r="D2" s="35"/>
      <c r="E2" s="35"/>
      <c r="F2" s="35"/>
      <c r="G2" s="35"/>
    </row>
    <row r="3" spans="1:7" ht="18.75">
      <c r="A3" s="1"/>
      <c r="B3" s="1"/>
      <c r="C3" s="1"/>
      <c r="D3" s="1"/>
      <c r="E3" s="1"/>
      <c r="F3" s="1"/>
      <c r="G3" s="1"/>
    </row>
    <row r="4" spans="1:7">
      <c r="A4" s="3"/>
      <c r="B4" s="3"/>
      <c r="F4" s="3"/>
    </row>
    <row r="5" spans="1:7">
      <c r="A5" s="3"/>
      <c r="B5" s="3"/>
      <c r="F5" s="3"/>
    </row>
    <row r="6" spans="1:7">
      <c r="A6" s="3"/>
      <c r="B6" s="3"/>
      <c r="F6" s="3"/>
    </row>
    <row r="7" spans="1:7">
      <c r="A7" s="3"/>
      <c r="B7" s="3"/>
      <c r="C7" s="3"/>
      <c r="D7" s="3"/>
      <c r="E7" s="3"/>
      <c r="F7" s="3"/>
    </row>
    <row r="8" spans="1:7">
      <c r="A8" s="3"/>
      <c r="B8" s="5" t="s">
        <v>17</v>
      </c>
      <c r="C8" s="34" t="s">
        <v>28</v>
      </c>
      <c r="D8" s="5" t="s">
        <v>16</v>
      </c>
      <c r="E8" s="10">
        <f ca="1">NOW()</f>
        <v>41179.615435879627</v>
      </c>
      <c r="F8" s="3"/>
    </row>
    <row r="9" spans="1:7">
      <c r="A9" s="3"/>
      <c r="B9" s="3"/>
      <c r="C9" s="3"/>
      <c r="D9" s="3"/>
      <c r="E9" s="3"/>
      <c r="F9" s="3"/>
    </row>
    <row r="10" spans="1:7" ht="13.5" thickBot="1">
      <c r="A10" s="4" t="s">
        <v>0</v>
      </c>
      <c r="B10" s="4" t="s">
        <v>1</v>
      </c>
      <c r="C10" s="4" t="s">
        <v>2</v>
      </c>
      <c r="D10" s="4" t="s">
        <v>3</v>
      </c>
      <c r="E10" s="4" t="s">
        <v>5</v>
      </c>
      <c r="F10" s="4" t="s">
        <v>4</v>
      </c>
    </row>
    <row r="11" spans="1:7" ht="21" customHeight="1">
      <c r="A11" s="15" t="s">
        <v>6</v>
      </c>
      <c r="B11" s="6">
        <v>173.69</v>
      </c>
      <c r="C11" s="3">
        <v>2</v>
      </c>
      <c r="D11" s="6">
        <f>B11*C11</f>
        <v>347.38</v>
      </c>
      <c r="E11" s="6">
        <f>IF(D11&lt;50,D11*General!$C$2,D11*General!$C$1)</f>
        <v>86.844999999999999</v>
      </c>
      <c r="F11" s="6">
        <f>D11-E11</f>
        <v>260.53499999999997</v>
      </c>
    </row>
    <row r="12" spans="1:7" ht="21" customHeight="1">
      <c r="A12" s="15" t="s">
        <v>7</v>
      </c>
      <c r="B12" s="6">
        <v>37.86</v>
      </c>
      <c r="C12" s="3">
        <v>7</v>
      </c>
      <c r="D12" s="6">
        <f>B12*C12</f>
        <v>265.02</v>
      </c>
      <c r="E12" s="6">
        <f>IF(D12&lt;50,D12*General!$C$2,D12*General!$C$1)</f>
        <v>66.254999999999995</v>
      </c>
      <c r="F12" s="6">
        <f>D12-E12</f>
        <v>198.76499999999999</v>
      </c>
    </row>
    <row r="13" spans="1:7" ht="19.5" customHeight="1">
      <c r="A13" s="15" t="s">
        <v>8</v>
      </c>
      <c r="B13" s="6">
        <v>27.04</v>
      </c>
      <c r="C13" s="3">
        <v>7</v>
      </c>
      <c r="D13" s="6">
        <f>B13*C13</f>
        <v>189.28</v>
      </c>
      <c r="E13" s="6">
        <f>IF(D13&lt;50,D13*General!$C$2,D13*General!$C$1)</f>
        <v>47.32</v>
      </c>
      <c r="F13" s="6">
        <f>D13-E13</f>
        <v>141.96</v>
      </c>
    </row>
    <row r="14" spans="1:7" ht="21.75" customHeight="1">
      <c r="A14" s="15" t="s">
        <v>9</v>
      </c>
      <c r="B14" s="6">
        <v>23.13</v>
      </c>
      <c r="C14" s="3">
        <v>2</v>
      </c>
      <c r="D14" s="6">
        <f>B14*C14</f>
        <v>46.26</v>
      </c>
      <c r="E14" s="6">
        <f>IF(D14&lt;50,D14*General!$C$2,D14*General!$C$1)</f>
        <v>5.5511999999999997</v>
      </c>
      <c r="F14" s="6">
        <f>D14-E14</f>
        <v>40.708799999999997</v>
      </c>
    </row>
    <row r="15" spans="1:7" ht="13.5" thickBot="1">
      <c r="A15" s="14"/>
      <c r="B15" s="9"/>
      <c r="C15" s="9"/>
      <c r="D15" s="9"/>
      <c r="E15" s="9"/>
      <c r="F15" s="9"/>
    </row>
    <row r="16" spans="1:7">
      <c r="A16" s="3"/>
      <c r="B16" s="5" t="s">
        <v>10</v>
      </c>
      <c r="C16" s="3"/>
      <c r="D16" s="7">
        <f>SUM(D11:D14)</f>
        <v>847.93999999999994</v>
      </c>
      <c r="E16" s="7">
        <f>SUM(E11:E14)</f>
        <v>205.97119999999998</v>
      </c>
      <c r="F16" s="7">
        <f>SUM(F11:F14)</f>
        <v>641.96879999999999</v>
      </c>
    </row>
    <row r="17" spans="1:6">
      <c r="A17" s="3"/>
      <c r="B17" s="3"/>
      <c r="C17" s="3"/>
      <c r="D17" s="3"/>
      <c r="E17" s="3"/>
      <c r="F17" s="3"/>
    </row>
    <row r="18" spans="1:6">
      <c r="A18" s="3"/>
      <c r="B18" s="5" t="s">
        <v>11</v>
      </c>
      <c r="C18" s="3"/>
      <c r="D18" s="3"/>
      <c r="E18" s="3"/>
      <c r="F18" s="8">
        <f>F16*General!$C$3</f>
        <v>102.715008</v>
      </c>
    </row>
    <row r="19" spans="1:6" ht="13.5" thickBot="1">
      <c r="A19" s="9"/>
      <c r="B19" s="9"/>
      <c r="C19" s="9"/>
      <c r="D19" s="9"/>
      <c r="E19" s="9"/>
      <c r="F19" s="9"/>
    </row>
    <row r="20" spans="1:6" ht="15.75">
      <c r="A20" s="3"/>
      <c r="B20" s="12" t="s">
        <v>12</v>
      </c>
      <c r="C20" s="12"/>
      <c r="D20" s="12"/>
      <c r="E20" s="12"/>
      <c r="F20" s="13">
        <f>F16+F18</f>
        <v>744.683808</v>
      </c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F25" s="3"/>
    </row>
    <row r="26" spans="1:6">
      <c r="A26" s="3"/>
      <c r="F26" s="3"/>
    </row>
    <row r="27" spans="1:6">
      <c r="A27" s="3"/>
      <c r="F27" s="3"/>
    </row>
    <row r="28" spans="1:6">
      <c r="A28" s="3"/>
      <c r="F28" s="3"/>
    </row>
    <row r="29" spans="1:6">
      <c r="A29" s="3"/>
      <c r="F29" s="3"/>
    </row>
    <row r="30" spans="1:6">
      <c r="A30" s="3"/>
      <c r="F30" s="3"/>
    </row>
    <row r="31" spans="1:6">
      <c r="A31" s="3"/>
      <c r="F31" s="3"/>
    </row>
    <row r="32" spans="1:6">
      <c r="A32" s="3"/>
      <c r="F32" s="3"/>
    </row>
    <row r="33" spans="1:6">
      <c r="A33" s="3"/>
      <c r="F33" s="3"/>
    </row>
    <row r="34" spans="1:6">
      <c r="A34" s="3"/>
      <c r="F34" s="3"/>
    </row>
    <row r="35" spans="1:6">
      <c r="A35" s="3"/>
      <c r="F35" s="3"/>
    </row>
    <row r="36" spans="1:6">
      <c r="A36" s="3"/>
      <c r="F36" s="3"/>
    </row>
  </sheetData>
  <mergeCells count="1">
    <mergeCell ref="A2:G2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F10" sqref="F10"/>
    </sheetView>
  </sheetViews>
  <sheetFormatPr baseColWidth="10" defaultColWidth="9.140625" defaultRowHeight="12.75"/>
  <cols>
    <col min="1" max="1" width="9.140625" customWidth="1"/>
    <col min="2" max="2" width="13.28515625" customWidth="1"/>
    <col min="3" max="3" width="15" customWidth="1"/>
    <col min="5" max="5" width="16" bestFit="1" customWidth="1"/>
  </cols>
  <sheetData>
    <row r="2" spans="1:5" ht="18">
      <c r="A2" s="25" t="s">
        <v>18</v>
      </c>
      <c r="B2" s="2"/>
      <c r="C2" s="2"/>
      <c r="D2" s="3"/>
    </row>
    <row r="3" spans="1:5" ht="13.5" thickBot="1">
      <c r="A3" s="3"/>
      <c r="B3" s="11"/>
      <c r="C3" s="11"/>
      <c r="D3" s="3"/>
    </row>
    <row r="4" spans="1:5" ht="13.5" thickTop="1">
      <c r="B4" s="26" t="s">
        <v>22</v>
      </c>
      <c r="C4" s="27">
        <v>30000</v>
      </c>
      <c r="D4" s="3"/>
      <c r="E4" t="str">
        <f>IF(C4=(MAX(BENEFICIOS)), "MEJOR BENEFICIO","")</f>
        <v/>
      </c>
    </row>
    <row r="5" spans="1:5">
      <c r="B5" s="28" t="s">
        <v>23</v>
      </c>
      <c r="C5" s="29">
        <v>45000</v>
      </c>
      <c r="D5" s="3"/>
      <c r="E5" t="str">
        <f>IF(C5=(MAX(BENEFICIOS)), "MEJOR BENEFICIO","")</f>
        <v/>
      </c>
    </row>
    <row r="6" spans="1:5">
      <c r="B6" s="28" t="s">
        <v>24</v>
      </c>
      <c r="C6" s="29">
        <v>20000</v>
      </c>
      <c r="D6" s="3"/>
      <c r="E6" t="str">
        <f>IF(C6=(MAX(BENEFICIOS)), "MEJOR BENEFICIO","")</f>
        <v/>
      </c>
    </row>
    <row r="7" spans="1:5">
      <c r="B7" s="28" t="s">
        <v>25</v>
      </c>
      <c r="C7" s="29">
        <v>32000</v>
      </c>
      <c r="D7" s="3"/>
      <c r="E7" t="str">
        <f>IF(C7=(MAX(BENEFICIOS)), "MEJOR BENEFICIO","")</f>
        <v/>
      </c>
    </row>
    <row r="8" spans="1:5">
      <c r="B8" s="28" t="s">
        <v>26</v>
      </c>
      <c r="C8" s="29">
        <v>57000</v>
      </c>
      <c r="D8" s="3"/>
      <c r="E8" s="36" t="str">
        <f>IF(C8=(MAX(BENEFICIOS)), "MEJOR BENEFICIO","")</f>
        <v>MEJOR BENEFICIO</v>
      </c>
    </row>
    <row r="9" spans="1:5" ht="13.5" thickBot="1">
      <c r="B9" s="30" t="s">
        <v>27</v>
      </c>
      <c r="C9" s="31">
        <v>22000</v>
      </c>
      <c r="D9" s="3"/>
      <c r="E9" t="str">
        <f>IF(C9=(MAX(BENEFICIOS)), "MEJOR BENEFICIO","")</f>
        <v/>
      </c>
    </row>
    <row r="10" spans="1:5" ht="13.5" thickTop="1">
      <c r="A10" s="3"/>
      <c r="B10" s="3"/>
      <c r="C10" s="3"/>
      <c r="D10" s="3"/>
    </row>
    <row r="11" spans="1:5" ht="30" customHeight="1">
      <c r="B11" s="32" t="s">
        <v>19</v>
      </c>
      <c r="C11" s="33">
        <f>AVERAGE(BENEFICIOS)</f>
        <v>34333.333333333336</v>
      </c>
      <c r="D11" s="3"/>
    </row>
    <row r="12" spans="1:5" ht="30" customHeight="1">
      <c r="B12" s="32" t="s">
        <v>20</v>
      </c>
      <c r="C12" s="33">
        <f>MAX(BENEFICIOS)</f>
        <v>57000</v>
      </c>
      <c r="D12" s="3"/>
    </row>
    <row r="13" spans="1:5" ht="30" customHeight="1">
      <c r="B13" s="32" t="s">
        <v>21</v>
      </c>
      <c r="C13" s="33">
        <f>MIN(BENEFICIOS)</f>
        <v>20000</v>
      </c>
      <c r="D13" s="3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5" sqref="E35"/>
    </sheetView>
  </sheetViews>
  <sheetFormatPr baseColWidth="10" defaultColWidth="9.140625" defaultRowHeight="12.75"/>
  <sheetData/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General</vt:lpstr>
      <vt:lpstr>Factura</vt:lpstr>
      <vt:lpstr>Beneficios</vt:lpstr>
      <vt:lpstr>Gráfico</vt:lpstr>
      <vt:lpstr>BENEFICIOS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ua</cp:lastModifiedBy>
  <dcterms:created xsi:type="dcterms:W3CDTF">1996-11-27T10:00:04Z</dcterms:created>
  <dcterms:modified xsi:type="dcterms:W3CDTF">2012-09-27T12:48:49Z</dcterms:modified>
</cp:coreProperties>
</file>