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rren.pruitt\Dropbox\3D Print\Rostock Max\Eeprom\"/>
    </mc:Choice>
  </mc:AlternateContent>
  <bookViews>
    <workbookView xWindow="1050" yWindow="0" windowWidth="27750" windowHeight="14310" firstSheet="5" activeTab="6"/>
  </bookViews>
  <sheets>
    <sheet name="EEProm lookup" sheetId="3" r:id="rId1"/>
    <sheet name="EEProm.h" sheetId="4" r:id="rId2"/>
    <sheet name="EEPROM 2015-06-06" sheetId="2" r:id="rId3"/>
    <sheet name="EEPROM 2015-06-07" sheetId="7" r:id="rId4"/>
    <sheet name="EEPROM 2015-06-30" sheetId="6" r:id="rId5"/>
    <sheet name="2015.06.07" sheetId="8" r:id="rId6"/>
    <sheet name="2015.09.13 (01)" sheetId="9" r:id="rId7"/>
    <sheet name="2015.09.13 (02)" sheetId="10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2" i="6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</calcChain>
</file>

<file path=xl/sharedStrings.xml><?xml version="1.0" encoding="utf-8"?>
<sst xmlns="http://schemas.openxmlformats.org/spreadsheetml/2006/main" count="847" uniqueCount="354">
  <si>
    <t>EPR:2</t>
  </si>
  <si>
    <t>EPR:3</t>
  </si>
  <si>
    <t>Filament</t>
  </si>
  <si>
    <t>printed</t>
  </si>
  <si>
    <t>per</t>
  </si>
  <si>
    <t>length</t>
  </si>
  <si>
    <t>Acceleration</t>
  </si>
  <si>
    <t>EPR:1</t>
  </si>
  <si>
    <t>for</t>
  </si>
  <si>
    <t>printing</t>
  </si>
  <si>
    <t>EPR:0</t>
  </si>
  <si>
    <t>start</t>
  </si>
  <si>
    <t>to</t>
  </si>
  <si>
    <t>extruder</t>
  </si>
  <si>
    <t>Data Type</t>
  </si>
  <si>
    <t>=</t>
  </si>
  <si>
    <t xml:space="preserve">Steps per mm    </t>
  </si>
  <si>
    <t xml:space="preserve">Max. feedrate [mm/s]    </t>
  </si>
  <si>
    <t xml:space="preserve">Homing feedrate [mm/s]    </t>
  </si>
  <si>
    <t xml:space="preserve">Max. jerk [mm/s]    </t>
  </si>
  <si>
    <t xml:space="preserve">Acceleration [mm/s^2]     </t>
  </si>
  <si>
    <t xml:space="preserve">Travel acceleration [mm/s^2]    </t>
  </si>
  <si>
    <t xml:space="preserve">Baudrate      </t>
  </si>
  <si>
    <t xml:space="preserve">Max. inactive time [ms,0=off]   </t>
  </si>
  <si>
    <t xml:space="preserve">Stop stepper after inactivity [ms,0=off]  </t>
  </si>
  <si>
    <t xml:space="preserve">Bed Heat Manager [0-3]   </t>
  </si>
  <si>
    <t xml:space="preserve">Bed PID drive max   </t>
  </si>
  <si>
    <t xml:space="preserve">Bed PID P-gain    </t>
  </si>
  <si>
    <t xml:space="preserve">Bed PID I-gain    </t>
  </si>
  <si>
    <t xml:space="preserve">Bed PID D-gain    </t>
  </si>
  <si>
    <t xml:space="preserve">Bed PID max value [0-255]  </t>
  </si>
  <si>
    <t xml:space="preserve">Bed PID drive min   </t>
  </si>
  <si>
    <t xml:space="preserve">Printer active [s]    </t>
  </si>
  <si>
    <t xml:space="preserve">Filament printed [m]    </t>
  </si>
  <si>
    <t xml:space="preserve">X home pos [mm]   </t>
  </si>
  <si>
    <t xml:space="preserve">Y home pos [mm]   </t>
  </si>
  <si>
    <t xml:space="preserve">Z home pos [mm]   </t>
  </si>
  <si>
    <t xml:space="preserve">X max length [mm]   </t>
  </si>
  <si>
    <t xml:space="preserve">Y max length [mm]   </t>
  </si>
  <si>
    <t xml:space="preserve">Z max length [mm]   </t>
  </si>
  <si>
    <t xml:space="preserve">Extr.1 steps per mm   </t>
  </si>
  <si>
    <t xml:space="preserve">Extr.1 max. feedrate [mm/s]   </t>
  </si>
  <si>
    <t xml:space="preserve">Extr.1 start feedrate [mm/s]   </t>
  </si>
  <si>
    <t xml:space="preserve">Extr.1 acceleration [mm/s^2]    </t>
  </si>
  <si>
    <t xml:space="preserve">Extr.1 heat manager [0-3]   </t>
  </si>
  <si>
    <t xml:space="preserve">Extr.1 PID drive max   </t>
  </si>
  <si>
    <t xml:space="preserve">Extr.1 PID P-gain/dead-time    </t>
  </si>
  <si>
    <t xml:space="preserve">Extr.1 PID I-gain    </t>
  </si>
  <si>
    <t xml:space="preserve">Extr.1 PID D-gain    </t>
  </si>
  <si>
    <t xml:space="preserve">Extr.1 PID max value [0-255]  </t>
  </si>
  <si>
    <t xml:space="preserve">Extr.1 X-offset [steps]    </t>
  </si>
  <si>
    <t xml:space="preserve">Extr.1 Y-offset [steps]    </t>
  </si>
  <si>
    <t xml:space="preserve">Extr.1 temp. stabilize time [s]  </t>
  </si>
  <si>
    <t xml:space="preserve">Extr.1 PID drive min   </t>
  </si>
  <si>
    <t xml:space="preserve">Extr.1 advance L [0=off]   </t>
  </si>
  <si>
    <t>Extr.1 temp. for retraction when heating [C]</t>
  </si>
  <si>
    <t>Extr.1 distance to retract when heating [mm]</t>
  </si>
  <si>
    <t xml:space="preserve">Extr.1 extruder cooler speed [0-255]  </t>
  </si>
  <si>
    <t xml:space="preserve">Z-probe offset x    </t>
  </si>
  <si>
    <t xml:space="preserve">Z-probe offset y    </t>
  </si>
  <si>
    <t xml:space="preserve">Z-probe height     </t>
  </si>
  <si>
    <t xml:space="preserve">Z-probe speed     </t>
  </si>
  <si>
    <t xml:space="preserve">Z-probe X1     </t>
  </si>
  <si>
    <t xml:space="preserve">Z-probe Y1     </t>
  </si>
  <si>
    <t xml:space="preserve">Z-probe X2     </t>
  </si>
  <si>
    <t xml:space="preserve">Z-probe Y2     </t>
  </si>
  <si>
    <t xml:space="preserve">Z-probe X3     </t>
  </si>
  <si>
    <t xml:space="preserve">Z-probe Y3     </t>
  </si>
  <si>
    <t xml:space="preserve">Z-probe x-y-speed     </t>
  </si>
  <si>
    <t xml:space="preserve">Autolevel active (1/0)    </t>
  </si>
  <si>
    <t xml:space="preserve">Diagonal rod length [mm]   </t>
  </si>
  <si>
    <t xml:space="preserve">Horizontal radius [mm]    </t>
  </si>
  <si>
    <t xml:space="preserve">Segments/s for printing    </t>
  </si>
  <si>
    <t xml:space="preserve">Segments/s for travel    </t>
  </si>
  <si>
    <t xml:space="preserve">Tower X endstop offset [steps]  </t>
  </si>
  <si>
    <t xml:space="preserve">Tower Y endstop offset [steps]  </t>
  </si>
  <si>
    <t xml:space="preserve">Tower Z endstop offset [steps]  </t>
  </si>
  <si>
    <t xml:space="preserve">Alpha A(210):     </t>
  </si>
  <si>
    <t xml:space="preserve">Alpha B(330):     </t>
  </si>
  <si>
    <t xml:space="preserve">Alpha C(90):     </t>
  </si>
  <si>
    <t xml:space="preserve">Delta Radius A(0):    </t>
  </si>
  <si>
    <t xml:space="preserve">Delta Radius B(0):    </t>
  </si>
  <si>
    <t xml:space="preserve">Delta Radius C(0):    </t>
  </si>
  <si>
    <t>Position</t>
  </si>
  <si>
    <t>Value</t>
  </si>
  <si>
    <t>Description</t>
  </si>
  <si>
    <t>EPR_MAGIC_BYTE</t>
  </si>
  <si>
    <t>EPR_ACCELERATION_TYPE</t>
  </si>
  <si>
    <t>EPR_XAXIS_STEPS_PER_MM</t>
  </si>
  <si>
    <t>EPR_YAXIS_STEPS_PER_MM</t>
  </si>
  <si>
    <t>EPR_ZAXIS_STEPS_PER_MM</t>
  </si>
  <si>
    <t>EPR_X_MAX_FEEDRATE</t>
  </si>
  <si>
    <t>EPR_Y_MAX_FEEDRATE</t>
  </si>
  <si>
    <t>EPR_Z_MAX_FEEDRATE</t>
  </si>
  <si>
    <t>EPR_X_HOMING_FEEDRATE</t>
  </si>
  <si>
    <t>EPR_Y_HOMING_FEEDRATE</t>
  </si>
  <si>
    <t>EPR_Z_HOMING_FEEDRATE</t>
  </si>
  <si>
    <t>EPR_MAX_JERK</t>
  </si>
  <si>
    <t>EPR_MAX_ZJERK</t>
  </si>
  <si>
    <t>EPR_X_MAX_ACCEL</t>
  </si>
  <si>
    <t>EPR_Y_MAX_ACCEL</t>
  </si>
  <si>
    <t>EPR_Z_MAX_ACCEL</t>
  </si>
  <si>
    <t>EPR_X_MAX_TRAVEL_ACCEL</t>
  </si>
  <si>
    <t>EPR_Y_MAX_TRAVEL_ACCEL</t>
  </si>
  <si>
    <t>EPR_Z_MAX_TRAVEL_ACCEL</t>
  </si>
  <si>
    <t>EPR_BAUDRATE</t>
  </si>
  <si>
    <t>EPR_MAX_INACTIVE_TIME</t>
  </si>
  <si>
    <t>EPR_STEPPER_INACTIVE_TIME</t>
  </si>
  <si>
    <t>EPR_EXTRUDER_SPEED</t>
  </si>
  <si>
    <t>EPR_INTEGRITY_BYTE</t>
  </si>
  <si>
    <t>//</t>
  </si>
  <si>
    <t>Here</t>
  </si>
  <si>
    <t>the</t>
  </si>
  <si>
    <t>xored</t>
  </si>
  <si>
    <t>sum</t>
  </si>
  <si>
    <t>over</t>
  </si>
  <si>
    <t>eeprom</t>
  </si>
  <si>
    <t>is</t>
  </si>
  <si>
    <t>stored</t>
  </si>
  <si>
    <t>EPR_VERSION</t>
  </si>
  <si>
    <t>Version</t>
  </si>
  <si>
    <t>id</t>
  </si>
  <si>
    <t>updates</t>
  </si>
  <si>
    <t>in</t>
  </si>
  <si>
    <t>EEPROM</t>
  </si>
  <si>
    <t>storage</t>
  </si>
  <si>
    <t>EPR_BED_HEAT_MANAGER</t>
  </si>
  <si>
    <t>EPR_BED_DRIVE_MAX</t>
  </si>
  <si>
    <t>EPR_BED_PID_PGAIN</t>
  </si>
  <si>
    <t>EPR_BED_PID_IGAIN</t>
  </si>
  <si>
    <t>EPR_BED_PID_DGAIN</t>
  </si>
  <si>
    <t>EPR_BED_PID_MAX</t>
  </si>
  <si>
    <t>EPR_BED_DRIVE_MIN</t>
  </si>
  <si>
    <t>EPR_PRINTING_TIME</t>
  </si>
  <si>
    <t>Time</t>
  </si>
  <si>
    <t>seconds</t>
  </si>
  <si>
    <t>EPR_PRINTING_DISTANCE</t>
  </si>
  <si>
    <t>EPR_X_HOME_OFFSET</t>
  </si>
  <si>
    <t>EPR_Y_HOME_OFFSET</t>
  </si>
  <si>
    <t>EPR_Z_HOME_OFFSET</t>
  </si>
  <si>
    <t>EPR_X_LENGTH</t>
  </si>
  <si>
    <t>EPR_Y_LENGTH</t>
  </si>
  <si>
    <t>EPR_Z_LENGTH</t>
  </si>
  <si>
    <t>EPR_BACKLASH_X</t>
  </si>
  <si>
    <t>EPR_BACKLASH_Y</t>
  </si>
  <si>
    <t>EPR_BACKLASH_Z</t>
  </si>
  <si>
    <t>EPR_Z_PROBE_X_OFFSET</t>
  </si>
  <si>
    <t>EPR_Z_PROBE_Y_OFFSET</t>
  </si>
  <si>
    <t>EPR_Z_PROBE_HEIGHT</t>
  </si>
  <si>
    <t>EPR_Z_PROBE_SPEED</t>
  </si>
  <si>
    <t>EPR_Z_PROBE_X1</t>
  </si>
  <si>
    <t>EPR_Z_PROBE_Y1</t>
  </si>
  <si>
    <t>EPR_Z_PROBE_X2</t>
  </si>
  <si>
    <t>EPR_Z_PROBE_Y2</t>
  </si>
  <si>
    <t>EPR_Z_PROBE_X3</t>
  </si>
  <si>
    <t>EPR_Z_PROBE_Y3</t>
  </si>
  <si>
    <t>EPR_Z_PROBE_XY_SPEED</t>
  </si>
  <si>
    <t>EPR_AUTOLEVEL_MATRIX</t>
  </si>
  <si>
    <t>EPR_AUTOLEVEL_ACTIVE</t>
  </si>
  <si>
    <t>EPR_DELTA_DIAGONAL_ROD_LENGTH</t>
  </si>
  <si>
    <t>EPR_DELTA_HORIZONTAL_RADIUS</t>
  </si>
  <si>
    <t>EPR_DELTA_SEGMENTS_PER_SECOND_PRINT</t>
  </si>
  <si>
    <t>EPR_DELTA_SEGMENTS_PER_SECOND_MOVE</t>
  </si>
  <si>
    <t>EPR_DELTA_TOWERX_OFFSET_STEPS</t>
  </si>
  <si>
    <t>EPR_DELTA_TOWERY_OFFSET_STEPS</t>
  </si>
  <si>
    <t>EPR_DELTA_TOWERZ_OFFSET_STEPS</t>
  </si>
  <si>
    <t>EPR_DELTA_ALPHA_A</t>
  </si>
  <si>
    <t>EPR_DELTA_ALPHA_B</t>
  </si>
  <si>
    <t>EPR_DELTA_ALPHA_C</t>
  </si>
  <si>
    <t>EPR_DELTA_RADIUS_CORR_A</t>
  </si>
  <si>
    <t>EPR_DELTA_RADIUS_CORR_B</t>
  </si>
  <si>
    <t>EPR_DELTA_RADIUS_CORR_C</t>
  </si>
  <si>
    <t>EPR_DELTA_MAX_RADIUS</t>
  </si>
  <si>
    <t>EPR_Z_PROBE_BED_DISTANCE</t>
  </si>
  <si>
    <t>EPR_DELTA_DIAGONAL_CORRECTION_A</t>
  </si>
  <si>
    <t>EPR_DELTA_DIAGONAL_CORRECTION_B</t>
  </si>
  <si>
    <t>EPR_DELTA_DIAGONAL_CORRECTION_C</t>
  </si>
  <si>
    <t>EPR_TOUCHSCREEN</t>
  </si>
  <si>
    <t>-</t>
  </si>
  <si>
    <t>byte</t>
  </si>
  <si>
    <t>touchscreen</t>
  </si>
  <si>
    <t>calibration</t>
  </si>
  <si>
    <t>data</t>
  </si>
  <si>
    <t>Axis</t>
  </si>
  <si>
    <t>compensation</t>
  </si>
  <si>
    <t>EPR_AXISCOMP_TANXY</t>
  </si>
  <si>
    <t>EPR_AXISCOMP_TANYZ</t>
  </si>
  <si>
    <t>EPR_AXISCOMP_TANXZ</t>
  </si>
  <si>
    <t>EPR_DISTORTION_CORRECTION_ENABLED</t>
  </si>
  <si>
    <t>EPR_RETRACTION_LENGTH</t>
  </si>
  <si>
    <t>EPR_RETRACTION_LONG_LENGTH</t>
  </si>
  <si>
    <t>EPR_RETRACTION_SPEED</t>
  </si>
  <si>
    <t>EPR_RETRACTION_Z_LIFT</t>
  </si>
  <si>
    <t>EPR_RETRACTION_UNDO_EXTRA_LENGTH</t>
  </si>
  <si>
    <t>EPR_RETRACTION_UNDO_EXTRA_LONG_LENGTH</t>
  </si>
  <si>
    <t>EPR_RETRACTION_UNDO_SPEED</t>
  </si>
  <si>
    <t>EPR_AUTORETRACT_ENABLED</t>
  </si>
  <si>
    <t>#if</t>
  </si>
  <si>
    <t>EEPROM_MODE</t>
  </si>
  <si>
    <t>!=</t>
  </si>
  <si>
    <t>EEPROM_FLOAT(x)</t>
  </si>
  <si>
    <t>HAL::eprGetFloat(EPR_##x)</t>
  </si>
  <si>
    <t>EEPROM_INT32(x)</t>
  </si>
  <si>
    <t>HAL::eprGetInt32(EPR_##x)</t>
  </si>
  <si>
    <t>EEPROM_BYTE(x)</t>
  </si>
  <si>
    <t>HAL::eprGetByte(EPR_##x)</t>
  </si>
  <si>
    <t>EEPROM_SET_BYTE(x,val)</t>
  </si>
  <si>
    <t>HAL::eprSetByte(EPR_##x,val)</t>
  </si>
  <si>
    <t>#else</t>
  </si>
  <si>
    <t>(x)</t>
  </si>
  <si>
    <t>#endif</t>
  </si>
  <si>
    <t>EEPROM_EXTRUDER_OFFSET</t>
  </si>
  <si>
    <t>bytes</t>
  </si>
  <si>
    <t>needed,</t>
  </si>
  <si>
    <t>leave</t>
  </si>
  <si>
    <t>some</t>
  </si>
  <si>
    <t>space</t>
  </si>
  <si>
    <t>future</t>
  </si>
  <si>
    <t>development</t>
  </si>
  <si>
    <t>EEPROM_EXTRUDER_LENGTH</t>
  </si>
  <si>
    <t>Extruder</t>
  </si>
  <si>
    <t>positions</t>
  </si>
  <si>
    <t>relative</t>
  </si>
  <si>
    <t>EPR_EXTRUDER_STEPS_PER_MM</t>
  </si>
  <si>
    <t>EPR_EXTRUDER_MAX_FEEDRATE</t>
  </si>
  <si>
    <t>Feedrate</t>
  </si>
  <si>
    <t>from</t>
  </si>
  <si>
    <t>halted</t>
  </si>
  <si>
    <t>mm/s</t>
  </si>
  <si>
    <t>EPR_EXTRUDER_MAX_START_FEEDRATE</t>
  </si>
  <si>
    <t>mm/s^2</t>
  </si>
  <si>
    <t>EPR_EXTRUDER_MAX_ACCELERATION</t>
  </si>
  <si>
    <t>EPR_EXTRUDER_HEAT_MANAGER</t>
  </si>
  <si>
    <t>EPR_EXTRUDER_DRIVE_MAX</t>
  </si>
  <si>
    <t>EPR_EXTRUDER_PID_PGAIN</t>
  </si>
  <si>
    <t>EPR_EXTRUDER_PID_IGAIN</t>
  </si>
  <si>
    <t>EPR_EXTRUDER_PID_DGAIN</t>
  </si>
  <si>
    <t>EPR_EXTRUDER_DEADTIME</t>
  </si>
  <si>
    <t>EPR_EXTRUDER_PID_MAX</t>
  </si>
  <si>
    <t>EPR_EXTRUDER_X_OFFSET</t>
  </si>
  <si>
    <t>EPR_EXTRUDER_Y_OFFSET</t>
  </si>
  <si>
    <t>EPR_EXTRUDER_WATCH_PERIOD</t>
  </si>
  <si>
    <t>EPR_EXTRUDER_ADVANCE_K</t>
  </si>
  <si>
    <t>EPR_EXTRUDER_DRIVE_MIN</t>
  </si>
  <si>
    <t>EPR_EXTRUDER_ADVANCE_L</t>
  </si>
  <si>
    <t>EPR_EXTRUDER_WAIT_RETRACT_TEMP</t>
  </si>
  <si>
    <t>EPR_EXTRUDER_WAIT_RETRACT_UNITS</t>
  </si>
  <si>
    <t>EPR_EXTRUDER_COOLER_SPEED</t>
  </si>
  <si>
    <t>55-57</t>
  </si>
  <si>
    <t>free</t>
  </si>
  <si>
    <t>sized</t>
  </si>
  <si>
    <t>parameter</t>
  </si>
  <si>
    <t>EPR_EXTRUDER_MIXING_RATIOS</t>
  </si>
  <si>
    <t>16*2</t>
  </si>
  <si>
    <t>ratios</t>
  </si>
  <si>
    <t>-&gt;</t>
  </si>
  <si>
    <t>end</t>
  </si>
  <si>
    <t>EPR_EXTRUDER_Z_OFFSET</t>
  </si>
  <si>
    <t>#ifndef</t>
  </si>
  <si>
    <t>Z_PROBE_BED_DISTANCE</t>
  </si>
  <si>
    <t>Address</t>
  </si>
  <si>
    <t>Name</t>
  </si>
  <si>
    <t>EEPROM Name</t>
  </si>
  <si>
    <t>Baudrate</t>
  </si>
  <si>
    <t>Filament printed [m]</t>
  </si>
  <si>
    <t>Printer active [s]</t>
  </si>
  <si>
    <t>Steps per mm</t>
  </si>
  <si>
    <t>Max. feedrate [mm/s]</t>
  </si>
  <si>
    <t>Homing feedrate [mm/s]</t>
  </si>
  <si>
    <t>Max. jerk [mm/s]</t>
  </si>
  <si>
    <t>X min pos [mm]</t>
  </si>
  <si>
    <t>Y min pos [mm]</t>
  </si>
  <si>
    <t>Z min pos [mm]</t>
  </si>
  <si>
    <t>X max length [mm]</t>
  </si>
  <si>
    <t>Y max length [mm]</t>
  </si>
  <si>
    <t>Z max length [mm]</t>
  </si>
  <si>
    <t>Acceleration [mm/s^2]</t>
  </si>
  <si>
    <t>Travel acceleration [mm/s^2]</t>
  </si>
  <si>
    <t>Diagonal rod length [mm]</t>
  </si>
  <si>
    <t>Max printable radius [mm]</t>
  </si>
  <si>
    <t>Segments/s for travel</t>
  </si>
  <si>
    <t>Segments/s for printing</t>
  </si>
  <si>
    <t>Tower X endstop offset [steps]</t>
  </si>
  <si>
    <t>Tower Y endstop offset [steps]</t>
  </si>
  <si>
    <t>Tower Z endstop offset [steps]</t>
  </si>
  <si>
    <t>Alpha A(210):</t>
  </si>
  <si>
    <t>Alpha B(330):</t>
  </si>
  <si>
    <t>Alpha C(90):</t>
  </si>
  <si>
    <t>Delta Radius A(0):</t>
  </si>
  <si>
    <t>Delta Radius B(0):</t>
  </si>
  <si>
    <t>Delta Radius C(0):</t>
  </si>
  <si>
    <t>Corr. diagonal A [mm]</t>
  </si>
  <si>
    <t>Corr. diagonal B [mm]</t>
  </si>
  <si>
    <t>Corr. diagonal C [mm]</t>
  </si>
  <si>
    <t>Z-probe height [mm]</t>
  </si>
  <si>
    <t>Max. z-probe - bed dist. [mm]</t>
  </si>
  <si>
    <t>Z-probe speed [mm/s]</t>
  </si>
  <si>
    <t>Z-probe x-y-speed [mm/s]</t>
  </si>
  <si>
    <t>Z-probe offset x [mm]</t>
  </si>
  <si>
    <t>Z-probe offset y [mm]</t>
  </si>
  <si>
    <t>Z-probe X1</t>
  </si>
  <si>
    <t>Z-probe Y1</t>
  </si>
  <si>
    <t>Z-probe X2</t>
  </si>
  <si>
    <t>Z-probe Y2</t>
  </si>
  <si>
    <t>Z-probe X3</t>
  </si>
  <si>
    <t>Z-probe Y3</t>
  </si>
  <si>
    <t>Autolevel active (1/0)</t>
  </si>
  <si>
    <t>tanXY Axis Compensation</t>
  </si>
  <si>
    <t>tanYZ Axis Compensation</t>
  </si>
  <si>
    <t>tanXZ Axis Compensation</t>
  </si>
  <si>
    <t>Bed Heat Manager [0-3]</t>
  </si>
  <si>
    <t>Bed PID drive max</t>
  </si>
  <si>
    <t>Bed PID drive min</t>
  </si>
  <si>
    <t>Bed PID P-gain</t>
  </si>
  <si>
    <t>Bed PID I-gain</t>
  </si>
  <si>
    <t>Bed PID D-gain</t>
  </si>
  <si>
    <t>Bed PID max value [0-255]</t>
  </si>
  <si>
    <t>Extr.1 steps per mm</t>
  </si>
  <si>
    <t>Extr.1 max. feedrate [mm/s]</t>
  </si>
  <si>
    <t>Extr.1 start feedrate [mm/s]</t>
  </si>
  <si>
    <t>Extr.1 acceleration [mm/s^2]</t>
  </si>
  <si>
    <t>Extr.1 heat manager [0-3]</t>
  </si>
  <si>
    <t>Extr.1 PID drive max</t>
  </si>
  <si>
    <t>Extr.1 PID drive min</t>
  </si>
  <si>
    <t>Extr.1 PID P-gain/dead-time</t>
  </si>
  <si>
    <t>Extr.1 PID I-gain</t>
  </si>
  <si>
    <t>Extr.1 PID D-gain</t>
  </si>
  <si>
    <t>Extr.1 PID max value [0-255]</t>
  </si>
  <si>
    <t>Extr.1 X-offset [steps]</t>
  </si>
  <si>
    <t>Extr.1 Y-offset [steps]</t>
  </si>
  <si>
    <t>Extr.1 Z-offset [steps]</t>
  </si>
  <si>
    <t>Extr.1 temp. stabilize time [s]</t>
  </si>
  <si>
    <t>Extr.1 extruder cooler speed [0-255]</t>
  </si>
  <si>
    <t>Max. inactive time [ms,0=off]</t>
  </si>
  <si>
    <t>Stop stepper after inactivity [ms,0=off]</t>
  </si>
  <si>
    <t>Horizontal rod radius at 0,0 [mm]</t>
  </si>
  <si>
    <t>Id</t>
  </si>
  <si>
    <t>Byte</t>
  </si>
  <si>
    <t>32 bit int</t>
  </si>
  <si>
    <t>16 bit int</t>
  </si>
  <si>
    <t>float</t>
  </si>
  <si>
    <t>Data Type Id</t>
  </si>
  <si>
    <t>X home pos [mm]</t>
  </si>
  <si>
    <t>Y home pos [mm]</t>
  </si>
  <si>
    <t>Z home pos [mm]</t>
  </si>
  <si>
    <t>Horizontal radius [mm]</t>
  </si>
  <si>
    <t>Z-probe height</t>
  </si>
  <si>
    <t>Z-probe speed</t>
  </si>
  <si>
    <t>Z-probe x-y-speed</t>
  </si>
  <si>
    <t>Z-probe offset x</t>
  </si>
  <si>
    <t>Z-probe offset y</t>
  </si>
  <si>
    <t>Extr.1 advance L [0=off]</t>
  </si>
  <si>
    <t>DataType</t>
  </si>
  <si>
    <t>Max. radius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</si>
</sst>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Font="1" applyFill="1" applyBorder="1"/>
    <xf numFmtId="0" fontId="0" fillId="0" borderId="2" xfId="0" applyFont="1" applyFill="1" applyBorder="1"/>
    <xf numFmtId="0" fontId="1" fillId="0" borderId="0" xfId="0" applyFont="1"/>
    <xf numFmtId="0" fontId="1" fillId="0" borderId="0" xfId="0" applyFont="1" applyAlignment="1">
      <alignment horizontal="left" vertical="center" indent="5"/>
    </xf>
    <xf numFmtId="0" fontId="0" fillId="0" borderId="0" xfId="0" applyAlignment="1">
      <alignment horizontal="left" indent="1"/>
    </xf>
    <xf numFmtId="0" fontId="0" fillId="2" borderId="0" xfId="0" applyFill="1"/>
    <xf numFmtId="0" fontId="0" fillId="0" borderId="3" xfId="0" applyBorder="1"/>
    <xf numFmtId="0" fontId="0" fillId="0" borderId="4" xfId="0" applyBorder="1"/>
    <xf numFmtId="0" fontId="0" fillId="3" borderId="4" xfId="0" applyFill="1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3" borderId="0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9" xfId="0" applyFill="1" applyBorder="1"/>
    <xf numFmtId="0" fontId="0" fillId="0" borderId="10" xfId="0" applyBorder="1"/>
  </cellXfs>
  <cellStyles count="1">
    <cellStyle name="Normal" xfId="0" builtinId="0"/>
  </cellStyles>
  <dxfs count="7">
    <dxf>
      <alignment horizontal="left" vertical="bottom" textRotation="0" wrapText="0" relativeIndent="1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57149</xdr:rowOff>
    </xdr:from>
    <xdr:to>
      <xdr:col>14</xdr:col>
      <xdr:colOff>447675</xdr:colOff>
      <xdr:row>25</xdr:row>
      <xdr:rowOff>95250</xdr:rowOff>
    </xdr:to>
    <xdr:sp macro="" textlink="">
      <xdr:nvSpPr>
        <xdr:cNvPr id="2" name="TextBox 1"/>
        <xdr:cNvSpPr txBox="1"/>
      </xdr:nvSpPr>
      <xdr:spPr>
        <a:xfrm>
          <a:off x="4857750" y="247649"/>
          <a:ext cx="6553200" cy="46101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Search and Replace Regex</a:t>
          </a:r>
        </a:p>
        <a:p>
          <a:endParaRPr lang="en-US" sz="1100"/>
        </a:p>
        <a:p>
          <a:r>
            <a:rPr lang="en-US" sz="1100"/>
            <a:t>Search:</a:t>
          </a:r>
        </a:p>
        <a:p>
          <a:r>
            <a:rPr lang="en-US" sz="1100">
              <a:latin typeface="Consolas" panose="020B0609020204030204" pitchFamily="49" charset="0"/>
              <a:cs typeface="Consolas" panose="020B0609020204030204" pitchFamily="49" charset="0"/>
            </a:rPr>
            <a:t>^&lt;-EPR:(\d)\s(\d+)\s(-?\d*\.?\d*)\s(.*)</a:t>
          </a:r>
        </a:p>
        <a:p>
          <a:endParaRPr lang="en-US" sz="1100">
            <a:latin typeface="Consolas" panose="020B0609020204030204" pitchFamily="49" charset="0"/>
            <a:cs typeface="Consolas" panose="020B0609020204030204" pitchFamily="49" charset="0"/>
          </a:endParaRPr>
        </a:p>
        <a:p>
          <a:r>
            <a:rPr lang="en-US" sz="1100">
              <a:latin typeface="Consolas" panose="020B0609020204030204" pitchFamily="49" charset="0"/>
              <a:cs typeface="Consolas" panose="020B0609020204030204" pitchFamily="49" charset="0"/>
            </a:rPr>
            <a:t>or</a:t>
          </a:r>
        </a:p>
        <a:p>
          <a:endParaRPr lang="en-US" sz="1100">
            <a:latin typeface="Consolas" panose="020B0609020204030204" pitchFamily="49" charset="0"/>
            <a:cs typeface="Consolas" panose="020B0609020204030204" pitchFamily="49" charset="0"/>
          </a:endParaRPr>
        </a:p>
        <a:p>
          <a:r>
            <a:rPr lang="en-US" sz="1100">
              <a:latin typeface="Consolas" panose="020B0609020204030204" pitchFamily="49" charset="0"/>
              <a:cs typeface="Consolas" panose="020B0609020204030204" pitchFamily="49" charset="0"/>
            </a:rPr>
            <a:t>EPR:(\d)\s(\d+)\s(.*?)\s(.*)</a:t>
          </a:r>
        </a:p>
        <a:p>
          <a:endParaRPr lang="en-US" sz="1100"/>
        </a:p>
        <a:p>
          <a:r>
            <a:rPr lang="en-US" sz="1100"/>
            <a:t>Replace:</a:t>
          </a:r>
        </a:p>
        <a:p>
          <a:r>
            <a:rPr lang="en-US" sz="1100">
              <a:latin typeface="Consolas" panose="020B0609020204030204" pitchFamily="49" charset="0"/>
              <a:cs typeface="Consolas" panose="020B0609020204030204" pitchFamily="49" charset="0"/>
            </a:rPr>
            <a:t>\1,\2,,\3,"\4"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Example:</a:t>
          </a:r>
        </a:p>
        <a:p>
          <a:endParaRPr lang="en-US" sz="1100"/>
        </a:p>
        <a:p>
          <a:r>
            <a:rPr lang="en-US" sz="1100">
              <a:latin typeface="Consolas" panose="020B0609020204030204" pitchFamily="49" charset="0"/>
              <a:cs typeface="Consolas" panose="020B0609020204030204" pitchFamily="49" charset="0"/>
            </a:rPr>
            <a:t>&lt;-EPR:2 75 250000 Baudrate</a:t>
          </a:r>
        </a:p>
        <a:p>
          <a:r>
            <a:rPr lang="en-US" sz="1100">
              <a:latin typeface="Consolas" panose="020B0609020204030204" pitchFamily="49" charset="0"/>
              <a:cs typeface="Consolas" panose="020B0609020204030204" pitchFamily="49" charset="0"/>
            </a:rPr>
            <a:t>&lt;-EPR:3 129 1043.902 Filament printed [m]</a:t>
          </a:r>
        </a:p>
        <a:p>
          <a:r>
            <a:rPr lang="en-US" sz="1100">
              <a:latin typeface="Consolas" panose="020B0609020204030204" pitchFamily="49" charset="0"/>
              <a:cs typeface="Consolas" panose="020B0609020204030204" pitchFamily="49" charset="0"/>
            </a:rPr>
            <a:t>&lt;-EPR:2 125 580203 Printer active [s]</a:t>
          </a:r>
        </a:p>
        <a:p>
          <a:r>
            <a:rPr lang="en-US" sz="1100">
              <a:latin typeface="Consolas" panose="020B0609020204030204" pitchFamily="49" charset="0"/>
              <a:cs typeface="Consolas" panose="020B0609020204030204" pitchFamily="49" charset="0"/>
            </a:rPr>
            <a:t>&lt;-EPR:2 79 1800000 Max. inactive time [ms,0=off]</a:t>
          </a:r>
        </a:p>
        <a:p>
          <a:r>
            <a:rPr lang="en-US" sz="1100">
              <a:latin typeface="Consolas" panose="020B0609020204030204" pitchFamily="49" charset="0"/>
              <a:cs typeface="Consolas" panose="020B0609020204030204" pitchFamily="49" charset="0"/>
            </a:rPr>
            <a:t>&lt;-EPR:2 83 0 Stop stepper after inactivity [ms,0=off]</a:t>
          </a:r>
        </a:p>
        <a:p>
          <a:r>
            <a:rPr lang="en-US" sz="1100">
              <a:latin typeface="Consolas" panose="020B0609020204030204" pitchFamily="49" charset="0"/>
              <a:cs typeface="Consolas" panose="020B0609020204030204" pitchFamily="49" charset="0"/>
            </a:rPr>
            <a:t>&lt;-EPR:3 11 80.0000 Steps per mm</a:t>
          </a:r>
        </a:p>
        <a:p>
          <a:endParaRPr lang="en-US" sz="1100"/>
        </a:p>
        <a:p>
          <a:r>
            <a:rPr lang="en-US" sz="1100"/>
            <a:t>Becomes:</a:t>
          </a:r>
        </a:p>
        <a:p>
          <a:r>
            <a:rPr lang="en-US" sz="1100">
              <a:latin typeface="Consolas" panose="020B0609020204030204" pitchFamily="49" charset="0"/>
              <a:cs typeface="Consolas" panose="020B0609020204030204" pitchFamily="49" charset="0"/>
            </a:rPr>
            <a:t>2,75,,250000,"Baudrate"</a:t>
          </a:r>
        </a:p>
        <a:p>
          <a:r>
            <a:rPr lang="en-US" sz="1100">
              <a:latin typeface="Consolas" panose="020B0609020204030204" pitchFamily="49" charset="0"/>
              <a:cs typeface="Consolas" panose="020B0609020204030204" pitchFamily="49" charset="0"/>
            </a:rPr>
            <a:t>3,129,,1043.902,"Filament printed [m]"</a:t>
          </a:r>
        </a:p>
        <a:p>
          <a:r>
            <a:rPr lang="en-US" sz="1100">
              <a:latin typeface="Consolas" panose="020B0609020204030204" pitchFamily="49" charset="0"/>
              <a:cs typeface="Consolas" panose="020B0609020204030204" pitchFamily="49" charset="0"/>
            </a:rPr>
            <a:t>2,125,,580203,"Printer active [s]"</a:t>
          </a:r>
        </a:p>
        <a:p>
          <a:r>
            <a:rPr lang="en-US" sz="1100">
              <a:latin typeface="Consolas" panose="020B0609020204030204" pitchFamily="49" charset="0"/>
              <a:cs typeface="Consolas" panose="020B0609020204030204" pitchFamily="49" charset="0"/>
            </a:rPr>
            <a:t>2,79,,1800000,"Max. inactive time [ms,0=off]"</a:t>
          </a:r>
        </a:p>
        <a:p>
          <a:r>
            <a:rPr lang="en-US" sz="1100">
              <a:latin typeface="Consolas" panose="020B0609020204030204" pitchFamily="49" charset="0"/>
              <a:cs typeface="Consolas" panose="020B0609020204030204" pitchFamily="49" charset="0"/>
            </a:rPr>
            <a:t>2,83,,0,"Stop stepper after inactivity [ms,0=off]"</a:t>
          </a:r>
        </a:p>
        <a:p>
          <a:r>
            <a:rPr lang="en-US" sz="1100">
              <a:latin typeface="Consolas" panose="020B0609020204030204" pitchFamily="49" charset="0"/>
              <a:cs typeface="Consolas" panose="020B0609020204030204" pitchFamily="49" charset="0"/>
            </a:rPr>
            <a:t>3,11,,80.0000,"Steps per mm"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600076</xdr:colOff>
      <xdr:row>1</xdr:row>
      <xdr:rowOff>123825</xdr:rowOff>
    </xdr:from>
    <xdr:to>
      <xdr:col>8</xdr:col>
      <xdr:colOff>685800</xdr:colOff>
      <xdr:row>7</xdr:row>
      <xdr:rowOff>57150</xdr:rowOff>
    </xdr:to>
    <xdr:sp macro="" textlink="">
      <xdr:nvSpPr>
        <xdr:cNvPr id="2" name="TextBox 1"/>
        <xdr:cNvSpPr txBox="1"/>
      </xdr:nvSpPr>
      <xdr:spPr>
        <a:xfrm>
          <a:off x="6467476" y="314325"/>
          <a:ext cx="1885949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data_type (</a:t>
          </a:r>
        </a:p>
        <a:p>
          <a:pPr lvl="1"/>
          <a:r>
            <a:rPr lang="en-US" sz="1100"/>
            <a:t>0=byte, </a:t>
          </a:r>
        </a:p>
        <a:p>
          <a:pPr lvl="1"/>
          <a:r>
            <a:rPr lang="en-US" sz="1100"/>
            <a:t>1=16 bit int,</a:t>
          </a:r>
        </a:p>
        <a:p>
          <a:pPr lvl="1"/>
          <a:r>
            <a:rPr lang="en-US" sz="1100"/>
            <a:t>2=32 bit int,</a:t>
          </a:r>
        </a:p>
        <a:p>
          <a:pPr lvl="1"/>
          <a:r>
            <a:rPr lang="en-US" sz="1100"/>
            <a:t>3 = float).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</xdr:row>
      <xdr:rowOff>57150</xdr:rowOff>
    </xdr:from>
    <xdr:to>
      <xdr:col>9</xdr:col>
      <xdr:colOff>495300</xdr:colOff>
      <xdr:row>7</xdr:row>
      <xdr:rowOff>104775</xdr:rowOff>
    </xdr:to>
    <xdr:sp macro="" textlink="">
      <xdr:nvSpPr>
        <xdr:cNvPr id="2" name="TextBox 1"/>
        <xdr:cNvSpPr txBox="1"/>
      </xdr:nvSpPr>
      <xdr:spPr>
        <a:xfrm>
          <a:off x="5505450" y="247650"/>
          <a:ext cx="2867025" cy="119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Before</a:t>
          </a:r>
          <a:r>
            <a:rPr lang="en-US" sz="1100" baseline="0"/>
            <a:t> Auto Level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EepromLookup" displayName="EepromLookup" ref="A1:B108" totalsRowShown="0">
  <autoFilter ref="A1:B108"/>
  <sortState ref="A2:B112">
    <sortCondition ref="A1"/>
  </sortState>
  <tableColumns count="2">
    <tableColumn id="3" name="Address" dataDxfId="6"/>
    <tableColumn id="1" name="Name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5" name="DataTypeLookup" displayName="DataTypeLookup" ref="P1:Q5" totalsRowShown="0">
  <autoFilter ref="P1:Q5"/>
  <tableColumns count="2">
    <tableColumn id="1" name="Id"/>
    <tableColumn id="2" name="Data Type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E68" totalsRowShown="0">
  <autoFilter ref="A1:E68"/>
  <sortState ref="A2:E68">
    <sortCondition ref="E2"/>
  </sortState>
  <tableColumns count="5">
    <tableColumn id="1" name="Data Type"/>
    <tableColumn id="2" name="Position"/>
    <tableColumn id="4" name="EEPROM Name" dataDxfId="5">
      <calculatedColumnFormula>VLOOKUP(Table2[[#This Row],[Position]],EepromLookup[],2,FALSE)</calculatedColumnFormula>
    </tableColumn>
    <tableColumn id="3" name="Value"/>
    <tableColumn id="12" name="Description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F68" totalsRowShown="0">
  <autoFilter ref="A1:F68"/>
  <tableColumns count="6">
    <tableColumn id="1" name="Data Type Id"/>
    <tableColumn id="2" name="Data Type" dataDxfId="4">
      <calculatedColumnFormula>VLOOKUP(Table3[[#This Row],[Data Type Id]],DataTypeLookup[],2,FALSE)</calculatedColumnFormula>
    </tableColumn>
    <tableColumn id="3" name="Position"/>
    <tableColumn id="4" name="EEPROM Name" dataDxfId="3">
      <calculatedColumnFormula>VLOOKUP(Table3[[#This Row],[Position]],EepromLookup[],2,FALSE)</calculatedColumnFormula>
    </tableColumn>
    <tableColumn id="5" name="Value"/>
    <tableColumn id="6" name="Description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F76" totalsRowShown="0">
  <autoFilter ref="A1:F76"/>
  <tableColumns count="6">
    <tableColumn id="1" name="Data Type Id"/>
    <tableColumn id="6" name="Data Type" dataDxfId="2">
      <calculatedColumnFormula>VLOOKUP(Table4[[#This Row],[Data Type Id]],DataTypeLookup[],2,FALSE)</calculatedColumnFormula>
    </tableColumn>
    <tableColumn id="2" name="Position"/>
    <tableColumn id="3" name="EEPROM Name" dataDxfId="1">
      <calculatedColumnFormula>VLOOKUP(Table4[[#This Row],[Position]],EepromLookup[],2,FALSE)</calculatedColumnFormula>
    </tableColumn>
    <tableColumn id="4" name="Value"/>
    <tableColumn id="5" name="Description" dataDxfId="0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6" name="Table1" displayName="Table1" ref="A1:D68" totalsRowShown="0">
  <autoFilter ref="A1:D68"/>
  <tableColumns count="4">
    <tableColumn id="1" name="DataType"/>
    <tableColumn id="2" name="Position"/>
    <tableColumn id="3" name="Value"/>
    <tableColumn id="4" name="Description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7" name="Table28" displayName="Table28" ref="A1:D72" totalsRowShown="0">
  <autoFilter ref="A1:D72"/>
  <tableColumns count="4">
    <tableColumn id="1" name="DataType"/>
    <tableColumn id="2" name="Position"/>
    <tableColumn id="3" name="Value"/>
    <tableColumn id="4" name="Description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D72" totalsRowShown="0">
  <autoFilter ref="A1:D72"/>
  <tableColumns count="4">
    <tableColumn id="1" name="DataType"/>
    <tableColumn id="2" name="Position"/>
    <tableColumn id="3" name="Value"/>
    <tableColumn id="4" name="Description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showGridLines="0" workbookViewId="0">
      <selection activeCell="K33" sqref="K33"/>
    </sheetView>
  </sheetViews>
  <sheetFormatPr defaultRowHeight="15" x14ac:dyDescent="0.25"/>
  <cols>
    <col min="2" max="2" width="44.42578125" bestFit="1" customWidth="1"/>
    <col min="3" max="3" width="10.28515625" customWidth="1"/>
    <col min="17" max="17" width="11.85546875" customWidth="1"/>
  </cols>
  <sheetData>
    <row r="1" spans="1:17" x14ac:dyDescent="0.25">
      <c r="A1" t="s">
        <v>260</v>
      </c>
      <c r="B1" t="s">
        <v>261</v>
      </c>
      <c r="P1" t="s">
        <v>336</v>
      </c>
      <c r="Q1" t="s">
        <v>14</v>
      </c>
    </row>
    <row r="2" spans="1:17" x14ac:dyDescent="0.25">
      <c r="A2" s="1">
        <v>0</v>
      </c>
      <c r="B2" t="s">
        <v>223</v>
      </c>
      <c r="P2">
        <v>0</v>
      </c>
      <c r="Q2" t="s">
        <v>337</v>
      </c>
    </row>
    <row r="3" spans="1:17" x14ac:dyDescent="0.25">
      <c r="A3" s="1">
        <v>1</v>
      </c>
      <c r="B3" t="s">
        <v>87</v>
      </c>
      <c r="P3">
        <v>1</v>
      </c>
      <c r="Q3" t="s">
        <v>339</v>
      </c>
    </row>
    <row r="4" spans="1:17" x14ac:dyDescent="0.25">
      <c r="A4" s="1">
        <v>3</v>
      </c>
      <c r="B4" t="s">
        <v>88</v>
      </c>
      <c r="P4">
        <v>2</v>
      </c>
      <c r="Q4" t="s">
        <v>338</v>
      </c>
    </row>
    <row r="5" spans="1:17" x14ac:dyDescent="0.25">
      <c r="A5" s="1">
        <v>4</v>
      </c>
      <c r="B5" t="s">
        <v>224</v>
      </c>
      <c r="P5">
        <v>3</v>
      </c>
      <c r="Q5" t="s">
        <v>340</v>
      </c>
    </row>
    <row r="6" spans="1:17" x14ac:dyDescent="0.25">
      <c r="A6" s="1">
        <v>5</v>
      </c>
      <c r="B6" t="s">
        <v>259</v>
      </c>
    </row>
    <row r="7" spans="1:17" x14ac:dyDescent="0.25">
      <c r="A7" s="1">
        <v>7</v>
      </c>
      <c r="B7" t="s">
        <v>89</v>
      </c>
    </row>
    <row r="8" spans="1:17" x14ac:dyDescent="0.25">
      <c r="A8" s="1">
        <v>8</v>
      </c>
      <c r="B8" t="s">
        <v>229</v>
      </c>
    </row>
    <row r="9" spans="1:17" x14ac:dyDescent="0.25">
      <c r="A9" s="1">
        <v>11</v>
      </c>
      <c r="B9" t="s">
        <v>90</v>
      </c>
    </row>
    <row r="10" spans="1:17" x14ac:dyDescent="0.25">
      <c r="A10" s="1">
        <v>12</v>
      </c>
      <c r="B10" t="s">
        <v>231</v>
      </c>
    </row>
    <row r="11" spans="1:17" x14ac:dyDescent="0.25">
      <c r="A11" s="1">
        <v>15</v>
      </c>
      <c r="B11" t="s">
        <v>91</v>
      </c>
    </row>
    <row r="12" spans="1:17" x14ac:dyDescent="0.25">
      <c r="A12" s="1">
        <v>16</v>
      </c>
      <c r="B12" t="s">
        <v>232</v>
      </c>
    </row>
    <row r="13" spans="1:17" x14ac:dyDescent="0.25">
      <c r="A13" s="1">
        <v>17</v>
      </c>
      <c r="B13" t="s">
        <v>233</v>
      </c>
    </row>
    <row r="14" spans="1:17" x14ac:dyDescent="0.25">
      <c r="A14" s="1">
        <v>18</v>
      </c>
      <c r="B14" t="s">
        <v>234</v>
      </c>
    </row>
    <row r="15" spans="1:17" x14ac:dyDescent="0.25">
      <c r="A15" s="1">
        <v>19</v>
      </c>
      <c r="B15" t="s">
        <v>92</v>
      </c>
    </row>
    <row r="16" spans="1:17" x14ac:dyDescent="0.25">
      <c r="A16" s="1">
        <v>22</v>
      </c>
      <c r="B16" t="s">
        <v>235</v>
      </c>
    </row>
    <row r="17" spans="1:7" x14ac:dyDescent="0.25">
      <c r="A17" s="1">
        <v>23</v>
      </c>
      <c r="B17" t="s">
        <v>93</v>
      </c>
    </row>
    <row r="18" spans="1:7" x14ac:dyDescent="0.25">
      <c r="A18" s="1">
        <v>26</v>
      </c>
      <c r="B18" t="s">
        <v>236</v>
      </c>
    </row>
    <row r="19" spans="1:7" x14ac:dyDescent="0.25">
      <c r="A19" s="1">
        <v>27</v>
      </c>
      <c r="B19" t="s">
        <v>94</v>
      </c>
    </row>
    <row r="20" spans="1:7" x14ac:dyDescent="0.25">
      <c r="A20" s="1">
        <v>30</v>
      </c>
      <c r="B20" t="s">
        <v>238</v>
      </c>
    </row>
    <row r="21" spans="1:7" x14ac:dyDescent="0.25">
      <c r="A21" s="1">
        <v>31</v>
      </c>
      <c r="B21" t="s">
        <v>95</v>
      </c>
    </row>
    <row r="22" spans="1:7" x14ac:dyDescent="0.25">
      <c r="A22" s="1">
        <v>35</v>
      </c>
      <c r="B22" t="s">
        <v>96</v>
      </c>
    </row>
    <row r="23" spans="1:7" x14ac:dyDescent="0.25">
      <c r="A23" s="1">
        <v>39</v>
      </c>
      <c r="B23" t="s">
        <v>97</v>
      </c>
    </row>
    <row r="24" spans="1:7" x14ac:dyDescent="0.25">
      <c r="A24" s="1">
        <v>41</v>
      </c>
      <c r="B24" t="s">
        <v>242</v>
      </c>
    </row>
    <row r="25" spans="1:7" x14ac:dyDescent="0.25">
      <c r="A25" s="1">
        <v>45</v>
      </c>
      <c r="B25" t="s">
        <v>243</v>
      </c>
    </row>
    <row r="26" spans="1:7" x14ac:dyDescent="0.25">
      <c r="A26" s="1">
        <v>46</v>
      </c>
      <c r="B26" t="s">
        <v>244</v>
      </c>
    </row>
    <row r="27" spans="1:7" x14ac:dyDescent="0.25">
      <c r="A27" s="1">
        <v>47</v>
      </c>
      <c r="B27" t="s">
        <v>98</v>
      </c>
    </row>
    <row r="28" spans="1:7" x14ac:dyDescent="0.25">
      <c r="A28" s="1">
        <v>50</v>
      </c>
      <c r="B28" t="s">
        <v>245</v>
      </c>
    </row>
    <row r="29" spans="1:7" x14ac:dyDescent="0.25">
      <c r="A29" s="1">
        <v>51</v>
      </c>
      <c r="B29" t="s">
        <v>99</v>
      </c>
    </row>
    <row r="30" spans="1:7" x14ac:dyDescent="0.25">
      <c r="A30" s="1">
        <v>52</v>
      </c>
      <c r="B30" t="s">
        <v>246</v>
      </c>
    </row>
    <row r="31" spans="1:7" x14ac:dyDescent="0.25">
      <c r="A31" s="1">
        <v>54</v>
      </c>
      <c r="B31" t="s">
        <v>247</v>
      </c>
      <c r="G31" s="3"/>
    </row>
    <row r="32" spans="1:7" x14ac:dyDescent="0.25">
      <c r="A32" s="1">
        <v>55</v>
      </c>
      <c r="B32" t="s">
        <v>100</v>
      </c>
      <c r="G32" s="4"/>
    </row>
    <row r="33" spans="1:7" x14ac:dyDescent="0.25">
      <c r="A33" s="1">
        <v>58</v>
      </c>
      <c r="B33" t="s">
        <v>252</v>
      </c>
      <c r="G33" s="4"/>
    </row>
    <row r="34" spans="1:7" x14ac:dyDescent="0.25">
      <c r="A34" s="1">
        <v>59</v>
      </c>
      <c r="B34" t="s">
        <v>101</v>
      </c>
      <c r="G34" s="4"/>
    </row>
    <row r="35" spans="1:7" x14ac:dyDescent="0.25">
      <c r="A35" s="1">
        <v>63</v>
      </c>
      <c r="B35" t="s">
        <v>102</v>
      </c>
      <c r="G35" s="3"/>
    </row>
    <row r="36" spans="1:7" x14ac:dyDescent="0.25">
      <c r="A36" s="1">
        <v>67</v>
      </c>
      <c r="B36" t="s">
        <v>103</v>
      </c>
    </row>
    <row r="37" spans="1:7" x14ac:dyDescent="0.25">
      <c r="A37" s="1">
        <v>71</v>
      </c>
      <c r="B37" t="s">
        <v>104</v>
      </c>
    </row>
    <row r="38" spans="1:7" x14ac:dyDescent="0.25">
      <c r="A38" s="1">
        <v>75</v>
      </c>
      <c r="B38" t="s">
        <v>105</v>
      </c>
    </row>
    <row r="39" spans="1:7" x14ac:dyDescent="0.25">
      <c r="A39" s="1">
        <v>79</v>
      </c>
      <c r="B39" t="s">
        <v>106</v>
      </c>
    </row>
    <row r="40" spans="1:7" x14ac:dyDescent="0.25">
      <c r="A40" s="1">
        <v>83</v>
      </c>
      <c r="B40" t="s">
        <v>107</v>
      </c>
    </row>
    <row r="41" spans="1:7" x14ac:dyDescent="0.25">
      <c r="A41" s="1">
        <v>90</v>
      </c>
      <c r="B41" t="s">
        <v>257</v>
      </c>
    </row>
    <row r="42" spans="1:7" x14ac:dyDescent="0.25">
      <c r="A42" s="1">
        <v>95</v>
      </c>
      <c r="B42" t="s">
        <v>108</v>
      </c>
    </row>
    <row r="43" spans="1:7" x14ac:dyDescent="0.25">
      <c r="A43" s="1">
        <v>100</v>
      </c>
      <c r="B43" t="s">
        <v>219</v>
      </c>
    </row>
    <row r="44" spans="1:7" x14ac:dyDescent="0.25">
      <c r="A44" s="1">
        <v>104</v>
      </c>
      <c r="B44" t="s">
        <v>109</v>
      </c>
    </row>
    <row r="45" spans="1:7" x14ac:dyDescent="0.25">
      <c r="A45" s="1">
        <v>105</v>
      </c>
      <c r="B45" t="s">
        <v>119</v>
      </c>
    </row>
    <row r="46" spans="1:7" x14ac:dyDescent="0.25">
      <c r="A46" s="1">
        <v>106</v>
      </c>
      <c r="B46" t="s">
        <v>126</v>
      </c>
    </row>
    <row r="47" spans="1:7" x14ac:dyDescent="0.25">
      <c r="A47" s="1">
        <v>107</v>
      </c>
      <c r="B47" t="s">
        <v>127</v>
      </c>
    </row>
    <row r="48" spans="1:7" x14ac:dyDescent="0.25">
      <c r="A48" s="1">
        <v>108</v>
      </c>
      <c r="B48" t="s">
        <v>128</v>
      </c>
    </row>
    <row r="49" spans="1:2" x14ac:dyDescent="0.25">
      <c r="A49" s="1">
        <v>112</v>
      </c>
      <c r="B49" t="s">
        <v>129</v>
      </c>
    </row>
    <row r="50" spans="1:2" x14ac:dyDescent="0.25">
      <c r="A50" s="1">
        <v>116</v>
      </c>
      <c r="B50" t="s">
        <v>130</v>
      </c>
    </row>
    <row r="51" spans="1:2" x14ac:dyDescent="0.25">
      <c r="A51" s="1">
        <v>120</v>
      </c>
      <c r="B51" t="s">
        <v>131</v>
      </c>
    </row>
    <row r="52" spans="1:2" x14ac:dyDescent="0.25">
      <c r="A52" s="1">
        <v>124</v>
      </c>
      <c r="B52" t="s">
        <v>132</v>
      </c>
    </row>
    <row r="53" spans="1:2" x14ac:dyDescent="0.25">
      <c r="A53" s="1">
        <v>125</v>
      </c>
      <c r="B53" t="s">
        <v>133</v>
      </c>
    </row>
    <row r="54" spans="1:2" x14ac:dyDescent="0.25">
      <c r="A54" s="1">
        <v>129</v>
      </c>
      <c r="B54" t="s">
        <v>136</v>
      </c>
    </row>
    <row r="55" spans="1:2" x14ac:dyDescent="0.25">
      <c r="A55" s="1">
        <v>133</v>
      </c>
      <c r="B55" t="s">
        <v>137</v>
      </c>
    </row>
    <row r="56" spans="1:2" x14ac:dyDescent="0.25">
      <c r="A56" s="1">
        <v>137</v>
      </c>
      <c r="B56" t="s">
        <v>138</v>
      </c>
    </row>
    <row r="57" spans="1:2" x14ac:dyDescent="0.25">
      <c r="A57" s="1">
        <v>141</v>
      </c>
      <c r="B57" t="s">
        <v>139</v>
      </c>
    </row>
    <row r="58" spans="1:2" x14ac:dyDescent="0.25">
      <c r="A58" s="1">
        <v>145</v>
      </c>
      <c r="B58" t="s">
        <v>140</v>
      </c>
    </row>
    <row r="59" spans="1:2" x14ac:dyDescent="0.25">
      <c r="A59" s="1">
        <v>149</v>
      </c>
      <c r="B59" t="s">
        <v>141</v>
      </c>
    </row>
    <row r="60" spans="1:2" x14ac:dyDescent="0.25">
      <c r="A60" s="1">
        <v>153</v>
      </c>
      <c r="B60" t="s">
        <v>142</v>
      </c>
    </row>
    <row r="61" spans="1:2" x14ac:dyDescent="0.25">
      <c r="A61" s="1">
        <v>157</v>
      </c>
      <c r="B61" t="s">
        <v>143</v>
      </c>
    </row>
    <row r="62" spans="1:2" x14ac:dyDescent="0.25">
      <c r="A62" s="1">
        <v>161</v>
      </c>
      <c r="B62" t="s">
        <v>144</v>
      </c>
    </row>
    <row r="63" spans="1:2" x14ac:dyDescent="0.25">
      <c r="A63" s="1">
        <v>165</v>
      </c>
      <c r="B63" t="s">
        <v>145</v>
      </c>
    </row>
    <row r="64" spans="1:2" x14ac:dyDescent="0.25">
      <c r="A64" s="1">
        <v>200</v>
      </c>
      <c r="B64" t="s">
        <v>211</v>
      </c>
    </row>
    <row r="65" spans="1:2" x14ac:dyDescent="0.25">
      <c r="A65" s="1">
        <v>800</v>
      </c>
      <c r="B65" t="s">
        <v>146</v>
      </c>
    </row>
    <row r="66" spans="1:2" x14ac:dyDescent="0.25">
      <c r="A66" s="1">
        <v>804</v>
      </c>
      <c r="B66" t="s">
        <v>147</v>
      </c>
    </row>
    <row r="67" spans="1:2" x14ac:dyDescent="0.25">
      <c r="A67" s="1">
        <v>808</v>
      </c>
      <c r="B67" t="s">
        <v>148</v>
      </c>
    </row>
    <row r="68" spans="1:2" x14ac:dyDescent="0.25">
      <c r="A68" s="1">
        <v>812</v>
      </c>
      <c r="B68" t="s">
        <v>149</v>
      </c>
    </row>
    <row r="69" spans="1:2" x14ac:dyDescent="0.25">
      <c r="A69" s="1">
        <v>816</v>
      </c>
      <c r="B69" t="s">
        <v>150</v>
      </c>
    </row>
    <row r="70" spans="1:2" x14ac:dyDescent="0.25">
      <c r="A70" s="1">
        <v>820</v>
      </c>
      <c r="B70" t="s">
        <v>151</v>
      </c>
    </row>
    <row r="71" spans="1:2" x14ac:dyDescent="0.25">
      <c r="A71" s="1">
        <v>824</v>
      </c>
      <c r="B71" t="s">
        <v>152</v>
      </c>
    </row>
    <row r="72" spans="1:2" x14ac:dyDescent="0.25">
      <c r="A72" s="1">
        <v>828</v>
      </c>
      <c r="B72" t="s">
        <v>153</v>
      </c>
    </row>
    <row r="73" spans="1:2" x14ac:dyDescent="0.25">
      <c r="A73" s="1">
        <v>832</v>
      </c>
      <c r="B73" t="s">
        <v>154</v>
      </c>
    </row>
    <row r="74" spans="1:2" x14ac:dyDescent="0.25">
      <c r="A74" s="1">
        <v>836</v>
      </c>
      <c r="B74" t="s">
        <v>155</v>
      </c>
    </row>
    <row r="75" spans="1:2" x14ac:dyDescent="0.25">
      <c r="A75" s="1">
        <v>840</v>
      </c>
      <c r="B75" t="s">
        <v>156</v>
      </c>
    </row>
    <row r="76" spans="1:2" x14ac:dyDescent="0.25">
      <c r="A76" s="1">
        <v>844</v>
      </c>
      <c r="B76" t="s">
        <v>157</v>
      </c>
    </row>
    <row r="77" spans="1:2" x14ac:dyDescent="0.25">
      <c r="A77" s="1">
        <v>880</v>
      </c>
      <c r="B77" t="s">
        <v>158</v>
      </c>
    </row>
    <row r="78" spans="1:2" x14ac:dyDescent="0.25">
      <c r="A78" s="1">
        <v>881</v>
      </c>
      <c r="B78" t="s">
        <v>159</v>
      </c>
    </row>
    <row r="79" spans="1:2" x14ac:dyDescent="0.25">
      <c r="A79" s="1">
        <v>885</v>
      </c>
      <c r="B79" t="s">
        <v>160</v>
      </c>
    </row>
    <row r="80" spans="1:2" x14ac:dyDescent="0.25">
      <c r="A80" s="1">
        <v>889</v>
      </c>
      <c r="B80" t="s">
        <v>161</v>
      </c>
    </row>
    <row r="81" spans="1:2" x14ac:dyDescent="0.25">
      <c r="A81" s="1">
        <v>891</v>
      </c>
      <c r="B81" t="s">
        <v>162</v>
      </c>
    </row>
    <row r="82" spans="1:2" x14ac:dyDescent="0.25">
      <c r="A82" s="1">
        <v>893</v>
      </c>
      <c r="B82" t="s">
        <v>163</v>
      </c>
    </row>
    <row r="83" spans="1:2" x14ac:dyDescent="0.25">
      <c r="A83" s="1">
        <v>895</v>
      </c>
      <c r="B83" t="s">
        <v>164</v>
      </c>
    </row>
    <row r="84" spans="1:2" x14ac:dyDescent="0.25">
      <c r="A84" s="1">
        <v>897</v>
      </c>
      <c r="B84" t="s">
        <v>165</v>
      </c>
    </row>
    <row r="85" spans="1:2" x14ac:dyDescent="0.25">
      <c r="A85" s="1">
        <v>901</v>
      </c>
      <c r="B85" t="s">
        <v>166</v>
      </c>
    </row>
    <row r="86" spans="1:2" x14ac:dyDescent="0.25">
      <c r="A86" s="1">
        <v>905</v>
      </c>
      <c r="B86" t="s">
        <v>167</v>
      </c>
    </row>
    <row r="87" spans="1:2" x14ac:dyDescent="0.25">
      <c r="A87" s="1">
        <v>909</v>
      </c>
      <c r="B87" t="s">
        <v>168</v>
      </c>
    </row>
    <row r="88" spans="1:2" x14ac:dyDescent="0.25">
      <c r="A88" s="1">
        <v>913</v>
      </c>
      <c r="B88" t="s">
        <v>169</v>
      </c>
    </row>
    <row r="89" spans="1:2" x14ac:dyDescent="0.25">
      <c r="A89" s="1">
        <v>917</v>
      </c>
      <c r="B89" t="s">
        <v>170</v>
      </c>
    </row>
    <row r="90" spans="1:2" x14ac:dyDescent="0.25">
      <c r="A90" s="1">
        <v>921</v>
      </c>
      <c r="B90" t="s">
        <v>171</v>
      </c>
    </row>
    <row r="91" spans="1:2" x14ac:dyDescent="0.25">
      <c r="A91" s="1">
        <v>925</v>
      </c>
      <c r="B91" t="s">
        <v>172</v>
      </c>
    </row>
    <row r="92" spans="1:2" x14ac:dyDescent="0.25">
      <c r="A92" s="1">
        <v>929</v>
      </c>
      <c r="B92" t="s">
        <v>173</v>
      </c>
    </row>
    <row r="93" spans="1:2" x14ac:dyDescent="0.25">
      <c r="A93" s="1">
        <v>933</v>
      </c>
      <c r="B93" t="s">
        <v>174</v>
      </c>
    </row>
    <row r="94" spans="1:2" x14ac:dyDescent="0.25">
      <c r="A94" s="1">
        <v>937</v>
      </c>
      <c r="B94" t="s">
        <v>175</v>
      </c>
    </row>
    <row r="95" spans="1:2" x14ac:dyDescent="0.25">
      <c r="A95" s="1">
        <v>941</v>
      </c>
      <c r="B95" t="s">
        <v>176</v>
      </c>
    </row>
    <row r="96" spans="1:2" x14ac:dyDescent="0.25">
      <c r="A96" s="1">
        <v>946</v>
      </c>
      <c r="B96" t="s">
        <v>177</v>
      </c>
    </row>
    <row r="97" spans="1:2" x14ac:dyDescent="0.25">
      <c r="A97" s="1">
        <v>976</v>
      </c>
      <c r="B97" t="s">
        <v>185</v>
      </c>
    </row>
    <row r="98" spans="1:2" x14ac:dyDescent="0.25">
      <c r="A98" s="1">
        <v>980</v>
      </c>
      <c r="B98" t="s">
        <v>186</v>
      </c>
    </row>
    <row r="99" spans="1:2" x14ac:dyDescent="0.25">
      <c r="A99" s="1">
        <v>984</v>
      </c>
      <c r="B99" t="s">
        <v>187</v>
      </c>
    </row>
    <row r="100" spans="1:2" x14ac:dyDescent="0.25">
      <c r="A100" s="1">
        <v>988</v>
      </c>
      <c r="B100" t="s">
        <v>188</v>
      </c>
    </row>
    <row r="101" spans="1:2" x14ac:dyDescent="0.25">
      <c r="A101" s="1">
        <v>992</v>
      </c>
      <c r="B101" t="s">
        <v>189</v>
      </c>
    </row>
    <row r="102" spans="1:2" x14ac:dyDescent="0.25">
      <c r="A102" s="1">
        <v>996</v>
      </c>
      <c r="B102" t="s">
        <v>190</v>
      </c>
    </row>
    <row r="103" spans="1:2" x14ac:dyDescent="0.25">
      <c r="A103" s="1">
        <v>1000</v>
      </c>
      <c r="B103" t="s">
        <v>191</v>
      </c>
    </row>
    <row r="104" spans="1:2" x14ac:dyDescent="0.25">
      <c r="A104" s="1">
        <v>1004</v>
      </c>
      <c r="B104" t="s">
        <v>192</v>
      </c>
    </row>
    <row r="105" spans="1:2" x14ac:dyDescent="0.25">
      <c r="A105" s="1">
        <v>1008</v>
      </c>
      <c r="B105" t="s">
        <v>193</v>
      </c>
    </row>
    <row r="106" spans="1:2" x14ac:dyDescent="0.25">
      <c r="A106" s="1">
        <v>1012</v>
      </c>
      <c r="B106" t="s">
        <v>194</v>
      </c>
    </row>
    <row r="107" spans="1:2" x14ac:dyDescent="0.25">
      <c r="A107" s="1">
        <v>1016</v>
      </c>
      <c r="B107" t="s">
        <v>195</v>
      </c>
    </row>
    <row r="108" spans="1:2" x14ac:dyDescent="0.25">
      <c r="A108" s="2">
        <v>1020</v>
      </c>
      <c r="B108" t="s">
        <v>196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topLeftCell="A84" workbookViewId="0">
      <selection activeCell="B7" sqref="B7"/>
    </sheetView>
  </sheetViews>
  <sheetFormatPr defaultRowHeight="15" x14ac:dyDescent="0.25"/>
  <cols>
    <col min="1" max="1" width="44.42578125" bestFit="1" customWidth="1"/>
  </cols>
  <sheetData>
    <row r="1" spans="1:2" x14ac:dyDescent="0.25">
      <c r="A1" t="s">
        <v>86</v>
      </c>
      <c r="B1">
        <v>0</v>
      </c>
    </row>
    <row r="2" spans="1:2" x14ac:dyDescent="0.25">
      <c r="A2" t="s">
        <v>87</v>
      </c>
      <c r="B2">
        <v>1</v>
      </c>
    </row>
    <row r="3" spans="1:2" x14ac:dyDescent="0.25">
      <c r="A3" t="s">
        <v>88</v>
      </c>
      <c r="B3">
        <v>3</v>
      </c>
    </row>
    <row r="4" spans="1:2" x14ac:dyDescent="0.25">
      <c r="A4" t="s">
        <v>89</v>
      </c>
      <c r="B4">
        <v>7</v>
      </c>
    </row>
    <row r="5" spans="1:2" x14ac:dyDescent="0.25">
      <c r="A5" t="s">
        <v>90</v>
      </c>
      <c r="B5">
        <v>11</v>
      </c>
    </row>
    <row r="6" spans="1:2" x14ac:dyDescent="0.25">
      <c r="A6" t="s">
        <v>91</v>
      </c>
      <c r="B6">
        <v>15</v>
      </c>
    </row>
    <row r="7" spans="1:2" x14ac:dyDescent="0.25">
      <c r="A7" t="s">
        <v>92</v>
      </c>
      <c r="B7">
        <v>19</v>
      </c>
    </row>
    <row r="8" spans="1:2" x14ac:dyDescent="0.25">
      <c r="A8" t="s">
        <v>93</v>
      </c>
      <c r="B8">
        <v>23</v>
      </c>
    </row>
    <row r="9" spans="1:2" x14ac:dyDescent="0.25">
      <c r="A9" t="s">
        <v>94</v>
      </c>
      <c r="B9">
        <v>27</v>
      </c>
    </row>
    <row r="10" spans="1:2" x14ac:dyDescent="0.25">
      <c r="A10" t="s">
        <v>95</v>
      </c>
      <c r="B10">
        <v>31</v>
      </c>
    </row>
    <row r="11" spans="1:2" x14ac:dyDescent="0.25">
      <c r="A11" t="s">
        <v>96</v>
      </c>
      <c r="B11">
        <v>35</v>
      </c>
    </row>
    <row r="12" spans="1:2" x14ac:dyDescent="0.25">
      <c r="A12" t="s">
        <v>97</v>
      </c>
      <c r="B12">
        <v>39</v>
      </c>
    </row>
    <row r="14" spans="1:2" x14ac:dyDescent="0.25">
      <c r="A14" t="s">
        <v>98</v>
      </c>
      <c r="B14">
        <v>47</v>
      </c>
    </row>
    <row r="15" spans="1:2" x14ac:dyDescent="0.25">
      <c r="A15" t="s">
        <v>99</v>
      </c>
      <c r="B15">
        <v>51</v>
      </c>
    </row>
    <row r="16" spans="1:2" x14ac:dyDescent="0.25">
      <c r="A16" t="s">
        <v>100</v>
      </c>
      <c r="B16">
        <v>55</v>
      </c>
    </row>
    <row r="17" spans="1:11" x14ac:dyDescent="0.25">
      <c r="A17" t="s">
        <v>101</v>
      </c>
      <c r="B17">
        <v>59</v>
      </c>
    </row>
    <row r="18" spans="1:11" x14ac:dyDescent="0.25">
      <c r="A18" t="s">
        <v>102</v>
      </c>
      <c r="B18">
        <v>63</v>
      </c>
    </row>
    <row r="19" spans="1:11" x14ac:dyDescent="0.25">
      <c r="A19" t="s">
        <v>103</v>
      </c>
      <c r="B19">
        <v>67</v>
      </c>
    </row>
    <row r="20" spans="1:11" x14ac:dyDescent="0.25">
      <c r="A20" t="s">
        <v>104</v>
      </c>
      <c r="B20">
        <v>71</v>
      </c>
    </row>
    <row r="21" spans="1:11" x14ac:dyDescent="0.25">
      <c r="A21" t="s">
        <v>105</v>
      </c>
      <c r="B21">
        <v>75</v>
      </c>
    </row>
    <row r="22" spans="1:11" x14ac:dyDescent="0.25">
      <c r="A22" t="s">
        <v>106</v>
      </c>
      <c r="B22">
        <v>79</v>
      </c>
    </row>
    <row r="23" spans="1:11" x14ac:dyDescent="0.25">
      <c r="A23" t="s">
        <v>107</v>
      </c>
      <c r="B23">
        <v>83</v>
      </c>
    </row>
    <row r="26" spans="1:11" x14ac:dyDescent="0.25">
      <c r="A26" t="s">
        <v>108</v>
      </c>
      <c r="B26">
        <v>95</v>
      </c>
    </row>
    <row r="29" spans="1:11" x14ac:dyDescent="0.25">
      <c r="A29" t="s">
        <v>109</v>
      </c>
      <c r="B29">
        <v>104</v>
      </c>
      <c r="C29" t="s">
        <v>110</v>
      </c>
      <c r="D29" t="s">
        <v>111</v>
      </c>
      <c r="E29" t="s">
        <v>112</v>
      </c>
      <c r="F29" t="s">
        <v>113</v>
      </c>
      <c r="G29" t="s">
        <v>114</v>
      </c>
      <c r="H29" t="s">
        <v>115</v>
      </c>
      <c r="I29" t="s">
        <v>116</v>
      </c>
      <c r="J29" t="s">
        <v>117</v>
      </c>
      <c r="K29" t="s">
        <v>118</v>
      </c>
    </row>
    <row r="30" spans="1:11" x14ac:dyDescent="0.25">
      <c r="A30" t="s">
        <v>119</v>
      </c>
      <c r="B30">
        <v>105</v>
      </c>
      <c r="C30" t="s">
        <v>110</v>
      </c>
      <c r="D30" t="s">
        <v>120</v>
      </c>
      <c r="E30" t="s">
        <v>121</v>
      </c>
      <c r="F30" t="s">
        <v>8</v>
      </c>
      <c r="G30" t="s">
        <v>122</v>
      </c>
      <c r="H30" t="s">
        <v>123</v>
      </c>
      <c r="I30" t="s">
        <v>124</v>
      </c>
      <c r="J30" t="s">
        <v>125</v>
      </c>
    </row>
    <row r="31" spans="1:11" x14ac:dyDescent="0.25">
      <c r="A31" t="s">
        <v>126</v>
      </c>
      <c r="B31">
        <v>106</v>
      </c>
    </row>
    <row r="32" spans="1:11" x14ac:dyDescent="0.25">
      <c r="A32" t="s">
        <v>127</v>
      </c>
      <c r="B32">
        <v>107</v>
      </c>
    </row>
    <row r="33" spans="1:7" x14ac:dyDescent="0.25">
      <c r="A33" t="s">
        <v>128</v>
      </c>
      <c r="B33">
        <v>108</v>
      </c>
    </row>
    <row r="34" spans="1:7" x14ac:dyDescent="0.25">
      <c r="A34" t="s">
        <v>129</v>
      </c>
      <c r="B34">
        <v>112</v>
      </c>
    </row>
    <row r="35" spans="1:7" x14ac:dyDescent="0.25">
      <c r="A35" t="s">
        <v>130</v>
      </c>
      <c r="B35">
        <v>116</v>
      </c>
    </row>
    <row r="36" spans="1:7" x14ac:dyDescent="0.25">
      <c r="A36" t="s">
        <v>131</v>
      </c>
      <c r="B36">
        <v>120</v>
      </c>
    </row>
    <row r="37" spans="1:7" x14ac:dyDescent="0.25">
      <c r="A37" t="s">
        <v>132</v>
      </c>
      <c r="B37">
        <v>124</v>
      </c>
    </row>
    <row r="38" spans="1:7" x14ac:dyDescent="0.25">
      <c r="A38" t="s">
        <v>133</v>
      </c>
      <c r="B38">
        <v>125</v>
      </c>
      <c r="C38" t="s">
        <v>110</v>
      </c>
      <c r="D38" t="s">
        <v>134</v>
      </c>
      <c r="E38" t="s">
        <v>123</v>
      </c>
      <c r="F38" t="s">
        <v>135</v>
      </c>
      <c r="G38" t="s">
        <v>9</v>
      </c>
    </row>
    <row r="39" spans="1:7" x14ac:dyDescent="0.25">
      <c r="A39" t="s">
        <v>136</v>
      </c>
      <c r="B39">
        <v>129</v>
      </c>
      <c r="C39" t="s">
        <v>110</v>
      </c>
      <c r="D39" t="s">
        <v>2</v>
      </c>
      <c r="E39" t="s">
        <v>5</v>
      </c>
      <c r="F39" t="s">
        <v>3</v>
      </c>
    </row>
    <row r="40" spans="1:7" x14ac:dyDescent="0.25">
      <c r="A40" t="s">
        <v>137</v>
      </c>
      <c r="B40">
        <v>133</v>
      </c>
    </row>
    <row r="41" spans="1:7" x14ac:dyDescent="0.25">
      <c r="A41" t="s">
        <v>138</v>
      </c>
      <c r="B41">
        <v>137</v>
      </c>
    </row>
    <row r="42" spans="1:7" x14ac:dyDescent="0.25">
      <c r="A42" t="s">
        <v>139</v>
      </c>
      <c r="B42">
        <v>141</v>
      </c>
    </row>
    <row r="43" spans="1:7" x14ac:dyDescent="0.25">
      <c r="A43" t="s">
        <v>140</v>
      </c>
      <c r="B43">
        <v>145</v>
      </c>
    </row>
    <row r="44" spans="1:7" x14ac:dyDescent="0.25">
      <c r="A44" t="s">
        <v>141</v>
      </c>
      <c r="B44">
        <v>149</v>
      </c>
    </row>
    <row r="45" spans="1:7" x14ac:dyDescent="0.25">
      <c r="A45" t="s">
        <v>142</v>
      </c>
      <c r="B45">
        <v>153</v>
      </c>
    </row>
    <row r="46" spans="1:7" x14ac:dyDescent="0.25">
      <c r="A46" t="s">
        <v>143</v>
      </c>
      <c r="B46">
        <v>157</v>
      </c>
    </row>
    <row r="47" spans="1:7" x14ac:dyDescent="0.25">
      <c r="A47" t="s">
        <v>144</v>
      </c>
      <c r="B47">
        <v>161</v>
      </c>
    </row>
    <row r="48" spans="1:7" x14ac:dyDescent="0.25">
      <c r="A48" t="s">
        <v>145</v>
      </c>
      <c r="B48">
        <v>165</v>
      </c>
    </row>
    <row r="50" spans="1:2" x14ac:dyDescent="0.25">
      <c r="A50" t="s">
        <v>146</v>
      </c>
      <c r="B50">
        <v>800</v>
      </c>
    </row>
    <row r="51" spans="1:2" x14ac:dyDescent="0.25">
      <c r="A51" t="s">
        <v>147</v>
      </c>
      <c r="B51">
        <v>804</v>
      </c>
    </row>
    <row r="52" spans="1:2" x14ac:dyDescent="0.25">
      <c r="A52" t="s">
        <v>148</v>
      </c>
      <c r="B52">
        <v>808</v>
      </c>
    </row>
    <row r="53" spans="1:2" x14ac:dyDescent="0.25">
      <c r="A53" t="s">
        <v>149</v>
      </c>
      <c r="B53">
        <v>812</v>
      </c>
    </row>
    <row r="54" spans="1:2" x14ac:dyDescent="0.25">
      <c r="A54" t="s">
        <v>150</v>
      </c>
      <c r="B54">
        <v>816</v>
      </c>
    </row>
    <row r="55" spans="1:2" x14ac:dyDescent="0.25">
      <c r="A55" t="s">
        <v>151</v>
      </c>
      <c r="B55">
        <v>820</v>
      </c>
    </row>
    <row r="56" spans="1:2" x14ac:dyDescent="0.25">
      <c r="A56" t="s">
        <v>152</v>
      </c>
      <c r="B56">
        <v>824</v>
      </c>
    </row>
    <row r="57" spans="1:2" x14ac:dyDescent="0.25">
      <c r="A57" t="s">
        <v>153</v>
      </c>
      <c r="B57">
        <v>828</v>
      </c>
    </row>
    <row r="58" spans="1:2" x14ac:dyDescent="0.25">
      <c r="A58" t="s">
        <v>154</v>
      </c>
      <c r="B58">
        <v>832</v>
      </c>
    </row>
    <row r="59" spans="1:2" x14ac:dyDescent="0.25">
      <c r="A59" t="s">
        <v>155</v>
      </c>
      <c r="B59">
        <v>836</v>
      </c>
    </row>
    <row r="60" spans="1:2" x14ac:dyDescent="0.25">
      <c r="A60" t="s">
        <v>156</v>
      </c>
      <c r="B60">
        <v>840</v>
      </c>
    </row>
    <row r="61" spans="1:2" x14ac:dyDescent="0.25">
      <c r="A61" t="s">
        <v>157</v>
      </c>
      <c r="B61">
        <v>844</v>
      </c>
    </row>
    <row r="62" spans="1:2" x14ac:dyDescent="0.25">
      <c r="A62" t="s">
        <v>158</v>
      </c>
      <c r="B62">
        <v>880</v>
      </c>
    </row>
    <row r="63" spans="1:2" x14ac:dyDescent="0.25">
      <c r="A63" t="s">
        <v>159</v>
      </c>
      <c r="B63">
        <v>881</v>
      </c>
    </row>
    <row r="64" spans="1:2" x14ac:dyDescent="0.25">
      <c r="A64" t="s">
        <v>160</v>
      </c>
      <c r="B64">
        <v>885</v>
      </c>
    </row>
    <row r="65" spans="1:2" x14ac:dyDescent="0.25">
      <c r="A65" t="s">
        <v>161</v>
      </c>
      <c r="B65">
        <v>889</v>
      </c>
    </row>
    <row r="66" spans="1:2" x14ac:dyDescent="0.25">
      <c r="A66" t="s">
        <v>162</v>
      </c>
      <c r="B66">
        <v>891</v>
      </c>
    </row>
    <row r="67" spans="1:2" x14ac:dyDescent="0.25">
      <c r="A67" t="s">
        <v>163</v>
      </c>
      <c r="B67">
        <v>893</v>
      </c>
    </row>
    <row r="68" spans="1:2" x14ac:dyDescent="0.25">
      <c r="A68" t="s">
        <v>164</v>
      </c>
      <c r="B68">
        <v>895</v>
      </c>
    </row>
    <row r="69" spans="1:2" x14ac:dyDescent="0.25">
      <c r="A69" t="s">
        <v>165</v>
      </c>
      <c r="B69">
        <v>897</v>
      </c>
    </row>
    <row r="70" spans="1:2" x14ac:dyDescent="0.25">
      <c r="A70" t="s">
        <v>166</v>
      </c>
      <c r="B70">
        <v>901</v>
      </c>
    </row>
    <row r="71" spans="1:2" x14ac:dyDescent="0.25">
      <c r="A71" t="s">
        <v>167</v>
      </c>
      <c r="B71">
        <v>905</v>
      </c>
    </row>
    <row r="72" spans="1:2" x14ac:dyDescent="0.25">
      <c r="A72" t="s">
        <v>168</v>
      </c>
      <c r="B72">
        <v>909</v>
      </c>
    </row>
    <row r="73" spans="1:2" x14ac:dyDescent="0.25">
      <c r="A73" t="s">
        <v>169</v>
      </c>
      <c r="B73">
        <v>913</v>
      </c>
    </row>
    <row r="74" spans="1:2" x14ac:dyDescent="0.25">
      <c r="A74" t="s">
        <v>170</v>
      </c>
      <c r="B74">
        <v>917</v>
      </c>
    </row>
    <row r="75" spans="1:2" x14ac:dyDescent="0.25">
      <c r="A75" t="s">
        <v>171</v>
      </c>
      <c r="B75">
        <v>921</v>
      </c>
    </row>
    <row r="76" spans="1:2" x14ac:dyDescent="0.25">
      <c r="A76" t="s">
        <v>172</v>
      </c>
      <c r="B76">
        <v>925</v>
      </c>
    </row>
    <row r="77" spans="1:2" x14ac:dyDescent="0.25">
      <c r="A77" t="s">
        <v>173</v>
      </c>
      <c r="B77">
        <v>929</v>
      </c>
    </row>
    <row r="78" spans="1:2" x14ac:dyDescent="0.25">
      <c r="A78" t="s">
        <v>174</v>
      </c>
      <c r="B78">
        <v>933</v>
      </c>
    </row>
    <row r="79" spans="1:2" x14ac:dyDescent="0.25">
      <c r="A79" t="s">
        <v>175</v>
      </c>
      <c r="B79">
        <v>937</v>
      </c>
    </row>
    <row r="80" spans="1:2" x14ac:dyDescent="0.25">
      <c r="A80" t="s">
        <v>176</v>
      </c>
      <c r="B80">
        <v>941</v>
      </c>
    </row>
    <row r="81" spans="1:12" x14ac:dyDescent="0.25">
      <c r="A81" t="s">
        <v>177</v>
      </c>
      <c r="B81">
        <v>946</v>
      </c>
      <c r="C81" t="s">
        <v>110</v>
      </c>
      <c r="D81" t="s">
        <v>178</v>
      </c>
      <c r="E81">
        <v>975</v>
      </c>
      <c r="F81" t="s">
        <v>15</v>
      </c>
      <c r="G81">
        <v>30</v>
      </c>
      <c r="H81" t="s">
        <v>179</v>
      </c>
      <c r="I81" t="s">
        <v>8</v>
      </c>
      <c r="J81" t="s">
        <v>180</v>
      </c>
      <c r="K81" t="s">
        <v>181</v>
      </c>
      <c r="L81" t="s">
        <v>182</v>
      </c>
    </row>
    <row r="83" spans="1:12" x14ac:dyDescent="0.25">
      <c r="A83" t="s">
        <v>110</v>
      </c>
      <c r="B83" t="s">
        <v>183</v>
      </c>
      <c r="C83" t="s">
        <v>184</v>
      </c>
    </row>
    <row r="84" spans="1:12" x14ac:dyDescent="0.25">
      <c r="A84" t="s">
        <v>185</v>
      </c>
      <c r="B84">
        <v>976</v>
      </c>
    </row>
    <row r="85" spans="1:12" x14ac:dyDescent="0.25">
      <c r="A85" t="s">
        <v>186</v>
      </c>
      <c r="B85">
        <v>980</v>
      </c>
    </row>
    <row r="86" spans="1:12" x14ac:dyDescent="0.25">
      <c r="A86" t="s">
        <v>187</v>
      </c>
      <c r="B86">
        <v>984</v>
      </c>
    </row>
    <row r="88" spans="1:12" x14ac:dyDescent="0.25">
      <c r="A88" t="s">
        <v>188</v>
      </c>
      <c r="B88">
        <v>988</v>
      </c>
    </row>
    <row r="89" spans="1:12" x14ac:dyDescent="0.25">
      <c r="A89" t="s">
        <v>189</v>
      </c>
      <c r="B89">
        <v>992</v>
      </c>
    </row>
    <row r="90" spans="1:12" x14ac:dyDescent="0.25">
      <c r="A90" t="s">
        <v>190</v>
      </c>
      <c r="B90">
        <v>996</v>
      </c>
    </row>
    <row r="91" spans="1:12" x14ac:dyDescent="0.25">
      <c r="A91" t="s">
        <v>191</v>
      </c>
      <c r="B91">
        <v>1000</v>
      </c>
    </row>
    <row r="92" spans="1:12" x14ac:dyDescent="0.25">
      <c r="A92" t="s">
        <v>192</v>
      </c>
      <c r="B92">
        <v>1004</v>
      </c>
    </row>
    <row r="93" spans="1:12" x14ac:dyDescent="0.25">
      <c r="A93" t="s">
        <v>193</v>
      </c>
      <c r="B93">
        <v>1008</v>
      </c>
    </row>
    <row r="94" spans="1:12" x14ac:dyDescent="0.25">
      <c r="A94" t="s">
        <v>194</v>
      </c>
      <c r="B94">
        <v>1012</v>
      </c>
    </row>
    <row r="95" spans="1:12" x14ac:dyDescent="0.25">
      <c r="A95" t="s">
        <v>195</v>
      </c>
      <c r="B95">
        <v>1016</v>
      </c>
    </row>
    <row r="96" spans="1:12" x14ac:dyDescent="0.25">
      <c r="A96" t="s">
        <v>196</v>
      </c>
      <c r="B96">
        <v>1020</v>
      </c>
    </row>
    <row r="98" spans="1:11" x14ac:dyDescent="0.25">
      <c r="A98" t="s">
        <v>197</v>
      </c>
      <c r="B98" t="s">
        <v>198</v>
      </c>
      <c r="C98" t="s">
        <v>199</v>
      </c>
      <c r="D98">
        <v>0</v>
      </c>
    </row>
    <row r="99" spans="1:11" x14ac:dyDescent="0.25">
      <c r="A99" t="s">
        <v>200</v>
      </c>
      <c r="B99" t="s">
        <v>201</v>
      </c>
    </row>
    <row r="100" spans="1:11" x14ac:dyDescent="0.25">
      <c r="A100" t="s">
        <v>202</v>
      </c>
      <c r="B100" t="s">
        <v>203</v>
      </c>
    </row>
    <row r="101" spans="1:11" x14ac:dyDescent="0.25">
      <c r="A101" t="s">
        <v>204</v>
      </c>
      <c r="B101" t="s">
        <v>205</v>
      </c>
    </row>
    <row r="102" spans="1:11" x14ac:dyDescent="0.25">
      <c r="A102" t="s">
        <v>206</v>
      </c>
      <c r="B102" t="s">
        <v>207</v>
      </c>
    </row>
    <row r="103" spans="1:11" x14ac:dyDescent="0.25">
      <c r="A103" t="s">
        <v>208</v>
      </c>
    </row>
    <row r="104" spans="1:11" x14ac:dyDescent="0.25">
      <c r="A104" t="s">
        <v>200</v>
      </c>
      <c r="B104" t="s">
        <v>209</v>
      </c>
    </row>
    <row r="105" spans="1:11" x14ac:dyDescent="0.25">
      <c r="A105" t="s">
        <v>202</v>
      </c>
      <c r="B105" t="s">
        <v>209</v>
      </c>
    </row>
    <row r="106" spans="1:11" x14ac:dyDescent="0.25">
      <c r="A106" t="s">
        <v>204</v>
      </c>
      <c r="B106" t="s">
        <v>209</v>
      </c>
    </row>
    <row r="107" spans="1:11" x14ac:dyDescent="0.25">
      <c r="A107" t="s">
        <v>206</v>
      </c>
    </row>
    <row r="108" spans="1:11" x14ac:dyDescent="0.25">
      <c r="A108" t="s">
        <v>210</v>
      </c>
    </row>
    <row r="110" spans="1:11" x14ac:dyDescent="0.25">
      <c r="A110" t="s">
        <v>211</v>
      </c>
      <c r="B110">
        <v>200</v>
      </c>
    </row>
    <row r="111" spans="1:11" x14ac:dyDescent="0.25">
      <c r="A111" t="s">
        <v>110</v>
      </c>
      <c r="B111" t="s">
        <v>212</v>
      </c>
      <c r="C111" t="s">
        <v>4</v>
      </c>
      <c r="D111" t="s">
        <v>13</v>
      </c>
      <c r="E111" t="s">
        <v>213</v>
      </c>
      <c r="F111" t="s">
        <v>214</v>
      </c>
      <c r="G111" t="s">
        <v>215</v>
      </c>
      <c r="H111" t="s">
        <v>216</v>
      </c>
      <c r="I111" t="s">
        <v>8</v>
      </c>
      <c r="J111" t="s">
        <v>217</v>
      </c>
      <c r="K111" t="s">
        <v>218</v>
      </c>
    </row>
    <row r="112" spans="1:11" x14ac:dyDescent="0.25">
      <c r="A112" t="s">
        <v>219</v>
      </c>
      <c r="B112">
        <v>100</v>
      </c>
    </row>
    <row r="113" spans="1:7" x14ac:dyDescent="0.25">
      <c r="A113" t="s">
        <v>110</v>
      </c>
      <c r="B113" t="s">
        <v>220</v>
      </c>
      <c r="C113" t="s">
        <v>221</v>
      </c>
      <c r="D113" t="s">
        <v>222</v>
      </c>
      <c r="E113" t="s">
        <v>12</v>
      </c>
      <c r="F113" t="s">
        <v>13</v>
      </c>
      <c r="G113" t="s">
        <v>11</v>
      </c>
    </row>
    <row r="114" spans="1:7" x14ac:dyDescent="0.25">
      <c r="A114" t="s">
        <v>223</v>
      </c>
      <c r="B114">
        <v>0</v>
      </c>
    </row>
    <row r="115" spans="1:7" x14ac:dyDescent="0.25">
      <c r="A115" t="s">
        <v>224</v>
      </c>
      <c r="B115">
        <v>4</v>
      </c>
    </row>
    <row r="116" spans="1:7" x14ac:dyDescent="0.25">
      <c r="A116" t="s">
        <v>110</v>
      </c>
      <c r="B116" t="s">
        <v>225</v>
      </c>
      <c r="C116" t="s">
        <v>226</v>
      </c>
      <c r="D116" t="s">
        <v>227</v>
      </c>
      <c r="E116" t="s">
        <v>13</v>
      </c>
      <c r="F116" t="s">
        <v>123</v>
      </c>
      <c r="G116" t="s">
        <v>228</v>
      </c>
    </row>
    <row r="117" spans="1:7" x14ac:dyDescent="0.25">
      <c r="A117" t="s">
        <v>229</v>
      </c>
      <c r="B117">
        <v>8</v>
      </c>
    </row>
    <row r="118" spans="1:7" x14ac:dyDescent="0.25">
      <c r="A118" t="s">
        <v>110</v>
      </c>
      <c r="B118" t="s">
        <v>6</v>
      </c>
      <c r="C118" t="s">
        <v>123</v>
      </c>
      <c r="D118" t="s">
        <v>230</v>
      </c>
    </row>
    <row r="119" spans="1:7" x14ac:dyDescent="0.25">
      <c r="A119" t="s">
        <v>231</v>
      </c>
      <c r="B119">
        <v>12</v>
      </c>
    </row>
    <row r="120" spans="1:7" x14ac:dyDescent="0.25">
      <c r="A120" t="s">
        <v>232</v>
      </c>
      <c r="B120">
        <v>16</v>
      </c>
    </row>
    <row r="121" spans="1:7" x14ac:dyDescent="0.25">
      <c r="A121" t="s">
        <v>233</v>
      </c>
      <c r="B121">
        <v>17</v>
      </c>
    </row>
    <row r="122" spans="1:7" x14ac:dyDescent="0.25">
      <c r="A122" t="s">
        <v>234</v>
      </c>
      <c r="B122">
        <v>18</v>
      </c>
    </row>
    <row r="123" spans="1:7" x14ac:dyDescent="0.25">
      <c r="A123" t="s">
        <v>235</v>
      </c>
      <c r="B123">
        <v>22</v>
      </c>
    </row>
    <row r="124" spans="1:7" x14ac:dyDescent="0.25">
      <c r="A124" t="s">
        <v>236</v>
      </c>
      <c r="B124">
        <v>26</v>
      </c>
    </row>
    <row r="125" spans="1:7" x14ac:dyDescent="0.25">
      <c r="A125" t="s">
        <v>237</v>
      </c>
      <c r="B125" t="s">
        <v>234</v>
      </c>
    </row>
    <row r="126" spans="1:7" x14ac:dyDescent="0.25">
      <c r="A126" t="s">
        <v>238</v>
      </c>
      <c r="B126">
        <v>30</v>
      </c>
    </row>
    <row r="127" spans="1:7" x14ac:dyDescent="0.25">
      <c r="A127" t="s">
        <v>239</v>
      </c>
      <c r="B127">
        <v>31</v>
      </c>
    </row>
    <row r="128" spans="1:7" x14ac:dyDescent="0.25">
      <c r="A128" t="s">
        <v>240</v>
      </c>
      <c r="B128">
        <v>35</v>
      </c>
    </row>
    <row r="129" spans="1:13" x14ac:dyDescent="0.25">
      <c r="A129" t="s">
        <v>241</v>
      </c>
      <c r="B129">
        <v>39</v>
      </c>
    </row>
    <row r="130" spans="1:13" x14ac:dyDescent="0.25">
      <c r="A130" t="s">
        <v>242</v>
      </c>
      <c r="B130">
        <v>41</v>
      </c>
    </row>
    <row r="131" spans="1:13" x14ac:dyDescent="0.25">
      <c r="A131" t="s">
        <v>243</v>
      </c>
      <c r="B131">
        <v>45</v>
      </c>
    </row>
    <row r="132" spans="1:13" x14ac:dyDescent="0.25">
      <c r="A132" t="s">
        <v>244</v>
      </c>
      <c r="B132">
        <v>46</v>
      </c>
    </row>
    <row r="133" spans="1:13" x14ac:dyDescent="0.25">
      <c r="A133" t="s">
        <v>245</v>
      </c>
      <c r="B133">
        <v>50</v>
      </c>
    </row>
    <row r="134" spans="1:13" x14ac:dyDescent="0.25">
      <c r="A134" t="s">
        <v>246</v>
      </c>
      <c r="B134">
        <v>52</v>
      </c>
    </row>
    <row r="135" spans="1:13" x14ac:dyDescent="0.25">
      <c r="A135" t="s">
        <v>247</v>
      </c>
      <c r="B135">
        <v>54</v>
      </c>
    </row>
    <row r="136" spans="1:13" x14ac:dyDescent="0.25">
      <c r="A136" t="s">
        <v>110</v>
      </c>
      <c r="B136" t="s">
        <v>248</v>
      </c>
      <c r="C136" t="s">
        <v>249</v>
      </c>
      <c r="D136" t="s">
        <v>8</v>
      </c>
      <c r="E136" t="s">
        <v>179</v>
      </c>
      <c r="F136" t="s">
        <v>250</v>
      </c>
      <c r="G136" t="s">
        <v>251</v>
      </c>
    </row>
    <row r="137" spans="1:13" x14ac:dyDescent="0.25">
      <c r="A137" t="s">
        <v>252</v>
      </c>
      <c r="B137">
        <v>58</v>
      </c>
      <c r="C137" t="s">
        <v>110</v>
      </c>
      <c r="D137" t="s">
        <v>253</v>
      </c>
      <c r="E137" t="s">
        <v>179</v>
      </c>
      <c r="F137" t="s">
        <v>254</v>
      </c>
      <c r="G137" t="s">
        <v>15</v>
      </c>
      <c r="H137">
        <v>32</v>
      </c>
      <c r="I137" t="s">
        <v>179</v>
      </c>
      <c r="J137" t="s">
        <v>255</v>
      </c>
      <c r="K137" t="s">
        <v>256</v>
      </c>
      <c r="L137" t="s">
        <v>15</v>
      </c>
      <c r="M137">
        <v>89</v>
      </c>
    </row>
    <row r="138" spans="1:13" x14ac:dyDescent="0.25">
      <c r="A138" t="s">
        <v>257</v>
      </c>
      <c r="B138">
        <v>90</v>
      </c>
    </row>
    <row r="139" spans="1:13" x14ac:dyDescent="0.25">
      <c r="A139" t="s">
        <v>258</v>
      </c>
      <c r="B139" t="s">
        <v>259</v>
      </c>
    </row>
    <row r="140" spans="1:13" x14ac:dyDescent="0.25">
      <c r="A140" t="s">
        <v>259</v>
      </c>
      <c r="B140">
        <v>5</v>
      </c>
    </row>
    <row r="141" spans="1:13" x14ac:dyDescent="0.25">
      <c r="A141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showGridLines="0" topLeftCell="A7" workbookViewId="0">
      <selection activeCell="C2" sqref="C2"/>
    </sheetView>
  </sheetViews>
  <sheetFormatPr defaultRowHeight="15" x14ac:dyDescent="0.25"/>
  <cols>
    <col min="1" max="1" width="12" bestFit="1" customWidth="1"/>
    <col min="2" max="2" width="10.42578125" bestFit="1" customWidth="1"/>
    <col min="3" max="3" width="41.140625" bestFit="1" customWidth="1"/>
    <col min="4" max="4" width="12.42578125" customWidth="1"/>
    <col min="5" max="5" width="41.28515625" bestFit="1" customWidth="1"/>
    <col min="6" max="6" width="11.85546875" bestFit="1" customWidth="1"/>
    <col min="7" max="7" width="16.85546875" bestFit="1" customWidth="1"/>
    <col min="8" max="8" width="10.140625" bestFit="1" customWidth="1"/>
    <col min="9" max="11" width="11.140625" bestFit="1" customWidth="1"/>
    <col min="12" max="12" width="38.7109375" bestFit="1" customWidth="1"/>
  </cols>
  <sheetData>
    <row r="1" spans="1:5" x14ac:dyDescent="0.25">
      <c r="A1" t="s">
        <v>14</v>
      </c>
      <c r="B1" t="s">
        <v>83</v>
      </c>
      <c r="C1" t="s">
        <v>262</v>
      </c>
      <c r="D1" t="s">
        <v>84</v>
      </c>
      <c r="E1" t="s">
        <v>85</v>
      </c>
    </row>
    <row r="2" spans="1:5" x14ac:dyDescent="0.25">
      <c r="A2" t="s">
        <v>1</v>
      </c>
      <c r="B2">
        <v>59</v>
      </c>
      <c r="C2" t="str">
        <f>VLOOKUP(Table2[[#This Row],[Position]],EepromLookup[],2,FALSE)</f>
        <v>EPR_Z_MAX_ACCEL</v>
      </c>
      <c r="D2">
        <v>1850</v>
      </c>
      <c r="E2" t="s">
        <v>20</v>
      </c>
    </row>
    <row r="3" spans="1:5" x14ac:dyDescent="0.25">
      <c r="A3" t="s">
        <v>1</v>
      </c>
      <c r="B3">
        <v>901</v>
      </c>
      <c r="C3" t="str">
        <f>VLOOKUP(Table2[[#This Row],[Position]],EepromLookup[],2,FALSE)</f>
        <v>EPR_DELTA_ALPHA_A</v>
      </c>
      <c r="D3">
        <v>210</v>
      </c>
      <c r="E3" t="s">
        <v>77</v>
      </c>
    </row>
    <row r="4" spans="1:5" x14ac:dyDescent="0.25">
      <c r="A4" t="s">
        <v>1</v>
      </c>
      <c r="B4">
        <v>905</v>
      </c>
      <c r="C4" t="str">
        <f>VLOOKUP(Table2[[#This Row],[Position]],EepromLookup[],2,FALSE)</f>
        <v>EPR_DELTA_ALPHA_B</v>
      </c>
      <c r="D4">
        <v>330</v>
      </c>
      <c r="E4" t="s">
        <v>78</v>
      </c>
    </row>
    <row r="5" spans="1:5" x14ac:dyDescent="0.25">
      <c r="A5" t="s">
        <v>1</v>
      </c>
      <c r="B5">
        <v>909</v>
      </c>
      <c r="C5" t="str">
        <f>VLOOKUP(Table2[[#This Row],[Position]],EepromLookup[],2,FALSE)</f>
        <v>EPR_DELTA_ALPHA_C</v>
      </c>
      <c r="D5">
        <v>90</v>
      </c>
      <c r="E5" t="s">
        <v>79</v>
      </c>
    </row>
    <row r="6" spans="1:5" x14ac:dyDescent="0.25">
      <c r="A6" t="s">
        <v>10</v>
      </c>
      <c r="B6">
        <v>880</v>
      </c>
      <c r="C6" t="str">
        <f>VLOOKUP(Table2[[#This Row],[Position]],EepromLookup[],2,FALSE)</f>
        <v>EPR_AUTOLEVEL_ACTIVE</v>
      </c>
      <c r="D6">
        <v>0</v>
      </c>
      <c r="E6" t="s">
        <v>69</v>
      </c>
    </row>
    <row r="7" spans="1:5" x14ac:dyDescent="0.25">
      <c r="A7" t="s">
        <v>0</v>
      </c>
      <c r="B7">
        <v>75</v>
      </c>
      <c r="C7" t="str">
        <f>VLOOKUP(Table2[[#This Row],[Position]],EepromLookup[],2,FALSE)</f>
        <v>EPR_BAUDRATE</v>
      </c>
      <c r="D7">
        <v>250000</v>
      </c>
      <c r="E7" t="s">
        <v>22</v>
      </c>
    </row>
    <row r="8" spans="1:5" x14ac:dyDescent="0.25">
      <c r="A8" t="s">
        <v>10</v>
      </c>
      <c r="B8">
        <v>106</v>
      </c>
      <c r="C8" t="str">
        <f>VLOOKUP(Table2[[#This Row],[Position]],EepromLookup[],2,FALSE)</f>
        <v>EPR_BED_HEAT_MANAGER</v>
      </c>
      <c r="D8">
        <v>1</v>
      </c>
      <c r="E8" t="s">
        <v>25</v>
      </c>
    </row>
    <row r="9" spans="1:5" x14ac:dyDescent="0.25">
      <c r="A9" t="s">
        <v>1</v>
      </c>
      <c r="B9">
        <v>116</v>
      </c>
      <c r="C9" t="str">
        <f>VLOOKUP(Table2[[#This Row],[Position]],EepromLookup[],2,FALSE)</f>
        <v>EPR_BED_PID_DGAIN</v>
      </c>
      <c r="D9">
        <v>773.93</v>
      </c>
      <c r="E9" t="s">
        <v>29</v>
      </c>
    </row>
    <row r="10" spans="1:5" x14ac:dyDescent="0.25">
      <c r="A10" t="s">
        <v>10</v>
      </c>
      <c r="B10">
        <v>107</v>
      </c>
      <c r="C10" t="str">
        <f>VLOOKUP(Table2[[#This Row],[Position]],EepromLookup[],2,FALSE)</f>
        <v>EPR_BED_DRIVE_MAX</v>
      </c>
      <c r="D10">
        <v>255</v>
      </c>
      <c r="E10" t="s">
        <v>26</v>
      </c>
    </row>
    <row r="11" spans="1:5" x14ac:dyDescent="0.25">
      <c r="A11" t="s">
        <v>10</v>
      </c>
      <c r="B11">
        <v>124</v>
      </c>
      <c r="C11" t="str">
        <f>VLOOKUP(Table2[[#This Row],[Position]],EepromLookup[],2,FALSE)</f>
        <v>EPR_BED_DRIVE_MIN</v>
      </c>
      <c r="D11">
        <v>80</v>
      </c>
      <c r="E11" t="s">
        <v>31</v>
      </c>
    </row>
    <row r="12" spans="1:5" x14ac:dyDescent="0.25">
      <c r="A12" t="s">
        <v>1</v>
      </c>
      <c r="B12">
        <v>112</v>
      </c>
      <c r="C12" t="str">
        <f>VLOOKUP(Table2[[#This Row],[Position]],EepromLookup[],2,FALSE)</f>
        <v>EPR_BED_PID_IGAIN</v>
      </c>
      <c r="D12">
        <v>1.1599999999999999</v>
      </c>
      <c r="E12" t="s">
        <v>28</v>
      </c>
    </row>
    <row r="13" spans="1:5" x14ac:dyDescent="0.25">
      <c r="A13" t="s">
        <v>10</v>
      </c>
      <c r="B13">
        <v>120</v>
      </c>
      <c r="C13" t="str">
        <f>VLOOKUP(Table2[[#This Row],[Position]],EepromLookup[],2,FALSE)</f>
        <v>EPR_BED_PID_MAX</v>
      </c>
      <c r="D13">
        <v>255</v>
      </c>
      <c r="E13" t="s">
        <v>30</v>
      </c>
    </row>
    <row r="14" spans="1:5" x14ac:dyDescent="0.25">
      <c r="A14" t="s">
        <v>1</v>
      </c>
      <c r="B14">
        <v>108</v>
      </c>
      <c r="C14" t="str">
        <f>VLOOKUP(Table2[[#This Row],[Position]],EepromLookup[],2,FALSE)</f>
        <v>EPR_BED_PID_PGAIN</v>
      </c>
      <c r="D14">
        <v>59.93</v>
      </c>
      <c r="E14" t="s">
        <v>27</v>
      </c>
    </row>
    <row r="15" spans="1:5" x14ac:dyDescent="0.25">
      <c r="A15" t="s">
        <v>1</v>
      </c>
      <c r="B15">
        <v>913</v>
      </c>
      <c r="C15" t="str">
        <f>VLOOKUP(Table2[[#This Row],[Position]],EepromLookup[],2,FALSE)</f>
        <v>EPR_DELTA_RADIUS_CORR_A</v>
      </c>
      <c r="D15">
        <v>0</v>
      </c>
      <c r="E15" t="s">
        <v>80</v>
      </c>
    </row>
    <row r="16" spans="1:5" x14ac:dyDescent="0.25">
      <c r="A16" t="s">
        <v>1</v>
      </c>
      <c r="B16">
        <v>917</v>
      </c>
      <c r="C16" t="str">
        <f>VLOOKUP(Table2[[#This Row],[Position]],EepromLookup[],2,FALSE)</f>
        <v>EPR_DELTA_RADIUS_CORR_B</v>
      </c>
      <c r="D16">
        <v>0</v>
      </c>
      <c r="E16" t="s">
        <v>81</v>
      </c>
    </row>
    <row r="17" spans="1:5" x14ac:dyDescent="0.25">
      <c r="A17" t="s">
        <v>1</v>
      </c>
      <c r="B17">
        <v>921</v>
      </c>
      <c r="C17" t="str">
        <f>VLOOKUP(Table2[[#This Row],[Position]],EepromLookup[],2,FALSE)</f>
        <v>EPR_DELTA_RADIUS_CORR_C</v>
      </c>
      <c r="D17">
        <v>0</v>
      </c>
      <c r="E17" t="s">
        <v>82</v>
      </c>
    </row>
    <row r="18" spans="1:5" x14ac:dyDescent="0.25">
      <c r="A18" t="s">
        <v>1</v>
      </c>
      <c r="B18">
        <v>881</v>
      </c>
      <c r="C18" t="str">
        <f>VLOOKUP(Table2[[#This Row],[Position]],EepromLookup[],2,FALSE)</f>
        <v>EPR_DELTA_DIAGONAL_ROD_LENGTH</v>
      </c>
      <c r="D18">
        <v>269</v>
      </c>
      <c r="E18" t="s">
        <v>70</v>
      </c>
    </row>
    <row r="19" spans="1:5" x14ac:dyDescent="0.25">
      <c r="A19" t="s">
        <v>1</v>
      </c>
      <c r="B19">
        <v>212</v>
      </c>
      <c r="C19" t="e">
        <f>VLOOKUP(Table2[[#This Row],[Position]],EepromLookup[],2,FALSE)</f>
        <v>#N/A</v>
      </c>
      <c r="D19">
        <v>6500</v>
      </c>
      <c r="E19" t="s">
        <v>43</v>
      </c>
    </row>
    <row r="20" spans="1:5" x14ac:dyDescent="0.25">
      <c r="A20" t="s">
        <v>1</v>
      </c>
      <c r="B20">
        <v>246</v>
      </c>
      <c r="C20" t="e">
        <f>VLOOKUP(Table2[[#This Row],[Position]],EepromLookup[],2,FALSE)</f>
        <v>#N/A</v>
      </c>
      <c r="D20">
        <v>0</v>
      </c>
      <c r="E20" t="s">
        <v>54</v>
      </c>
    </row>
    <row r="21" spans="1:5" x14ac:dyDescent="0.25">
      <c r="A21" t="s">
        <v>7</v>
      </c>
      <c r="B21">
        <v>252</v>
      </c>
      <c r="C21" t="e">
        <f>VLOOKUP(Table2[[#This Row],[Position]],EepromLookup[],2,FALSE)</f>
        <v>#N/A</v>
      </c>
      <c r="D21">
        <v>0</v>
      </c>
      <c r="E21" t="s">
        <v>56</v>
      </c>
    </row>
    <row r="22" spans="1:5" x14ac:dyDescent="0.25">
      <c r="A22" t="s">
        <v>10</v>
      </c>
      <c r="B22">
        <v>254</v>
      </c>
      <c r="C22" t="e">
        <f>VLOOKUP(Table2[[#This Row],[Position]],EepromLookup[],2,FALSE)</f>
        <v>#N/A</v>
      </c>
      <c r="D22">
        <v>255</v>
      </c>
      <c r="E22" t="s">
        <v>57</v>
      </c>
    </row>
    <row r="23" spans="1:5" x14ac:dyDescent="0.25">
      <c r="A23" t="s">
        <v>10</v>
      </c>
      <c r="B23">
        <v>216</v>
      </c>
      <c r="C23" t="e">
        <f>VLOOKUP(Table2[[#This Row],[Position]],EepromLookup[],2,FALSE)</f>
        <v>#N/A</v>
      </c>
      <c r="D23">
        <v>1</v>
      </c>
      <c r="E23" t="s">
        <v>44</v>
      </c>
    </row>
    <row r="24" spans="1:5" x14ac:dyDescent="0.25">
      <c r="A24" t="s">
        <v>1</v>
      </c>
      <c r="B24">
        <v>204</v>
      </c>
      <c r="C24" t="e">
        <f>VLOOKUP(Table2[[#This Row],[Position]],EepromLookup[],2,FALSE)</f>
        <v>#N/A</v>
      </c>
      <c r="D24">
        <v>100</v>
      </c>
      <c r="E24" t="s">
        <v>41</v>
      </c>
    </row>
    <row r="25" spans="1:5" x14ac:dyDescent="0.25">
      <c r="A25" t="s">
        <v>1</v>
      </c>
      <c r="B25">
        <v>226</v>
      </c>
      <c r="C25" t="e">
        <f>VLOOKUP(Table2[[#This Row],[Position]],EepromLookup[],2,FALSE)</f>
        <v>#N/A</v>
      </c>
      <c r="D25">
        <v>104.35</v>
      </c>
      <c r="E25" t="s">
        <v>48</v>
      </c>
    </row>
    <row r="26" spans="1:5" x14ac:dyDescent="0.25">
      <c r="A26" t="s">
        <v>10</v>
      </c>
      <c r="B26">
        <v>217</v>
      </c>
      <c r="C26" t="e">
        <f>VLOOKUP(Table2[[#This Row],[Position]],EepromLookup[],2,FALSE)</f>
        <v>#N/A</v>
      </c>
      <c r="D26">
        <v>205</v>
      </c>
      <c r="E26" t="s">
        <v>45</v>
      </c>
    </row>
    <row r="27" spans="1:5" x14ac:dyDescent="0.25">
      <c r="A27" t="s">
        <v>10</v>
      </c>
      <c r="B27">
        <v>245</v>
      </c>
      <c r="C27" t="e">
        <f>VLOOKUP(Table2[[#This Row],[Position]],EepromLookup[],2,FALSE)</f>
        <v>#N/A</v>
      </c>
      <c r="D27">
        <v>60</v>
      </c>
      <c r="E27" t="s">
        <v>53</v>
      </c>
    </row>
    <row r="28" spans="1:5" x14ac:dyDescent="0.25">
      <c r="A28" t="s">
        <v>1</v>
      </c>
      <c r="B28">
        <v>222</v>
      </c>
      <c r="C28" t="e">
        <f>VLOOKUP(Table2[[#This Row],[Position]],EepromLookup[],2,FALSE)</f>
        <v>#N/A</v>
      </c>
      <c r="D28">
        <v>2.17</v>
      </c>
      <c r="E28" t="s">
        <v>47</v>
      </c>
    </row>
    <row r="29" spans="1:5" x14ac:dyDescent="0.25">
      <c r="A29" t="s">
        <v>10</v>
      </c>
      <c r="B29">
        <v>230</v>
      </c>
      <c r="C29" t="e">
        <f>VLOOKUP(Table2[[#This Row],[Position]],EepromLookup[],2,FALSE)</f>
        <v>#N/A</v>
      </c>
      <c r="D29">
        <v>255</v>
      </c>
      <c r="E29" t="s">
        <v>49</v>
      </c>
    </row>
    <row r="30" spans="1:5" x14ac:dyDescent="0.25">
      <c r="A30" t="s">
        <v>1</v>
      </c>
      <c r="B30">
        <v>218</v>
      </c>
      <c r="C30" t="e">
        <f>VLOOKUP(Table2[[#This Row],[Position]],EepromLookup[],2,FALSE)</f>
        <v>#N/A</v>
      </c>
      <c r="D30">
        <v>30.05</v>
      </c>
      <c r="E30" t="s">
        <v>46</v>
      </c>
    </row>
    <row r="31" spans="1:5" x14ac:dyDescent="0.25">
      <c r="A31" t="s">
        <v>1</v>
      </c>
      <c r="B31">
        <v>208</v>
      </c>
      <c r="C31" t="e">
        <f>VLOOKUP(Table2[[#This Row],[Position]],EepromLookup[],2,FALSE)</f>
        <v>#N/A</v>
      </c>
      <c r="D31">
        <v>45</v>
      </c>
      <c r="E31" t="s">
        <v>42</v>
      </c>
    </row>
    <row r="32" spans="1:5" x14ac:dyDescent="0.25">
      <c r="A32" t="s">
        <v>1</v>
      </c>
      <c r="B32">
        <v>200</v>
      </c>
      <c r="C32" t="str">
        <f>VLOOKUP(Table2[[#This Row],[Position]],EepromLookup[],2,FALSE)</f>
        <v>EEPROM_EXTRUDER_OFFSET</v>
      </c>
      <c r="D32">
        <v>92.65</v>
      </c>
      <c r="E32" t="s">
        <v>40</v>
      </c>
    </row>
    <row r="33" spans="1:5" x14ac:dyDescent="0.25">
      <c r="A33" t="s">
        <v>7</v>
      </c>
      <c r="B33">
        <v>250</v>
      </c>
      <c r="C33" t="e">
        <f>VLOOKUP(Table2[[#This Row],[Position]],EepromLookup[],2,FALSE)</f>
        <v>#N/A</v>
      </c>
      <c r="D33">
        <v>150</v>
      </c>
      <c r="E33" t="s">
        <v>55</v>
      </c>
    </row>
    <row r="34" spans="1:5" x14ac:dyDescent="0.25">
      <c r="A34" t="s">
        <v>7</v>
      </c>
      <c r="B34">
        <v>239</v>
      </c>
      <c r="C34" t="e">
        <f>VLOOKUP(Table2[[#This Row],[Position]],EepromLookup[],2,FALSE)</f>
        <v>#N/A</v>
      </c>
      <c r="D34">
        <v>3</v>
      </c>
      <c r="E34" t="s">
        <v>52</v>
      </c>
    </row>
    <row r="35" spans="1:5" x14ac:dyDescent="0.25">
      <c r="A35" t="s">
        <v>0</v>
      </c>
      <c r="B35">
        <v>231</v>
      </c>
      <c r="C35" t="e">
        <f>VLOOKUP(Table2[[#This Row],[Position]],EepromLookup[],2,FALSE)</f>
        <v>#N/A</v>
      </c>
      <c r="D35">
        <v>0</v>
      </c>
      <c r="E35" t="s">
        <v>50</v>
      </c>
    </row>
    <row r="36" spans="1:5" x14ac:dyDescent="0.25">
      <c r="A36" t="s">
        <v>0</v>
      </c>
      <c r="B36">
        <v>235</v>
      </c>
      <c r="C36" t="e">
        <f>VLOOKUP(Table2[[#This Row],[Position]],EepromLookup[],2,FALSE)</f>
        <v>#N/A</v>
      </c>
      <c r="D36">
        <v>0</v>
      </c>
      <c r="E36" t="s">
        <v>51</v>
      </c>
    </row>
    <row r="37" spans="1:5" x14ac:dyDescent="0.25">
      <c r="A37" t="s">
        <v>1</v>
      </c>
      <c r="B37">
        <v>129</v>
      </c>
      <c r="C37" t="str">
        <f>VLOOKUP(Table2[[#This Row],[Position]],EepromLookup[],2,FALSE)</f>
        <v>EPR_PRINTING_DISTANCE</v>
      </c>
      <c r="D37">
        <v>1043.8820000000001</v>
      </c>
      <c r="E37" t="s">
        <v>33</v>
      </c>
    </row>
    <row r="38" spans="1:5" x14ac:dyDescent="0.25">
      <c r="A38" t="s">
        <v>1</v>
      </c>
      <c r="B38">
        <v>35</v>
      </c>
      <c r="C38" t="str">
        <f>VLOOKUP(Table2[[#This Row],[Position]],EepromLookup[],2,FALSE)</f>
        <v>EPR_Z_HOMING_FEEDRATE</v>
      </c>
      <c r="D38">
        <v>120</v>
      </c>
      <c r="E38" t="s">
        <v>18</v>
      </c>
    </row>
    <row r="39" spans="1:5" x14ac:dyDescent="0.25">
      <c r="A39" t="s">
        <v>1</v>
      </c>
      <c r="B39">
        <v>885</v>
      </c>
      <c r="C39" t="str">
        <f>VLOOKUP(Table2[[#This Row],[Position]],EepromLookup[],2,FALSE)</f>
        <v>EPR_DELTA_HORIZONTAL_RADIUS</v>
      </c>
      <c r="D39">
        <v>129.75</v>
      </c>
      <c r="E39" t="s">
        <v>71</v>
      </c>
    </row>
    <row r="40" spans="1:5" x14ac:dyDescent="0.25">
      <c r="A40" t="s">
        <v>1</v>
      </c>
      <c r="B40">
        <v>23</v>
      </c>
      <c r="C40" t="str">
        <f>VLOOKUP(Table2[[#This Row],[Position]],EepromLookup[],2,FALSE)</f>
        <v>EPR_Z_MAX_FEEDRATE</v>
      </c>
      <c r="D40">
        <v>300</v>
      </c>
      <c r="E40" t="s">
        <v>17</v>
      </c>
    </row>
    <row r="41" spans="1:5" x14ac:dyDescent="0.25">
      <c r="A41" t="s">
        <v>0</v>
      </c>
      <c r="B41">
        <v>79</v>
      </c>
      <c r="C41" t="str">
        <f>VLOOKUP(Table2[[#This Row],[Position]],EepromLookup[],2,FALSE)</f>
        <v>EPR_MAX_INACTIVE_TIME</v>
      </c>
      <c r="D41">
        <v>1800000</v>
      </c>
      <c r="E41" t="s">
        <v>23</v>
      </c>
    </row>
    <row r="42" spans="1:5" x14ac:dyDescent="0.25">
      <c r="A42" t="s">
        <v>1</v>
      </c>
      <c r="B42">
        <v>39</v>
      </c>
      <c r="C42" t="str">
        <f>VLOOKUP(Table2[[#This Row],[Position]],EepromLookup[],2,FALSE)</f>
        <v>EPR_MAX_JERK</v>
      </c>
      <c r="D42">
        <v>35</v>
      </c>
      <c r="E42" t="s">
        <v>19</v>
      </c>
    </row>
    <row r="43" spans="1:5" x14ac:dyDescent="0.25">
      <c r="A43" t="s">
        <v>0</v>
      </c>
      <c r="B43">
        <v>125</v>
      </c>
      <c r="C43" t="str">
        <f>VLOOKUP(Table2[[#This Row],[Position]],EepromLookup[],2,FALSE)</f>
        <v>EPR_PRINTING_TIME</v>
      </c>
      <c r="D43">
        <v>579375</v>
      </c>
      <c r="E43" t="s">
        <v>32</v>
      </c>
    </row>
    <row r="44" spans="1:5" x14ac:dyDescent="0.25">
      <c r="A44" t="s">
        <v>7</v>
      </c>
      <c r="B44">
        <v>889</v>
      </c>
      <c r="C44" t="str">
        <f>VLOOKUP(Table2[[#This Row],[Position]],EepromLookup[],2,FALSE)</f>
        <v>EPR_DELTA_SEGMENTS_PER_SECOND_PRINT</v>
      </c>
      <c r="D44">
        <v>225</v>
      </c>
      <c r="E44" t="s">
        <v>72</v>
      </c>
    </row>
    <row r="45" spans="1:5" x14ac:dyDescent="0.25">
      <c r="A45" t="s">
        <v>7</v>
      </c>
      <c r="B45">
        <v>891</v>
      </c>
      <c r="C45" t="str">
        <f>VLOOKUP(Table2[[#This Row],[Position]],EepromLookup[],2,FALSE)</f>
        <v>EPR_DELTA_SEGMENTS_PER_SECOND_MOVE</v>
      </c>
      <c r="D45">
        <v>80</v>
      </c>
      <c r="E45" t="s">
        <v>73</v>
      </c>
    </row>
    <row r="46" spans="1:5" x14ac:dyDescent="0.25">
      <c r="A46" t="s">
        <v>1</v>
      </c>
      <c r="B46">
        <v>11</v>
      </c>
      <c r="C46" t="str">
        <f>VLOOKUP(Table2[[#This Row],[Position]],EepromLookup[],2,FALSE)</f>
        <v>EPR_ZAXIS_STEPS_PER_MM</v>
      </c>
      <c r="D46">
        <v>80</v>
      </c>
      <c r="E46" t="s">
        <v>16</v>
      </c>
    </row>
    <row r="47" spans="1:5" x14ac:dyDescent="0.25">
      <c r="A47" t="s">
        <v>0</v>
      </c>
      <c r="B47">
        <v>83</v>
      </c>
      <c r="C47" t="str">
        <f>VLOOKUP(Table2[[#This Row],[Position]],EepromLookup[],2,FALSE)</f>
        <v>EPR_STEPPER_INACTIVE_TIME</v>
      </c>
      <c r="D47">
        <v>0</v>
      </c>
      <c r="E47" t="s">
        <v>24</v>
      </c>
    </row>
    <row r="48" spans="1:5" x14ac:dyDescent="0.25">
      <c r="A48" t="s">
        <v>7</v>
      </c>
      <c r="B48">
        <v>893</v>
      </c>
      <c r="C48" t="str">
        <f>VLOOKUP(Table2[[#This Row],[Position]],EepromLookup[],2,FALSE)</f>
        <v>EPR_DELTA_TOWERX_OFFSET_STEPS</v>
      </c>
      <c r="D48">
        <v>0</v>
      </c>
      <c r="E48" t="s">
        <v>74</v>
      </c>
    </row>
    <row r="49" spans="1:5" x14ac:dyDescent="0.25">
      <c r="A49" t="s">
        <v>7</v>
      </c>
      <c r="B49">
        <v>895</v>
      </c>
      <c r="C49" t="str">
        <f>VLOOKUP(Table2[[#This Row],[Position]],EepromLookup[],2,FALSE)</f>
        <v>EPR_DELTA_TOWERY_OFFSET_STEPS</v>
      </c>
      <c r="D49">
        <v>0</v>
      </c>
      <c r="E49" t="s">
        <v>75</v>
      </c>
    </row>
    <row r="50" spans="1:5" x14ac:dyDescent="0.25">
      <c r="A50" t="s">
        <v>7</v>
      </c>
      <c r="B50">
        <v>897</v>
      </c>
      <c r="C50" t="str">
        <f>VLOOKUP(Table2[[#This Row],[Position]],EepromLookup[],2,FALSE)</f>
        <v>EPR_DELTA_TOWERZ_OFFSET_STEPS</v>
      </c>
      <c r="D50">
        <v>0</v>
      </c>
      <c r="E50" t="s">
        <v>76</v>
      </c>
    </row>
    <row r="51" spans="1:5" x14ac:dyDescent="0.25">
      <c r="A51" t="s">
        <v>1</v>
      </c>
      <c r="B51">
        <v>71</v>
      </c>
      <c r="C51" t="str">
        <f>VLOOKUP(Table2[[#This Row],[Position]],EepromLookup[],2,FALSE)</f>
        <v>EPR_Z_MAX_TRAVEL_ACCEL</v>
      </c>
      <c r="D51">
        <v>3000</v>
      </c>
      <c r="E51" t="s">
        <v>21</v>
      </c>
    </row>
    <row r="52" spans="1:5" x14ac:dyDescent="0.25">
      <c r="A52" t="s">
        <v>1</v>
      </c>
      <c r="B52">
        <v>133</v>
      </c>
      <c r="C52" t="str">
        <f>VLOOKUP(Table2[[#This Row],[Position]],EepromLookup[],2,FALSE)</f>
        <v>EPR_X_HOME_OFFSET</v>
      </c>
      <c r="D52">
        <v>0</v>
      </c>
      <c r="E52" t="s">
        <v>34</v>
      </c>
    </row>
    <row r="53" spans="1:5" x14ac:dyDescent="0.25">
      <c r="A53" t="s">
        <v>1</v>
      </c>
      <c r="B53">
        <v>145</v>
      </c>
      <c r="C53" t="str">
        <f>VLOOKUP(Table2[[#This Row],[Position]],EepromLookup[],2,FALSE)</f>
        <v>EPR_X_LENGTH</v>
      </c>
      <c r="D53">
        <v>390.54</v>
      </c>
      <c r="E53" t="s">
        <v>37</v>
      </c>
    </row>
    <row r="54" spans="1:5" x14ac:dyDescent="0.25">
      <c r="A54" t="s">
        <v>1</v>
      </c>
      <c r="B54">
        <v>137</v>
      </c>
      <c r="C54" t="str">
        <f>VLOOKUP(Table2[[#This Row],[Position]],EepromLookup[],2,FALSE)</f>
        <v>EPR_Y_HOME_OFFSET</v>
      </c>
      <c r="D54">
        <v>0</v>
      </c>
      <c r="E54" t="s">
        <v>35</v>
      </c>
    </row>
    <row r="55" spans="1:5" x14ac:dyDescent="0.25">
      <c r="A55" t="s">
        <v>1</v>
      </c>
      <c r="B55">
        <v>149</v>
      </c>
      <c r="C55" t="str">
        <f>VLOOKUP(Table2[[#This Row],[Position]],EepromLookup[],2,FALSE)</f>
        <v>EPR_Y_LENGTH</v>
      </c>
      <c r="D55">
        <v>390.54</v>
      </c>
      <c r="E55" t="s">
        <v>38</v>
      </c>
    </row>
    <row r="56" spans="1:5" x14ac:dyDescent="0.25">
      <c r="A56" t="s">
        <v>1</v>
      </c>
      <c r="B56">
        <v>141</v>
      </c>
      <c r="C56" t="str">
        <f>VLOOKUP(Table2[[#This Row],[Position]],EepromLookup[],2,FALSE)</f>
        <v>EPR_Z_HOME_OFFSET</v>
      </c>
      <c r="D56">
        <v>0</v>
      </c>
      <c r="E56" t="s">
        <v>36</v>
      </c>
    </row>
    <row r="57" spans="1:5" x14ac:dyDescent="0.25">
      <c r="A57" t="s">
        <v>1</v>
      </c>
      <c r="B57">
        <v>153</v>
      </c>
      <c r="C57" t="str">
        <f>VLOOKUP(Table2[[#This Row],[Position]],EepromLookup[],2,FALSE)</f>
        <v>EPR_Z_LENGTH</v>
      </c>
      <c r="D57">
        <v>379.04</v>
      </c>
      <c r="E57" t="s">
        <v>39</v>
      </c>
    </row>
    <row r="58" spans="1:5" x14ac:dyDescent="0.25">
      <c r="A58" t="s">
        <v>1</v>
      </c>
      <c r="B58">
        <v>808</v>
      </c>
      <c r="C58" t="str">
        <f>VLOOKUP(Table2[[#This Row],[Position]],EepromLookup[],2,FALSE)</f>
        <v>EPR_Z_PROBE_HEIGHT</v>
      </c>
      <c r="D58">
        <v>39.909999999999997</v>
      </c>
      <c r="E58" t="s">
        <v>60</v>
      </c>
    </row>
    <row r="59" spans="1:5" x14ac:dyDescent="0.25">
      <c r="A59" t="s">
        <v>1</v>
      </c>
      <c r="B59">
        <v>800</v>
      </c>
      <c r="C59" t="str">
        <f>VLOOKUP(Table2[[#This Row],[Position]],EepromLookup[],2,FALSE)</f>
        <v>EPR_Z_PROBE_X_OFFSET</v>
      </c>
      <c r="D59">
        <v>0</v>
      </c>
      <c r="E59" t="s">
        <v>58</v>
      </c>
    </row>
    <row r="60" spans="1:5" x14ac:dyDescent="0.25">
      <c r="A60" t="s">
        <v>1</v>
      </c>
      <c r="B60">
        <v>804</v>
      </c>
      <c r="C60" t="str">
        <f>VLOOKUP(Table2[[#This Row],[Position]],EepromLookup[],2,FALSE)</f>
        <v>EPR_Z_PROBE_Y_OFFSET</v>
      </c>
      <c r="D60">
        <v>0</v>
      </c>
      <c r="E60" t="s">
        <v>59</v>
      </c>
    </row>
    <row r="61" spans="1:5" x14ac:dyDescent="0.25">
      <c r="A61" t="s">
        <v>1</v>
      </c>
      <c r="B61">
        <v>812</v>
      </c>
      <c r="C61" t="str">
        <f>VLOOKUP(Table2[[#This Row],[Position]],EepromLookup[],2,FALSE)</f>
        <v>EPR_Z_PROBE_SPEED</v>
      </c>
      <c r="D61">
        <v>2</v>
      </c>
      <c r="E61" t="s">
        <v>61</v>
      </c>
    </row>
    <row r="62" spans="1:5" x14ac:dyDescent="0.25">
      <c r="A62" t="s">
        <v>1</v>
      </c>
      <c r="B62">
        <v>816</v>
      </c>
      <c r="C62" t="str">
        <f>VLOOKUP(Table2[[#This Row],[Position]],EepromLookup[],2,FALSE)</f>
        <v>EPR_Z_PROBE_X1</v>
      </c>
      <c r="D62">
        <v>100</v>
      </c>
      <c r="E62" t="s">
        <v>62</v>
      </c>
    </row>
    <row r="63" spans="1:5" x14ac:dyDescent="0.25">
      <c r="A63" t="s">
        <v>1</v>
      </c>
      <c r="B63">
        <v>824</v>
      </c>
      <c r="C63" t="str">
        <f>VLOOKUP(Table2[[#This Row],[Position]],EepromLookup[],2,FALSE)</f>
        <v>EPR_Z_PROBE_X2</v>
      </c>
      <c r="D63">
        <v>160</v>
      </c>
      <c r="E63" t="s">
        <v>64</v>
      </c>
    </row>
    <row r="64" spans="1:5" x14ac:dyDescent="0.25">
      <c r="A64" t="s">
        <v>1</v>
      </c>
      <c r="B64">
        <v>832</v>
      </c>
      <c r="C64" t="str">
        <f>VLOOKUP(Table2[[#This Row],[Position]],EepromLookup[],2,FALSE)</f>
        <v>EPR_Z_PROBE_X3</v>
      </c>
      <c r="D64">
        <v>20</v>
      </c>
      <c r="E64" t="s">
        <v>66</v>
      </c>
    </row>
    <row r="65" spans="1:5" x14ac:dyDescent="0.25">
      <c r="A65" t="s">
        <v>1</v>
      </c>
      <c r="B65">
        <v>840</v>
      </c>
      <c r="C65" t="str">
        <f>VLOOKUP(Table2[[#This Row],[Position]],EepromLookup[],2,FALSE)</f>
        <v>EPR_Z_PROBE_XY_SPEED</v>
      </c>
      <c r="D65">
        <v>150</v>
      </c>
      <c r="E65" t="s">
        <v>68</v>
      </c>
    </row>
    <row r="66" spans="1:5" x14ac:dyDescent="0.25">
      <c r="A66" t="s">
        <v>1</v>
      </c>
      <c r="B66">
        <v>820</v>
      </c>
      <c r="C66" t="str">
        <f>VLOOKUP(Table2[[#This Row],[Position]],EepromLookup[],2,FALSE)</f>
        <v>EPR_Z_PROBE_Y1</v>
      </c>
      <c r="D66">
        <v>20</v>
      </c>
      <c r="E66" t="s">
        <v>63</v>
      </c>
    </row>
    <row r="67" spans="1:5" x14ac:dyDescent="0.25">
      <c r="A67" t="s">
        <v>1</v>
      </c>
      <c r="B67">
        <v>828</v>
      </c>
      <c r="C67" t="str">
        <f>VLOOKUP(Table2[[#This Row],[Position]],EepromLookup[],2,FALSE)</f>
        <v>EPR_Z_PROBE_Y2</v>
      </c>
      <c r="D67">
        <v>170</v>
      </c>
      <c r="E67" t="s">
        <v>65</v>
      </c>
    </row>
    <row r="68" spans="1:5" x14ac:dyDescent="0.25">
      <c r="A68" t="s">
        <v>1</v>
      </c>
      <c r="B68">
        <v>836</v>
      </c>
      <c r="C68" t="str">
        <f>VLOOKUP(Table2[[#This Row],[Position]],EepromLookup[],2,FALSE)</f>
        <v>EPR_Z_PROBE_Y3</v>
      </c>
      <c r="D68">
        <v>170</v>
      </c>
      <c r="E68" t="s">
        <v>67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showGridLines="0" workbookViewId="0">
      <selection activeCell="H16" sqref="H16"/>
    </sheetView>
  </sheetViews>
  <sheetFormatPr defaultRowHeight="15" x14ac:dyDescent="0.25"/>
  <cols>
    <col min="1" max="1" width="14.140625" bestFit="1" customWidth="1"/>
    <col min="2" max="2" width="12" bestFit="1" customWidth="1"/>
    <col min="3" max="3" width="10.5703125" bestFit="1" customWidth="1"/>
    <col min="4" max="4" width="41.140625" bestFit="1" customWidth="1"/>
    <col min="5" max="5" width="9" bestFit="1" customWidth="1"/>
    <col min="6" max="6" width="41.28515625" bestFit="1" customWidth="1"/>
  </cols>
  <sheetData>
    <row r="1" spans="1:6" x14ac:dyDescent="0.25">
      <c r="A1" t="s">
        <v>341</v>
      </c>
      <c r="B1" t="s">
        <v>14</v>
      </c>
      <c r="C1" t="s">
        <v>83</v>
      </c>
      <c r="D1" t="s">
        <v>262</v>
      </c>
      <c r="E1" t="s">
        <v>84</v>
      </c>
      <c r="F1" t="s">
        <v>85</v>
      </c>
    </row>
    <row r="2" spans="1:6" x14ac:dyDescent="0.25">
      <c r="A2">
        <v>2</v>
      </c>
      <c r="B2" t="str">
        <f>VLOOKUP(Table3[[#This Row],[Data Type Id]],DataTypeLookup[],2,FALSE)</f>
        <v>32 bit int</v>
      </c>
      <c r="C2">
        <v>75</v>
      </c>
      <c r="D2" t="str">
        <f>VLOOKUP(Table3[[#This Row],[Position]],EepromLookup[],2,FALSE)</f>
        <v>EPR_BAUDRATE</v>
      </c>
      <c r="E2">
        <v>250000</v>
      </c>
      <c r="F2" t="s">
        <v>263</v>
      </c>
    </row>
    <row r="3" spans="1:6" x14ac:dyDescent="0.25">
      <c r="A3">
        <v>3</v>
      </c>
      <c r="B3" t="str">
        <f>VLOOKUP(Table3[[#This Row],[Data Type Id]],DataTypeLookup[],2,FALSE)</f>
        <v>float</v>
      </c>
      <c r="C3">
        <v>129</v>
      </c>
      <c r="D3" t="str">
        <f>VLOOKUP(Table3[[#This Row],[Position]],EepromLookup[],2,FALSE)</f>
        <v>EPR_PRINTING_DISTANCE</v>
      </c>
      <c r="E3">
        <v>1043.8820000000001</v>
      </c>
      <c r="F3" t="s">
        <v>264</v>
      </c>
    </row>
    <row r="4" spans="1:6" x14ac:dyDescent="0.25">
      <c r="A4">
        <v>2</v>
      </c>
      <c r="B4" t="str">
        <f>VLOOKUP(Table3[[#This Row],[Data Type Id]],DataTypeLookup[],2,FALSE)</f>
        <v>32 bit int</v>
      </c>
      <c r="C4">
        <v>125</v>
      </c>
      <c r="D4" t="str">
        <f>VLOOKUP(Table3[[#This Row],[Position]],EepromLookup[],2,FALSE)</f>
        <v>EPR_PRINTING_TIME</v>
      </c>
      <c r="E4">
        <v>579375</v>
      </c>
      <c r="F4" t="s">
        <v>265</v>
      </c>
    </row>
    <row r="5" spans="1:6" x14ac:dyDescent="0.25">
      <c r="A5">
        <v>2</v>
      </c>
      <c r="B5" t="str">
        <f>VLOOKUP(Table3[[#This Row],[Data Type Id]],DataTypeLookup[],2,FALSE)</f>
        <v>32 bit int</v>
      </c>
      <c r="C5">
        <v>79</v>
      </c>
      <c r="D5" t="str">
        <f>VLOOKUP(Table3[[#This Row],[Position]],EepromLookup[],2,FALSE)</f>
        <v>EPR_MAX_INACTIVE_TIME</v>
      </c>
      <c r="E5">
        <v>1800000</v>
      </c>
      <c r="F5" t="s">
        <v>333</v>
      </c>
    </row>
    <row r="6" spans="1:6" x14ac:dyDescent="0.25">
      <c r="A6">
        <v>2</v>
      </c>
      <c r="B6" t="str">
        <f>VLOOKUP(Table3[[#This Row],[Data Type Id]],DataTypeLookup[],2,FALSE)</f>
        <v>32 bit int</v>
      </c>
      <c r="C6">
        <v>83</v>
      </c>
      <c r="D6" t="str">
        <f>VLOOKUP(Table3[[#This Row],[Position]],EepromLookup[],2,FALSE)</f>
        <v>EPR_STEPPER_INACTIVE_TIME</v>
      </c>
      <c r="E6">
        <v>0</v>
      </c>
      <c r="F6" t="s">
        <v>334</v>
      </c>
    </row>
    <row r="7" spans="1:6" x14ac:dyDescent="0.25">
      <c r="A7">
        <v>3</v>
      </c>
      <c r="B7" t="str">
        <f>VLOOKUP(Table3[[#This Row],[Data Type Id]],DataTypeLookup[],2,FALSE)</f>
        <v>float</v>
      </c>
      <c r="C7">
        <v>11</v>
      </c>
      <c r="D7" t="str">
        <f>VLOOKUP(Table3[[#This Row],[Position]],EepromLookup[],2,FALSE)</f>
        <v>EPR_ZAXIS_STEPS_PER_MM</v>
      </c>
      <c r="E7">
        <v>80</v>
      </c>
      <c r="F7" t="s">
        <v>266</v>
      </c>
    </row>
    <row r="8" spans="1:6" x14ac:dyDescent="0.25">
      <c r="A8">
        <v>3</v>
      </c>
      <c r="B8" t="str">
        <f>VLOOKUP(Table3[[#This Row],[Data Type Id]],DataTypeLookup[],2,FALSE)</f>
        <v>float</v>
      </c>
      <c r="C8">
        <v>23</v>
      </c>
      <c r="D8" t="str">
        <f>VLOOKUP(Table3[[#This Row],[Position]],EepromLookup[],2,FALSE)</f>
        <v>EPR_Z_MAX_FEEDRATE</v>
      </c>
      <c r="E8">
        <v>300</v>
      </c>
      <c r="F8" t="s">
        <v>267</v>
      </c>
    </row>
    <row r="9" spans="1:6" x14ac:dyDescent="0.25">
      <c r="A9">
        <v>3</v>
      </c>
      <c r="B9" t="str">
        <f>VLOOKUP(Table3[[#This Row],[Data Type Id]],DataTypeLookup[],2,FALSE)</f>
        <v>float</v>
      </c>
      <c r="C9">
        <v>35</v>
      </c>
      <c r="D9" t="str">
        <f>VLOOKUP(Table3[[#This Row],[Position]],EepromLookup[],2,FALSE)</f>
        <v>EPR_Z_HOMING_FEEDRATE</v>
      </c>
      <c r="E9">
        <v>120</v>
      </c>
      <c r="F9" t="s">
        <v>268</v>
      </c>
    </row>
    <row r="10" spans="1:6" x14ac:dyDescent="0.25">
      <c r="A10">
        <v>3</v>
      </c>
      <c r="B10" t="str">
        <f>VLOOKUP(Table3[[#This Row],[Data Type Id]],DataTypeLookup[],2,FALSE)</f>
        <v>float</v>
      </c>
      <c r="C10">
        <v>39</v>
      </c>
      <c r="D10" t="str">
        <f>VLOOKUP(Table3[[#This Row],[Position]],EepromLookup[],2,FALSE)</f>
        <v>EPR_MAX_JERK</v>
      </c>
      <c r="E10">
        <v>35</v>
      </c>
      <c r="F10" t="s">
        <v>269</v>
      </c>
    </row>
    <row r="11" spans="1:6" x14ac:dyDescent="0.25">
      <c r="A11">
        <v>3</v>
      </c>
      <c r="B11" t="str">
        <f>VLOOKUP(Table3[[#This Row],[Data Type Id]],DataTypeLookup[],2,FALSE)</f>
        <v>float</v>
      </c>
      <c r="C11">
        <v>133</v>
      </c>
      <c r="D11" t="str">
        <f>VLOOKUP(Table3[[#This Row],[Position]],EepromLookup[],2,FALSE)</f>
        <v>EPR_X_HOME_OFFSET</v>
      </c>
      <c r="E11">
        <v>0</v>
      </c>
      <c r="F11" t="s">
        <v>342</v>
      </c>
    </row>
    <row r="12" spans="1:6" x14ac:dyDescent="0.25">
      <c r="A12">
        <v>3</v>
      </c>
      <c r="B12" t="str">
        <f>VLOOKUP(Table3[[#This Row],[Data Type Id]],DataTypeLookup[],2,FALSE)</f>
        <v>float</v>
      </c>
      <c r="C12">
        <v>137</v>
      </c>
      <c r="D12" t="str">
        <f>VLOOKUP(Table3[[#This Row],[Position]],EepromLookup[],2,FALSE)</f>
        <v>EPR_Y_HOME_OFFSET</v>
      </c>
      <c r="E12">
        <v>0</v>
      </c>
      <c r="F12" t="s">
        <v>343</v>
      </c>
    </row>
    <row r="13" spans="1:6" x14ac:dyDescent="0.25">
      <c r="A13">
        <v>3</v>
      </c>
      <c r="B13" t="str">
        <f>VLOOKUP(Table3[[#This Row],[Data Type Id]],DataTypeLookup[],2,FALSE)</f>
        <v>float</v>
      </c>
      <c r="C13">
        <v>141</v>
      </c>
      <c r="D13" t="str">
        <f>VLOOKUP(Table3[[#This Row],[Position]],EepromLookup[],2,FALSE)</f>
        <v>EPR_Z_HOME_OFFSET</v>
      </c>
      <c r="E13">
        <v>0</v>
      </c>
      <c r="F13" t="s">
        <v>344</v>
      </c>
    </row>
    <row r="14" spans="1:6" x14ac:dyDescent="0.25">
      <c r="A14">
        <v>3</v>
      </c>
      <c r="B14" t="str">
        <f>VLOOKUP(Table3[[#This Row],[Data Type Id]],DataTypeLookup[],2,FALSE)</f>
        <v>float</v>
      </c>
      <c r="C14">
        <v>145</v>
      </c>
      <c r="D14" t="str">
        <f>VLOOKUP(Table3[[#This Row],[Position]],EepromLookup[],2,FALSE)</f>
        <v>EPR_X_LENGTH</v>
      </c>
      <c r="E14" s="6">
        <v>390.54</v>
      </c>
      <c r="F14" t="s">
        <v>273</v>
      </c>
    </row>
    <row r="15" spans="1:6" x14ac:dyDescent="0.25">
      <c r="A15">
        <v>3</v>
      </c>
      <c r="B15" t="str">
        <f>VLOOKUP(Table3[[#This Row],[Data Type Id]],DataTypeLookup[],2,FALSE)</f>
        <v>float</v>
      </c>
      <c r="C15">
        <v>149</v>
      </c>
      <c r="D15" t="str">
        <f>VLOOKUP(Table3[[#This Row],[Position]],EepromLookup[],2,FALSE)</f>
        <v>EPR_Y_LENGTH</v>
      </c>
      <c r="E15" s="6">
        <v>390.54</v>
      </c>
      <c r="F15" t="s">
        <v>274</v>
      </c>
    </row>
    <row r="16" spans="1:6" x14ac:dyDescent="0.25">
      <c r="A16">
        <v>3</v>
      </c>
      <c r="B16" t="str">
        <f>VLOOKUP(Table3[[#This Row],[Data Type Id]],DataTypeLookup[],2,FALSE)</f>
        <v>float</v>
      </c>
      <c r="C16">
        <v>153</v>
      </c>
      <c r="D16" t="str">
        <f>VLOOKUP(Table3[[#This Row],[Position]],EepromLookup[],2,FALSE)</f>
        <v>EPR_Z_LENGTH</v>
      </c>
      <c r="E16">
        <v>379.04</v>
      </c>
      <c r="F16" t="s">
        <v>275</v>
      </c>
    </row>
    <row r="17" spans="1:6" x14ac:dyDescent="0.25">
      <c r="A17">
        <v>3</v>
      </c>
      <c r="B17" t="str">
        <f>VLOOKUP(Table3[[#This Row],[Data Type Id]],DataTypeLookup[],2,FALSE)</f>
        <v>float</v>
      </c>
      <c r="C17">
        <v>59</v>
      </c>
      <c r="D17" t="str">
        <f>VLOOKUP(Table3[[#This Row],[Position]],EepromLookup[],2,FALSE)</f>
        <v>EPR_Z_MAX_ACCEL</v>
      </c>
      <c r="E17">
        <v>1850</v>
      </c>
      <c r="F17" t="s">
        <v>276</v>
      </c>
    </row>
    <row r="18" spans="1:6" x14ac:dyDescent="0.25">
      <c r="A18">
        <v>3</v>
      </c>
      <c r="B18" t="str">
        <f>VLOOKUP(Table3[[#This Row],[Data Type Id]],DataTypeLookup[],2,FALSE)</f>
        <v>float</v>
      </c>
      <c r="C18">
        <v>71</v>
      </c>
      <c r="D18" t="str">
        <f>VLOOKUP(Table3[[#This Row],[Position]],EepromLookup[],2,FALSE)</f>
        <v>EPR_Z_MAX_TRAVEL_ACCEL</v>
      </c>
      <c r="E18">
        <v>3000</v>
      </c>
      <c r="F18" t="s">
        <v>277</v>
      </c>
    </row>
    <row r="19" spans="1:6" x14ac:dyDescent="0.25">
      <c r="A19">
        <v>3</v>
      </c>
      <c r="B19" t="str">
        <f>VLOOKUP(Table3[[#This Row],[Data Type Id]],DataTypeLookup[],2,FALSE)</f>
        <v>float</v>
      </c>
      <c r="C19">
        <v>881</v>
      </c>
      <c r="D19" t="str">
        <f>VLOOKUP(Table3[[#This Row],[Position]],EepromLookup[],2,FALSE)</f>
        <v>EPR_DELTA_DIAGONAL_ROD_LENGTH</v>
      </c>
      <c r="E19">
        <v>269</v>
      </c>
      <c r="F19" t="s">
        <v>278</v>
      </c>
    </row>
    <row r="20" spans="1:6" x14ac:dyDescent="0.25">
      <c r="A20">
        <v>3</v>
      </c>
      <c r="B20" t="str">
        <f>VLOOKUP(Table3[[#This Row],[Data Type Id]],DataTypeLookup[],2,FALSE)</f>
        <v>float</v>
      </c>
      <c r="C20">
        <v>885</v>
      </c>
      <c r="D20" t="str">
        <f>VLOOKUP(Table3[[#This Row],[Position]],EepromLookup[],2,FALSE)</f>
        <v>EPR_DELTA_HORIZONTAL_RADIUS</v>
      </c>
      <c r="E20">
        <v>129.75</v>
      </c>
      <c r="F20" t="s">
        <v>345</v>
      </c>
    </row>
    <row r="21" spans="1:6" x14ac:dyDescent="0.25">
      <c r="A21">
        <v>1</v>
      </c>
      <c r="B21" t="str">
        <f>VLOOKUP(Table3[[#This Row],[Data Type Id]],DataTypeLookup[],2,FALSE)</f>
        <v>16 bit int</v>
      </c>
      <c r="C21">
        <v>891</v>
      </c>
      <c r="D21" t="str">
        <f>VLOOKUP(Table3[[#This Row],[Position]],EepromLookup[],2,FALSE)</f>
        <v>EPR_DELTA_SEGMENTS_PER_SECOND_MOVE</v>
      </c>
      <c r="E21">
        <v>80</v>
      </c>
      <c r="F21" t="s">
        <v>280</v>
      </c>
    </row>
    <row r="22" spans="1:6" x14ac:dyDescent="0.25">
      <c r="A22">
        <v>1</v>
      </c>
      <c r="B22" t="str">
        <f>VLOOKUP(Table3[[#This Row],[Data Type Id]],DataTypeLookup[],2,FALSE)</f>
        <v>16 bit int</v>
      </c>
      <c r="C22">
        <v>889</v>
      </c>
      <c r="D22" t="str">
        <f>VLOOKUP(Table3[[#This Row],[Position]],EepromLookup[],2,FALSE)</f>
        <v>EPR_DELTA_SEGMENTS_PER_SECOND_PRINT</v>
      </c>
      <c r="E22">
        <v>225</v>
      </c>
      <c r="F22" t="s">
        <v>281</v>
      </c>
    </row>
    <row r="23" spans="1:6" x14ac:dyDescent="0.25">
      <c r="A23">
        <v>1</v>
      </c>
      <c r="B23" t="str">
        <f>VLOOKUP(Table3[[#This Row],[Data Type Id]],DataTypeLookup[],2,FALSE)</f>
        <v>16 bit int</v>
      </c>
      <c r="C23">
        <v>893</v>
      </c>
      <c r="D23" t="str">
        <f>VLOOKUP(Table3[[#This Row],[Position]],EepromLookup[],2,FALSE)</f>
        <v>EPR_DELTA_TOWERX_OFFSET_STEPS</v>
      </c>
      <c r="E23">
        <v>0</v>
      </c>
      <c r="F23" t="s">
        <v>282</v>
      </c>
    </row>
    <row r="24" spans="1:6" x14ac:dyDescent="0.25">
      <c r="A24">
        <v>1</v>
      </c>
      <c r="B24" t="str">
        <f>VLOOKUP(Table3[[#This Row],[Data Type Id]],DataTypeLookup[],2,FALSE)</f>
        <v>16 bit int</v>
      </c>
      <c r="C24">
        <v>895</v>
      </c>
      <c r="D24" t="str">
        <f>VLOOKUP(Table3[[#This Row],[Position]],EepromLookup[],2,FALSE)</f>
        <v>EPR_DELTA_TOWERY_OFFSET_STEPS</v>
      </c>
      <c r="E24">
        <v>0</v>
      </c>
      <c r="F24" t="s">
        <v>283</v>
      </c>
    </row>
    <row r="25" spans="1:6" x14ac:dyDescent="0.25">
      <c r="A25">
        <v>1</v>
      </c>
      <c r="B25" t="str">
        <f>VLOOKUP(Table3[[#This Row],[Data Type Id]],DataTypeLookup[],2,FALSE)</f>
        <v>16 bit int</v>
      </c>
      <c r="C25">
        <v>897</v>
      </c>
      <c r="D25" t="str">
        <f>VLOOKUP(Table3[[#This Row],[Position]],EepromLookup[],2,FALSE)</f>
        <v>EPR_DELTA_TOWERZ_OFFSET_STEPS</v>
      </c>
      <c r="E25">
        <v>0</v>
      </c>
      <c r="F25" t="s">
        <v>284</v>
      </c>
    </row>
    <row r="26" spans="1:6" x14ac:dyDescent="0.25">
      <c r="A26">
        <v>3</v>
      </c>
      <c r="B26" t="str">
        <f>VLOOKUP(Table3[[#This Row],[Data Type Id]],DataTypeLookup[],2,FALSE)</f>
        <v>float</v>
      </c>
      <c r="C26">
        <v>901</v>
      </c>
      <c r="D26" t="str">
        <f>VLOOKUP(Table3[[#This Row],[Position]],EepromLookup[],2,FALSE)</f>
        <v>EPR_DELTA_ALPHA_A</v>
      </c>
      <c r="E26">
        <v>210</v>
      </c>
      <c r="F26" t="s">
        <v>285</v>
      </c>
    </row>
    <row r="27" spans="1:6" x14ac:dyDescent="0.25">
      <c r="A27">
        <v>3</v>
      </c>
      <c r="B27" t="str">
        <f>VLOOKUP(Table3[[#This Row],[Data Type Id]],DataTypeLookup[],2,FALSE)</f>
        <v>float</v>
      </c>
      <c r="C27">
        <v>905</v>
      </c>
      <c r="D27" t="str">
        <f>VLOOKUP(Table3[[#This Row],[Position]],EepromLookup[],2,FALSE)</f>
        <v>EPR_DELTA_ALPHA_B</v>
      </c>
      <c r="E27">
        <v>330</v>
      </c>
      <c r="F27" t="s">
        <v>286</v>
      </c>
    </row>
    <row r="28" spans="1:6" x14ac:dyDescent="0.25">
      <c r="A28">
        <v>3</v>
      </c>
      <c r="B28" t="str">
        <f>VLOOKUP(Table3[[#This Row],[Data Type Id]],DataTypeLookup[],2,FALSE)</f>
        <v>float</v>
      </c>
      <c r="C28">
        <v>909</v>
      </c>
      <c r="D28" t="str">
        <f>VLOOKUP(Table3[[#This Row],[Position]],EepromLookup[],2,FALSE)</f>
        <v>EPR_DELTA_ALPHA_C</v>
      </c>
      <c r="E28">
        <v>90</v>
      </c>
      <c r="F28" t="s">
        <v>287</v>
      </c>
    </row>
    <row r="29" spans="1:6" x14ac:dyDescent="0.25">
      <c r="A29">
        <v>3</v>
      </c>
      <c r="B29" t="str">
        <f>VLOOKUP(Table3[[#This Row],[Data Type Id]],DataTypeLookup[],2,FALSE)</f>
        <v>float</v>
      </c>
      <c r="C29">
        <v>913</v>
      </c>
      <c r="D29" t="str">
        <f>VLOOKUP(Table3[[#This Row],[Position]],EepromLookup[],2,FALSE)</f>
        <v>EPR_DELTA_RADIUS_CORR_A</v>
      </c>
      <c r="E29">
        <v>0</v>
      </c>
      <c r="F29" t="s">
        <v>288</v>
      </c>
    </row>
    <row r="30" spans="1:6" x14ac:dyDescent="0.25">
      <c r="A30">
        <v>3</v>
      </c>
      <c r="B30" t="str">
        <f>VLOOKUP(Table3[[#This Row],[Data Type Id]],DataTypeLookup[],2,FALSE)</f>
        <v>float</v>
      </c>
      <c r="C30">
        <v>917</v>
      </c>
      <c r="D30" t="str">
        <f>VLOOKUP(Table3[[#This Row],[Position]],EepromLookup[],2,FALSE)</f>
        <v>EPR_DELTA_RADIUS_CORR_B</v>
      </c>
      <c r="E30">
        <v>0</v>
      </c>
      <c r="F30" t="s">
        <v>289</v>
      </c>
    </row>
    <row r="31" spans="1:6" x14ac:dyDescent="0.25">
      <c r="A31">
        <v>3</v>
      </c>
      <c r="B31" t="str">
        <f>VLOOKUP(Table3[[#This Row],[Data Type Id]],DataTypeLookup[],2,FALSE)</f>
        <v>float</v>
      </c>
      <c r="C31">
        <v>921</v>
      </c>
      <c r="D31" t="str">
        <f>VLOOKUP(Table3[[#This Row],[Position]],EepromLookup[],2,FALSE)</f>
        <v>EPR_DELTA_RADIUS_CORR_C</v>
      </c>
      <c r="E31">
        <v>0</v>
      </c>
      <c r="F31" t="s">
        <v>290</v>
      </c>
    </row>
    <row r="32" spans="1:6" x14ac:dyDescent="0.25">
      <c r="A32">
        <v>3</v>
      </c>
      <c r="B32" t="str">
        <f>VLOOKUP(Table3[[#This Row],[Data Type Id]],DataTypeLookup[],2,FALSE)</f>
        <v>float</v>
      </c>
      <c r="C32">
        <v>808</v>
      </c>
      <c r="D32" t="str">
        <f>VLOOKUP(Table3[[#This Row],[Position]],EepromLookup[],2,FALSE)</f>
        <v>EPR_Z_PROBE_HEIGHT</v>
      </c>
      <c r="E32">
        <v>39.909999999999997</v>
      </c>
      <c r="F32" t="s">
        <v>346</v>
      </c>
    </row>
    <row r="33" spans="1:6" x14ac:dyDescent="0.25">
      <c r="A33">
        <v>3</v>
      </c>
      <c r="B33" t="str">
        <f>VLOOKUP(Table3[[#This Row],[Data Type Id]],DataTypeLookup[],2,FALSE)</f>
        <v>float</v>
      </c>
      <c r="C33">
        <v>812</v>
      </c>
      <c r="D33" t="str">
        <f>VLOOKUP(Table3[[#This Row],[Position]],EepromLookup[],2,FALSE)</f>
        <v>EPR_Z_PROBE_SPEED</v>
      </c>
      <c r="E33">
        <v>2</v>
      </c>
      <c r="F33" t="s">
        <v>347</v>
      </c>
    </row>
    <row r="34" spans="1:6" x14ac:dyDescent="0.25">
      <c r="A34">
        <v>3</v>
      </c>
      <c r="B34" t="str">
        <f>VLOOKUP(Table3[[#This Row],[Data Type Id]],DataTypeLookup[],2,FALSE)</f>
        <v>float</v>
      </c>
      <c r="C34">
        <v>840</v>
      </c>
      <c r="D34" t="str">
        <f>VLOOKUP(Table3[[#This Row],[Position]],EepromLookup[],2,FALSE)</f>
        <v>EPR_Z_PROBE_XY_SPEED</v>
      </c>
      <c r="E34">
        <v>150</v>
      </c>
      <c r="F34" t="s">
        <v>348</v>
      </c>
    </row>
    <row r="35" spans="1:6" x14ac:dyDescent="0.25">
      <c r="A35">
        <v>3</v>
      </c>
      <c r="B35" t="str">
        <f>VLOOKUP(Table3[[#This Row],[Data Type Id]],DataTypeLookup[],2,FALSE)</f>
        <v>float</v>
      </c>
      <c r="C35">
        <v>800</v>
      </c>
      <c r="D35" t="str">
        <f>VLOOKUP(Table3[[#This Row],[Position]],EepromLookup[],2,FALSE)</f>
        <v>EPR_Z_PROBE_X_OFFSET</v>
      </c>
      <c r="E35">
        <v>0</v>
      </c>
      <c r="F35" t="s">
        <v>349</v>
      </c>
    </row>
    <row r="36" spans="1:6" x14ac:dyDescent="0.25">
      <c r="A36">
        <v>3</v>
      </c>
      <c r="B36" t="str">
        <f>VLOOKUP(Table3[[#This Row],[Data Type Id]],DataTypeLookup[],2,FALSE)</f>
        <v>float</v>
      </c>
      <c r="C36">
        <v>804</v>
      </c>
      <c r="D36" t="str">
        <f>VLOOKUP(Table3[[#This Row],[Position]],EepromLookup[],2,FALSE)</f>
        <v>EPR_Z_PROBE_Y_OFFSET</v>
      </c>
      <c r="E36">
        <v>0</v>
      </c>
      <c r="F36" t="s">
        <v>350</v>
      </c>
    </row>
    <row r="37" spans="1:6" x14ac:dyDescent="0.25">
      <c r="A37">
        <v>3</v>
      </c>
      <c r="B37" t="str">
        <f>VLOOKUP(Table3[[#This Row],[Data Type Id]],DataTypeLookup[],2,FALSE)</f>
        <v>float</v>
      </c>
      <c r="C37">
        <v>816</v>
      </c>
      <c r="D37" t="str">
        <f>VLOOKUP(Table3[[#This Row],[Position]],EepromLookup[],2,FALSE)</f>
        <v>EPR_Z_PROBE_X1</v>
      </c>
      <c r="E37">
        <v>100</v>
      </c>
      <c r="F37" t="s">
        <v>300</v>
      </c>
    </row>
    <row r="38" spans="1:6" x14ac:dyDescent="0.25">
      <c r="A38">
        <v>3</v>
      </c>
      <c r="B38" t="str">
        <f>VLOOKUP(Table3[[#This Row],[Data Type Id]],DataTypeLookup[],2,FALSE)</f>
        <v>float</v>
      </c>
      <c r="C38">
        <v>820</v>
      </c>
      <c r="D38" t="str">
        <f>VLOOKUP(Table3[[#This Row],[Position]],EepromLookup[],2,FALSE)</f>
        <v>EPR_Z_PROBE_Y1</v>
      </c>
      <c r="E38">
        <v>20</v>
      </c>
      <c r="F38" t="s">
        <v>301</v>
      </c>
    </row>
    <row r="39" spans="1:6" x14ac:dyDescent="0.25">
      <c r="A39">
        <v>3</v>
      </c>
      <c r="B39" t="str">
        <f>VLOOKUP(Table3[[#This Row],[Data Type Id]],DataTypeLookup[],2,FALSE)</f>
        <v>float</v>
      </c>
      <c r="C39">
        <v>824</v>
      </c>
      <c r="D39" t="str">
        <f>VLOOKUP(Table3[[#This Row],[Position]],EepromLookup[],2,FALSE)</f>
        <v>EPR_Z_PROBE_X2</v>
      </c>
      <c r="E39">
        <v>160</v>
      </c>
      <c r="F39" t="s">
        <v>302</v>
      </c>
    </row>
    <row r="40" spans="1:6" x14ac:dyDescent="0.25">
      <c r="A40">
        <v>3</v>
      </c>
      <c r="B40" t="str">
        <f>VLOOKUP(Table3[[#This Row],[Data Type Id]],DataTypeLookup[],2,FALSE)</f>
        <v>float</v>
      </c>
      <c r="C40">
        <v>828</v>
      </c>
      <c r="D40" t="str">
        <f>VLOOKUP(Table3[[#This Row],[Position]],EepromLookup[],2,FALSE)</f>
        <v>EPR_Z_PROBE_Y2</v>
      </c>
      <c r="E40">
        <v>170</v>
      </c>
      <c r="F40" t="s">
        <v>303</v>
      </c>
    </row>
    <row r="41" spans="1:6" x14ac:dyDescent="0.25">
      <c r="A41">
        <v>3</v>
      </c>
      <c r="B41" t="str">
        <f>VLOOKUP(Table3[[#This Row],[Data Type Id]],DataTypeLookup[],2,FALSE)</f>
        <v>float</v>
      </c>
      <c r="C41">
        <v>832</v>
      </c>
      <c r="D41" t="str">
        <f>VLOOKUP(Table3[[#This Row],[Position]],EepromLookup[],2,FALSE)</f>
        <v>EPR_Z_PROBE_X3</v>
      </c>
      <c r="E41">
        <v>20</v>
      </c>
      <c r="F41" t="s">
        <v>304</v>
      </c>
    </row>
    <row r="42" spans="1:6" x14ac:dyDescent="0.25">
      <c r="A42">
        <v>3</v>
      </c>
      <c r="B42" t="str">
        <f>VLOOKUP(Table3[[#This Row],[Data Type Id]],DataTypeLookup[],2,FALSE)</f>
        <v>float</v>
      </c>
      <c r="C42">
        <v>836</v>
      </c>
      <c r="D42" t="str">
        <f>VLOOKUP(Table3[[#This Row],[Position]],EepromLookup[],2,FALSE)</f>
        <v>EPR_Z_PROBE_Y3</v>
      </c>
      <c r="E42">
        <v>170</v>
      </c>
      <c r="F42" t="s">
        <v>305</v>
      </c>
    </row>
    <row r="43" spans="1:6" x14ac:dyDescent="0.25">
      <c r="A43">
        <v>0</v>
      </c>
      <c r="B43" t="str">
        <f>VLOOKUP(Table3[[#This Row],[Data Type Id]],DataTypeLookup[],2,FALSE)</f>
        <v>Byte</v>
      </c>
      <c r="C43">
        <v>880</v>
      </c>
      <c r="D43" t="str">
        <f>VLOOKUP(Table3[[#This Row],[Position]],EepromLookup[],2,FALSE)</f>
        <v>EPR_AUTOLEVEL_ACTIVE</v>
      </c>
      <c r="E43">
        <v>0</v>
      </c>
      <c r="F43" t="s">
        <v>306</v>
      </c>
    </row>
    <row r="44" spans="1:6" x14ac:dyDescent="0.25">
      <c r="A44">
        <v>0</v>
      </c>
      <c r="B44" t="str">
        <f>VLOOKUP(Table3[[#This Row],[Data Type Id]],DataTypeLookup[],2,FALSE)</f>
        <v>Byte</v>
      </c>
      <c r="C44">
        <v>106</v>
      </c>
      <c r="D44" t="str">
        <f>VLOOKUP(Table3[[#This Row],[Position]],EepromLookup[],2,FALSE)</f>
        <v>EPR_BED_HEAT_MANAGER</v>
      </c>
      <c r="E44">
        <v>1</v>
      </c>
      <c r="F44" t="s">
        <v>310</v>
      </c>
    </row>
    <row r="45" spans="1:6" x14ac:dyDescent="0.25">
      <c r="A45">
        <v>0</v>
      </c>
      <c r="B45" t="str">
        <f>VLOOKUP(Table3[[#This Row],[Data Type Id]],DataTypeLookup[],2,FALSE)</f>
        <v>Byte</v>
      </c>
      <c r="C45">
        <v>107</v>
      </c>
      <c r="D45" t="str">
        <f>VLOOKUP(Table3[[#This Row],[Position]],EepromLookup[],2,FALSE)</f>
        <v>EPR_BED_DRIVE_MAX</v>
      </c>
      <c r="E45">
        <v>255</v>
      </c>
      <c r="F45" t="s">
        <v>311</v>
      </c>
    </row>
    <row r="46" spans="1:6" x14ac:dyDescent="0.25">
      <c r="A46">
        <v>0</v>
      </c>
      <c r="B46" t="str">
        <f>VLOOKUP(Table3[[#This Row],[Data Type Id]],DataTypeLookup[],2,FALSE)</f>
        <v>Byte</v>
      </c>
      <c r="C46">
        <v>124</v>
      </c>
      <c r="D46" t="str">
        <f>VLOOKUP(Table3[[#This Row],[Position]],EepromLookup[],2,FALSE)</f>
        <v>EPR_BED_DRIVE_MIN</v>
      </c>
      <c r="E46">
        <v>80</v>
      </c>
      <c r="F46" t="s">
        <v>312</v>
      </c>
    </row>
    <row r="47" spans="1:6" x14ac:dyDescent="0.25">
      <c r="A47">
        <v>3</v>
      </c>
      <c r="B47" t="str">
        <f>VLOOKUP(Table3[[#This Row],[Data Type Id]],DataTypeLookup[],2,FALSE)</f>
        <v>float</v>
      </c>
      <c r="C47">
        <v>108</v>
      </c>
      <c r="D47" t="str">
        <f>VLOOKUP(Table3[[#This Row],[Position]],EepromLookup[],2,FALSE)</f>
        <v>EPR_BED_PID_PGAIN</v>
      </c>
      <c r="E47">
        <v>59.93</v>
      </c>
      <c r="F47" t="s">
        <v>313</v>
      </c>
    </row>
    <row r="48" spans="1:6" x14ac:dyDescent="0.25">
      <c r="A48">
        <v>3</v>
      </c>
      <c r="B48" t="str">
        <f>VLOOKUP(Table3[[#This Row],[Data Type Id]],DataTypeLookup[],2,FALSE)</f>
        <v>float</v>
      </c>
      <c r="C48">
        <v>112</v>
      </c>
      <c r="D48" t="str">
        <f>VLOOKUP(Table3[[#This Row],[Position]],EepromLookup[],2,FALSE)</f>
        <v>EPR_BED_PID_IGAIN</v>
      </c>
      <c r="E48">
        <v>1.1599999999999999</v>
      </c>
      <c r="F48" t="s">
        <v>314</v>
      </c>
    </row>
    <row r="49" spans="1:6" x14ac:dyDescent="0.25">
      <c r="A49">
        <v>3</v>
      </c>
      <c r="B49" t="str">
        <f>VLOOKUP(Table3[[#This Row],[Data Type Id]],DataTypeLookup[],2,FALSE)</f>
        <v>float</v>
      </c>
      <c r="C49">
        <v>116</v>
      </c>
      <c r="D49" t="str">
        <f>VLOOKUP(Table3[[#This Row],[Position]],EepromLookup[],2,FALSE)</f>
        <v>EPR_BED_PID_DGAIN</v>
      </c>
      <c r="E49">
        <v>773.93</v>
      </c>
      <c r="F49" t="s">
        <v>315</v>
      </c>
    </row>
    <row r="50" spans="1:6" x14ac:dyDescent="0.25">
      <c r="A50">
        <v>0</v>
      </c>
      <c r="B50" t="str">
        <f>VLOOKUP(Table3[[#This Row],[Data Type Id]],DataTypeLookup[],2,FALSE)</f>
        <v>Byte</v>
      </c>
      <c r="C50">
        <v>120</v>
      </c>
      <c r="D50" t="str">
        <f>VLOOKUP(Table3[[#This Row],[Position]],EepromLookup[],2,FALSE)</f>
        <v>EPR_BED_PID_MAX</v>
      </c>
      <c r="E50">
        <v>255</v>
      </c>
      <c r="F50" t="s">
        <v>316</v>
      </c>
    </row>
    <row r="51" spans="1:6" x14ac:dyDescent="0.25">
      <c r="A51">
        <v>3</v>
      </c>
      <c r="B51" t="str">
        <f>VLOOKUP(Table3[[#This Row],[Data Type Id]],DataTypeLookup[],2,FALSE)</f>
        <v>float</v>
      </c>
      <c r="C51">
        <v>200</v>
      </c>
      <c r="D51" t="str">
        <f>VLOOKUP(Table3[[#This Row],[Position]],EepromLookup[],2,FALSE)</f>
        <v>EEPROM_EXTRUDER_OFFSET</v>
      </c>
      <c r="E51">
        <v>92.65</v>
      </c>
      <c r="F51" t="s">
        <v>317</v>
      </c>
    </row>
    <row r="52" spans="1:6" x14ac:dyDescent="0.25">
      <c r="A52">
        <v>3</v>
      </c>
      <c r="B52" t="str">
        <f>VLOOKUP(Table3[[#This Row],[Data Type Id]],DataTypeLookup[],2,FALSE)</f>
        <v>float</v>
      </c>
      <c r="C52">
        <v>204</v>
      </c>
      <c r="D52" t="e">
        <f>VLOOKUP(Table3[[#This Row],[Position]],EepromLookup[],2,FALSE)</f>
        <v>#N/A</v>
      </c>
      <c r="E52">
        <v>100</v>
      </c>
      <c r="F52" t="s">
        <v>318</v>
      </c>
    </row>
    <row r="53" spans="1:6" x14ac:dyDescent="0.25">
      <c r="A53">
        <v>3</v>
      </c>
      <c r="B53" t="str">
        <f>VLOOKUP(Table3[[#This Row],[Data Type Id]],DataTypeLookup[],2,FALSE)</f>
        <v>float</v>
      </c>
      <c r="C53">
        <v>208</v>
      </c>
      <c r="D53" t="e">
        <f>VLOOKUP(Table3[[#This Row],[Position]],EepromLookup[],2,FALSE)</f>
        <v>#N/A</v>
      </c>
      <c r="E53">
        <v>45</v>
      </c>
      <c r="F53" t="s">
        <v>319</v>
      </c>
    </row>
    <row r="54" spans="1:6" x14ac:dyDescent="0.25">
      <c r="A54">
        <v>3</v>
      </c>
      <c r="B54" t="str">
        <f>VLOOKUP(Table3[[#This Row],[Data Type Id]],DataTypeLookup[],2,FALSE)</f>
        <v>float</v>
      </c>
      <c r="C54">
        <v>212</v>
      </c>
      <c r="D54" t="e">
        <f>VLOOKUP(Table3[[#This Row],[Position]],EepromLookup[],2,FALSE)</f>
        <v>#N/A</v>
      </c>
      <c r="E54">
        <v>6500</v>
      </c>
      <c r="F54" t="s">
        <v>320</v>
      </c>
    </row>
    <row r="55" spans="1:6" x14ac:dyDescent="0.25">
      <c r="A55">
        <v>0</v>
      </c>
      <c r="B55" t="str">
        <f>VLOOKUP(Table3[[#This Row],[Data Type Id]],DataTypeLookup[],2,FALSE)</f>
        <v>Byte</v>
      </c>
      <c r="C55">
        <v>216</v>
      </c>
      <c r="D55" t="e">
        <f>VLOOKUP(Table3[[#This Row],[Position]],EepromLookup[],2,FALSE)</f>
        <v>#N/A</v>
      </c>
      <c r="E55">
        <v>1</v>
      </c>
      <c r="F55" t="s">
        <v>321</v>
      </c>
    </row>
    <row r="56" spans="1:6" x14ac:dyDescent="0.25">
      <c r="A56">
        <v>0</v>
      </c>
      <c r="B56" t="str">
        <f>VLOOKUP(Table3[[#This Row],[Data Type Id]],DataTypeLookup[],2,FALSE)</f>
        <v>Byte</v>
      </c>
      <c r="C56">
        <v>217</v>
      </c>
      <c r="D56" t="e">
        <f>VLOOKUP(Table3[[#This Row],[Position]],EepromLookup[],2,FALSE)</f>
        <v>#N/A</v>
      </c>
      <c r="E56">
        <v>205</v>
      </c>
      <c r="F56" t="s">
        <v>322</v>
      </c>
    </row>
    <row r="57" spans="1:6" x14ac:dyDescent="0.25">
      <c r="A57">
        <v>0</v>
      </c>
      <c r="B57" t="str">
        <f>VLOOKUP(Table3[[#This Row],[Data Type Id]],DataTypeLookup[],2,FALSE)</f>
        <v>Byte</v>
      </c>
      <c r="C57">
        <v>245</v>
      </c>
      <c r="D57" t="e">
        <f>VLOOKUP(Table3[[#This Row],[Position]],EepromLookup[],2,FALSE)</f>
        <v>#N/A</v>
      </c>
      <c r="E57">
        <v>60</v>
      </c>
      <c r="F57" t="s">
        <v>323</v>
      </c>
    </row>
    <row r="58" spans="1:6" x14ac:dyDescent="0.25">
      <c r="A58">
        <v>3</v>
      </c>
      <c r="B58" t="str">
        <f>VLOOKUP(Table3[[#This Row],[Data Type Id]],DataTypeLookup[],2,FALSE)</f>
        <v>float</v>
      </c>
      <c r="C58">
        <v>218</v>
      </c>
      <c r="D58" t="e">
        <f>VLOOKUP(Table3[[#This Row],[Position]],EepromLookup[],2,FALSE)</f>
        <v>#N/A</v>
      </c>
      <c r="E58">
        <v>30.05</v>
      </c>
      <c r="F58" t="s">
        <v>324</v>
      </c>
    </row>
    <row r="59" spans="1:6" x14ac:dyDescent="0.25">
      <c r="A59">
        <v>3</v>
      </c>
      <c r="B59" t="str">
        <f>VLOOKUP(Table3[[#This Row],[Data Type Id]],DataTypeLookup[],2,FALSE)</f>
        <v>float</v>
      </c>
      <c r="C59">
        <v>222</v>
      </c>
      <c r="D59" t="e">
        <f>VLOOKUP(Table3[[#This Row],[Position]],EepromLookup[],2,FALSE)</f>
        <v>#N/A</v>
      </c>
      <c r="E59">
        <v>2.17</v>
      </c>
      <c r="F59" t="s">
        <v>325</v>
      </c>
    </row>
    <row r="60" spans="1:6" x14ac:dyDescent="0.25">
      <c r="A60">
        <v>3</v>
      </c>
      <c r="B60" t="str">
        <f>VLOOKUP(Table3[[#This Row],[Data Type Id]],DataTypeLookup[],2,FALSE)</f>
        <v>float</v>
      </c>
      <c r="C60">
        <v>226</v>
      </c>
      <c r="D60" t="e">
        <f>VLOOKUP(Table3[[#This Row],[Position]],EepromLookup[],2,FALSE)</f>
        <v>#N/A</v>
      </c>
      <c r="E60">
        <v>104.35</v>
      </c>
      <c r="F60" t="s">
        <v>326</v>
      </c>
    </row>
    <row r="61" spans="1:6" x14ac:dyDescent="0.25">
      <c r="A61">
        <v>0</v>
      </c>
      <c r="B61" t="str">
        <f>VLOOKUP(Table3[[#This Row],[Data Type Id]],DataTypeLookup[],2,FALSE)</f>
        <v>Byte</v>
      </c>
      <c r="C61">
        <v>230</v>
      </c>
      <c r="D61" t="e">
        <f>VLOOKUP(Table3[[#This Row],[Position]],EepromLookup[],2,FALSE)</f>
        <v>#N/A</v>
      </c>
      <c r="E61">
        <v>255</v>
      </c>
      <c r="F61" t="s">
        <v>327</v>
      </c>
    </row>
    <row r="62" spans="1:6" x14ac:dyDescent="0.25">
      <c r="A62">
        <v>2</v>
      </c>
      <c r="B62" t="str">
        <f>VLOOKUP(Table3[[#This Row],[Data Type Id]],DataTypeLookup[],2,FALSE)</f>
        <v>32 bit int</v>
      </c>
      <c r="C62">
        <v>231</v>
      </c>
      <c r="D62" t="e">
        <f>VLOOKUP(Table3[[#This Row],[Position]],EepromLookup[],2,FALSE)</f>
        <v>#N/A</v>
      </c>
      <c r="E62">
        <v>0</v>
      </c>
      <c r="F62" t="s">
        <v>328</v>
      </c>
    </row>
    <row r="63" spans="1:6" x14ac:dyDescent="0.25">
      <c r="A63">
        <v>2</v>
      </c>
      <c r="B63" t="str">
        <f>VLOOKUP(Table3[[#This Row],[Data Type Id]],DataTypeLookup[],2,FALSE)</f>
        <v>32 bit int</v>
      </c>
      <c r="C63">
        <v>235</v>
      </c>
      <c r="D63" t="e">
        <f>VLOOKUP(Table3[[#This Row],[Position]],EepromLookup[],2,FALSE)</f>
        <v>#N/A</v>
      </c>
      <c r="E63">
        <v>0</v>
      </c>
      <c r="F63" t="s">
        <v>329</v>
      </c>
    </row>
    <row r="64" spans="1:6" x14ac:dyDescent="0.25">
      <c r="A64">
        <v>1</v>
      </c>
      <c r="B64" t="str">
        <f>VLOOKUP(Table3[[#This Row],[Data Type Id]],DataTypeLookup[],2,FALSE)</f>
        <v>16 bit int</v>
      </c>
      <c r="C64">
        <v>239</v>
      </c>
      <c r="D64" t="e">
        <f>VLOOKUP(Table3[[#This Row],[Position]],EepromLookup[],2,FALSE)</f>
        <v>#N/A</v>
      </c>
      <c r="E64">
        <v>3</v>
      </c>
      <c r="F64" t="s">
        <v>331</v>
      </c>
    </row>
    <row r="65" spans="1:6" x14ac:dyDescent="0.25">
      <c r="A65">
        <v>1</v>
      </c>
      <c r="B65" t="str">
        <f>VLOOKUP(Table3[[#This Row],[Data Type Id]],DataTypeLookup[],2,FALSE)</f>
        <v>16 bit int</v>
      </c>
      <c r="C65">
        <v>250</v>
      </c>
      <c r="D65" t="e">
        <f>VLOOKUP(Table3[[#This Row],[Position]],EepromLookup[],2,FALSE)</f>
        <v>#N/A</v>
      </c>
      <c r="E65">
        <v>150</v>
      </c>
      <c r="F65" t="s">
        <v>55</v>
      </c>
    </row>
    <row r="66" spans="1:6" x14ac:dyDescent="0.25">
      <c r="A66">
        <v>1</v>
      </c>
      <c r="B66" t="str">
        <f>VLOOKUP(Table3[[#This Row],[Data Type Id]],DataTypeLookup[],2,FALSE)</f>
        <v>16 bit int</v>
      </c>
      <c r="C66">
        <v>252</v>
      </c>
      <c r="D66" t="e">
        <f>VLOOKUP(Table3[[#This Row],[Position]],EepromLookup[],2,FALSE)</f>
        <v>#N/A</v>
      </c>
      <c r="E66">
        <v>0</v>
      </c>
      <c r="F66" t="s">
        <v>56</v>
      </c>
    </row>
    <row r="67" spans="1:6" x14ac:dyDescent="0.25">
      <c r="A67">
        <v>0</v>
      </c>
      <c r="B67" t="str">
        <f>VLOOKUP(Table3[[#This Row],[Data Type Id]],DataTypeLookup[],2,FALSE)</f>
        <v>Byte</v>
      </c>
      <c r="C67">
        <v>254</v>
      </c>
      <c r="D67" t="e">
        <f>VLOOKUP(Table3[[#This Row],[Position]],EepromLookup[],2,FALSE)</f>
        <v>#N/A</v>
      </c>
      <c r="E67">
        <v>255</v>
      </c>
      <c r="F67" t="s">
        <v>332</v>
      </c>
    </row>
    <row r="68" spans="1:6" x14ac:dyDescent="0.25">
      <c r="A68">
        <v>3</v>
      </c>
      <c r="B68" t="str">
        <f>VLOOKUP(Table3[[#This Row],[Data Type Id]],DataTypeLookup[],2,FALSE)</f>
        <v>float</v>
      </c>
      <c r="C68">
        <v>246</v>
      </c>
      <c r="D68" t="e">
        <f>VLOOKUP(Table3[[#This Row],[Position]],EepromLookup[],2,FALSE)</f>
        <v>#N/A</v>
      </c>
      <c r="E68">
        <v>0</v>
      </c>
      <c r="F68" t="s">
        <v>351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>
      <selection activeCell="D2" sqref="D2"/>
    </sheetView>
  </sheetViews>
  <sheetFormatPr defaultRowHeight="15" x14ac:dyDescent="0.25"/>
  <cols>
    <col min="1" max="1" width="14.140625" bestFit="1" customWidth="1"/>
    <col min="2" max="2" width="12" bestFit="1" customWidth="1"/>
    <col min="3" max="3" width="10.5703125" bestFit="1" customWidth="1"/>
    <col min="4" max="4" width="41.140625" bestFit="1" customWidth="1"/>
    <col min="5" max="5" width="11.7109375" customWidth="1"/>
    <col min="6" max="6" width="42.7109375" bestFit="1" customWidth="1"/>
  </cols>
  <sheetData>
    <row r="1" spans="1:6" x14ac:dyDescent="0.25">
      <c r="A1" t="s">
        <v>341</v>
      </c>
      <c r="B1" t="s">
        <v>14</v>
      </c>
      <c r="C1" t="s">
        <v>83</v>
      </c>
      <c r="D1" t="s">
        <v>262</v>
      </c>
      <c r="E1" t="s">
        <v>84</v>
      </c>
      <c r="F1" t="s">
        <v>85</v>
      </c>
    </row>
    <row r="2" spans="1:6" x14ac:dyDescent="0.25">
      <c r="A2">
        <v>2</v>
      </c>
      <c r="B2" t="str">
        <f>VLOOKUP(Table4[[#This Row],[Data Type Id]],DataTypeLookup[],2,FALSE)</f>
        <v>32 bit int</v>
      </c>
      <c r="C2">
        <v>75</v>
      </c>
      <c r="D2" t="str">
        <f>VLOOKUP(Table4[[#This Row],[Position]],EepromLookup[],2,FALSE)</f>
        <v>EPR_BAUDRATE</v>
      </c>
      <c r="E2">
        <v>250000</v>
      </c>
      <c r="F2" s="5" t="s">
        <v>263</v>
      </c>
    </row>
    <row r="3" spans="1:6" x14ac:dyDescent="0.25">
      <c r="A3">
        <v>3</v>
      </c>
      <c r="B3" t="str">
        <f>VLOOKUP(Table4[[#This Row],[Data Type Id]],DataTypeLookup[],2,FALSE)</f>
        <v>float</v>
      </c>
      <c r="C3">
        <v>129</v>
      </c>
      <c r="D3" t="str">
        <f>VLOOKUP(Table4[[#This Row],[Position]],EepromLookup[],2,FALSE)</f>
        <v>EPR_PRINTING_DISTANCE</v>
      </c>
      <c r="E3">
        <v>1043.902</v>
      </c>
      <c r="F3" s="5" t="s">
        <v>264</v>
      </c>
    </row>
    <row r="4" spans="1:6" x14ac:dyDescent="0.25">
      <c r="A4">
        <v>2</v>
      </c>
      <c r="B4" t="str">
        <f>VLOOKUP(Table4[[#This Row],[Data Type Id]],DataTypeLookup[],2,FALSE)</f>
        <v>32 bit int</v>
      </c>
      <c r="C4">
        <v>125</v>
      </c>
      <c r="D4" t="str">
        <f>VLOOKUP(Table4[[#This Row],[Position]],EepromLookup[],2,FALSE)</f>
        <v>EPR_PRINTING_TIME</v>
      </c>
      <c r="E4">
        <v>580203</v>
      </c>
      <c r="F4" s="5" t="s">
        <v>265</v>
      </c>
    </row>
    <row r="5" spans="1:6" x14ac:dyDescent="0.25">
      <c r="A5">
        <v>2</v>
      </c>
      <c r="B5" t="str">
        <f>VLOOKUP(Table4[[#This Row],[Data Type Id]],DataTypeLookup[],2,FALSE)</f>
        <v>32 bit int</v>
      </c>
      <c r="C5">
        <v>79</v>
      </c>
      <c r="D5" t="str">
        <f>VLOOKUP(Table4[[#This Row],[Position]],EepromLookup[],2,FALSE)</f>
        <v>EPR_MAX_INACTIVE_TIME</v>
      </c>
      <c r="E5">
        <v>1800000</v>
      </c>
      <c r="F5" s="5" t="s">
        <v>333</v>
      </c>
    </row>
    <row r="6" spans="1:6" x14ac:dyDescent="0.25">
      <c r="A6">
        <v>2</v>
      </c>
      <c r="B6" t="str">
        <f>VLOOKUP(Table4[[#This Row],[Data Type Id]],DataTypeLookup[],2,FALSE)</f>
        <v>32 bit int</v>
      </c>
      <c r="C6">
        <v>83</v>
      </c>
      <c r="D6" t="str">
        <f>VLOOKUP(Table4[[#This Row],[Position]],EepromLookup[],2,FALSE)</f>
        <v>EPR_STEPPER_INACTIVE_TIME</v>
      </c>
      <c r="E6">
        <v>0</v>
      </c>
      <c r="F6" s="5" t="s">
        <v>334</v>
      </c>
    </row>
    <row r="7" spans="1:6" x14ac:dyDescent="0.25">
      <c r="A7">
        <v>3</v>
      </c>
      <c r="B7" t="str">
        <f>VLOOKUP(Table4[[#This Row],[Data Type Id]],DataTypeLookup[],2,FALSE)</f>
        <v>float</v>
      </c>
      <c r="C7">
        <v>11</v>
      </c>
      <c r="D7" t="str">
        <f>VLOOKUP(Table4[[#This Row],[Position]],EepromLookup[],2,FALSE)</f>
        <v>EPR_ZAXIS_STEPS_PER_MM</v>
      </c>
      <c r="E7">
        <v>80</v>
      </c>
      <c r="F7" s="5" t="s">
        <v>266</v>
      </c>
    </row>
    <row r="8" spans="1:6" x14ac:dyDescent="0.25">
      <c r="A8">
        <v>3</v>
      </c>
      <c r="B8" t="str">
        <f>VLOOKUP(Table4[[#This Row],[Data Type Id]],DataTypeLookup[],2,FALSE)</f>
        <v>float</v>
      </c>
      <c r="C8">
        <v>23</v>
      </c>
      <c r="D8" t="str">
        <f>VLOOKUP(Table4[[#This Row],[Position]],EepromLookup[],2,FALSE)</f>
        <v>EPR_Z_MAX_FEEDRATE</v>
      </c>
      <c r="E8">
        <v>300</v>
      </c>
      <c r="F8" s="5" t="s">
        <v>267</v>
      </c>
    </row>
    <row r="9" spans="1:6" x14ac:dyDescent="0.25">
      <c r="A9">
        <v>3</v>
      </c>
      <c r="B9" t="str">
        <f>VLOOKUP(Table4[[#This Row],[Data Type Id]],DataTypeLookup[],2,FALSE)</f>
        <v>float</v>
      </c>
      <c r="C9">
        <v>35</v>
      </c>
      <c r="D9" t="str">
        <f>VLOOKUP(Table4[[#This Row],[Position]],EepromLookup[],2,FALSE)</f>
        <v>EPR_Z_HOMING_FEEDRATE</v>
      </c>
      <c r="E9">
        <v>120</v>
      </c>
      <c r="F9" s="5" t="s">
        <v>268</v>
      </c>
    </row>
    <row r="10" spans="1:6" x14ac:dyDescent="0.25">
      <c r="A10">
        <v>3</v>
      </c>
      <c r="B10" t="str">
        <f>VLOOKUP(Table4[[#This Row],[Data Type Id]],DataTypeLookup[],2,FALSE)</f>
        <v>float</v>
      </c>
      <c r="C10">
        <v>39</v>
      </c>
      <c r="D10" t="str">
        <f>VLOOKUP(Table4[[#This Row],[Position]],EepromLookup[],2,FALSE)</f>
        <v>EPR_MAX_JERK</v>
      </c>
      <c r="E10">
        <v>35</v>
      </c>
      <c r="F10" s="5" t="s">
        <v>269</v>
      </c>
    </row>
    <row r="11" spans="1:6" x14ac:dyDescent="0.25">
      <c r="A11">
        <v>3</v>
      </c>
      <c r="B11" t="str">
        <f>VLOOKUP(Table4[[#This Row],[Data Type Id]],DataTypeLookup[],2,FALSE)</f>
        <v>float</v>
      </c>
      <c r="C11">
        <v>133</v>
      </c>
      <c r="D11" t="str">
        <f>VLOOKUP(Table4[[#This Row],[Position]],EepromLookup[],2,FALSE)</f>
        <v>EPR_X_HOME_OFFSET</v>
      </c>
      <c r="E11">
        <v>0</v>
      </c>
      <c r="F11" s="5" t="s">
        <v>270</v>
      </c>
    </row>
    <row r="12" spans="1:6" x14ac:dyDescent="0.25">
      <c r="A12">
        <v>3</v>
      </c>
      <c r="B12" t="str">
        <f>VLOOKUP(Table4[[#This Row],[Data Type Id]],DataTypeLookup[],2,FALSE)</f>
        <v>float</v>
      </c>
      <c r="C12">
        <v>137</v>
      </c>
      <c r="D12" t="str">
        <f>VLOOKUP(Table4[[#This Row],[Position]],EepromLookup[],2,FALSE)</f>
        <v>EPR_Y_HOME_OFFSET</v>
      </c>
      <c r="E12">
        <v>0</v>
      </c>
      <c r="F12" s="5" t="s">
        <v>271</v>
      </c>
    </row>
    <row r="13" spans="1:6" x14ac:dyDescent="0.25">
      <c r="A13">
        <v>3</v>
      </c>
      <c r="B13" t="str">
        <f>VLOOKUP(Table4[[#This Row],[Data Type Id]],DataTypeLookup[],2,FALSE)</f>
        <v>float</v>
      </c>
      <c r="C13">
        <v>141</v>
      </c>
      <c r="D13" t="str">
        <f>VLOOKUP(Table4[[#This Row],[Position]],EepromLookup[],2,FALSE)</f>
        <v>EPR_Z_HOME_OFFSET</v>
      </c>
      <c r="E13">
        <v>0</v>
      </c>
      <c r="F13" s="5" t="s">
        <v>272</v>
      </c>
    </row>
    <row r="14" spans="1:6" x14ac:dyDescent="0.25">
      <c r="A14">
        <v>3</v>
      </c>
      <c r="B14" t="str">
        <f>VLOOKUP(Table4[[#This Row],[Data Type Id]],DataTypeLookup[],2,FALSE)</f>
        <v>float</v>
      </c>
      <c r="C14">
        <v>145</v>
      </c>
      <c r="D14" t="str">
        <f>VLOOKUP(Table4[[#This Row],[Position]],EepromLookup[],2,FALSE)</f>
        <v>EPR_X_LENGTH</v>
      </c>
      <c r="E14">
        <v>250</v>
      </c>
      <c r="F14" s="5" t="s">
        <v>273</v>
      </c>
    </row>
    <row r="15" spans="1:6" x14ac:dyDescent="0.25">
      <c r="A15">
        <v>3</v>
      </c>
      <c r="B15" t="str">
        <f>VLOOKUP(Table4[[#This Row],[Data Type Id]],DataTypeLookup[],2,FALSE)</f>
        <v>float</v>
      </c>
      <c r="C15">
        <v>149</v>
      </c>
      <c r="D15" t="str">
        <f>VLOOKUP(Table4[[#This Row],[Position]],EepromLookup[],2,FALSE)</f>
        <v>EPR_Y_LENGTH</v>
      </c>
      <c r="E15">
        <v>250</v>
      </c>
      <c r="F15" s="5" t="s">
        <v>274</v>
      </c>
    </row>
    <row r="16" spans="1:6" x14ac:dyDescent="0.25">
      <c r="A16">
        <v>3</v>
      </c>
      <c r="B16" t="str">
        <f>VLOOKUP(Table4[[#This Row],[Data Type Id]],DataTypeLookup[],2,FALSE)</f>
        <v>float</v>
      </c>
      <c r="C16">
        <v>153</v>
      </c>
      <c r="D16" t="str">
        <f>VLOOKUP(Table4[[#This Row],[Position]],EepromLookup[],2,FALSE)</f>
        <v>EPR_Z_LENGTH</v>
      </c>
      <c r="E16">
        <v>379.57499999999999</v>
      </c>
      <c r="F16" s="5" t="s">
        <v>275</v>
      </c>
    </row>
    <row r="17" spans="1:6" x14ac:dyDescent="0.25">
      <c r="A17">
        <v>3</v>
      </c>
      <c r="B17" t="str">
        <f>VLOOKUP(Table4[[#This Row],[Data Type Id]],DataTypeLookup[],2,FALSE)</f>
        <v>float</v>
      </c>
      <c r="C17">
        <v>59</v>
      </c>
      <c r="D17" t="str">
        <f>VLOOKUP(Table4[[#This Row],[Position]],EepromLookup[],2,FALSE)</f>
        <v>EPR_Z_MAX_ACCEL</v>
      </c>
      <c r="E17">
        <v>1850</v>
      </c>
      <c r="F17" s="5" t="s">
        <v>276</v>
      </c>
    </row>
    <row r="18" spans="1:6" x14ac:dyDescent="0.25">
      <c r="A18">
        <v>3</v>
      </c>
      <c r="B18" t="str">
        <f>VLOOKUP(Table4[[#This Row],[Data Type Id]],DataTypeLookup[],2,FALSE)</f>
        <v>float</v>
      </c>
      <c r="C18">
        <v>71</v>
      </c>
      <c r="D18" t="str">
        <f>VLOOKUP(Table4[[#This Row],[Position]],EepromLookup[],2,FALSE)</f>
        <v>EPR_Z_MAX_TRAVEL_ACCEL</v>
      </c>
      <c r="E18">
        <v>3000</v>
      </c>
      <c r="F18" s="5" t="s">
        <v>277</v>
      </c>
    </row>
    <row r="19" spans="1:6" x14ac:dyDescent="0.25">
      <c r="A19">
        <v>3</v>
      </c>
      <c r="B19" t="str">
        <f>VLOOKUP(Table4[[#This Row],[Data Type Id]],DataTypeLookup[],2,FALSE)</f>
        <v>float</v>
      </c>
      <c r="C19">
        <v>881</v>
      </c>
      <c r="D19" t="str">
        <f>VLOOKUP(Table4[[#This Row],[Position]],EepromLookup[],2,FALSE)</f>
        <v>EPR_DELTA_DIAGONAL_ROD_LENGTH</v>
      </c>
      <c r="E19">
        <v>269</v>
      </c>
      <c r="F19" s="5" t="s">
        <v>278</v>
      </c>
    </row>
    <row r="20" spans="1:6" x14ac:dyDescent="0.25">
      <c r="A20">
        <v>3</v>
      </c>
      <c r="B20" t="str">
        <f>VLOOKUP(Table4[[#This Row],[Data Type Id]],DataTypeLookup[],2,FALSE)</f>
        <v>float</v>
      </c>
      <c r="C20">
        <v>885</v>
      </c>
      <c r="D20" t="str">
        <f>VLOOKUP(Table4[[#This Row],[Position]],EepromLookup[],2,FALSE)</f>
        <v>EPR_DELTA_HORIZONTAL_RADIUS</v>
      </c>
      <c r="E20">
        <v>129.72499999999999</v>
      </c>
      <c r="F20" s="5" t="s">
        <v>335</v>
      </c>
    </row>
    <row r="21" spans="1:6" x14ac:dyDescent="0.25">
      <c r="A21">
        <v>3</v>
      </c>
      <c r="B21" t="str">
        <f>VLOOKUP(Table4[[#This Row],[Data Type Id]],DataTypeLookup[],2,FALSE)</f>
        <v>float</v>
      </c>
      <c r="C21">
        <v>925</v>
      </c>
      <c r="D21" t="str">
        <f>VLOOKUP(Table4[[#This Row],[Position]],EepromLookup[],2,FALSE)</f>
        <v>EPR_DELTA_MAX_RADIUS</v>
      </c>
      <c r="E21">
        <v>150</v>
      </c>
      <c r="F21" s="5" t="s">
        <v>279</v>
      </c>
    </row>
    <row r="22" spans="1:6" x14ac:dyDescent="0.25">
      <c r="A22">
        <v>1</v>
      </c>
      <c r="B22" t="str">
        <f>VLOOKUP(Table4[[#This Row],[Data Type Id]],DataTypeLookup[],2,FALSE)</f>
        <v>16 bit int</v>
      </c>
      <c r="C22">
        <v>891</v>
      </c>
      <c r="D22" t="str">
        <f>VLOOKUP(Table4[[#This Row],[Position]],EepromLookup[],2,FALSE)</f>
        <v>EPR_DELTA_SEGMENTS_PER_SECOND_MOVE</v>
      </c>
      <c r="E22">
        <v>80</v>
      </c>
      <c r="F22" s="5" t="s">
        <v>280</v>
      </c>
    </row>
    <row r="23" spans="1:6" x14ac:dyDescent="0.25">
      <c r="A23">
        <v>1</v>
      </c>
      <c r="B23" t="str">
        <f>VLOOKUP(Table4[[#This Row],[Data Type Id]],DataTypeLookup[],2,FALSE)</f>
        <v>16 bit int</v>
      </c>
      <c r="C23">
        <v>889</v>
      </c>
      <c r="D23" t="str">
        <f>VLOOKUP(Table4[[#This Row],[Position]],EepromLookup[],2,FALSE)</f>
        <v>EPR_DELTA_SEGMENTS_PER_SECOND_PRINT</v>
      </c>
      <c r="E23">
        <v>225</v>
      </c>
      <c r="F23" s="5" t="s">
        <v>281</v>
      </c>
    </row>
    <row r="24" spans="1:6" x14ac:dyDescent="0.25">
      <c r="A24">
        <v>1</v>
      </c>
      <c r="B24" t="str">
        <f>VLOOKUP(Table4[[#This Row],[Data Type Id]],DataTypeLookup[],2,FALSE)</f>
        <v>16 bit int</v>
      </c>
      <c r="C24">
        <v>893</v>
      </c>
      <c r="D24" t="str">
        <f>VLOOKUP(Table4[[#This Row],[Position]],EepromLookup[],2,FALSE)</f>
        <v>EPR_DELTA_TOWERX_OFFSET_STEPS</v>
      </c>
      <c r="E24">
        <v>0</v>
      </c>
      <c r="F24" s="5" t="s">
        <v>282</v>
      </c>
    </row>
    <row r="25" spans="1:6" x14ac:dyDescent="0.25">
      <c r="A25">
        <v>1</v>
      </c>
      <c r="B25" t="str">
        <f>VLOOKUP(Table4[[#This Row],[Data Type Id]],DataTypeLookup[],2,FALSE)</f>
        <v>16 bit int</v>
      </c>
      <c r="C25">
        <v>895</v>
      </c>
      <c r="D25" t="str">
        <f>VLOOKUP(Table4[[#This Row],[Position]],EepromLookup[],2,FALSE)</f>
        <v>EPR_DELTA_TOWERY_OFFSET_STEPS</v>
      </c>
      <c r="E25">
        <v>0</v>
      </c>
      <c r="F25" s="5" t="s">
        <v>283</v>
      </c>
    </row>
    <row r="26" spans="1:6" x14ac:dyDescent="0.25">
      <c r="A26">
        <v>1</v>
      </c>
      <c r="B26" t="str">
        <f>VLOOKUP(Table4[[#This Row],[Data Type Id]],DataTypeLookup[],2,FALSE)</f>
        <v>16 bit int</v>
      </c>
      <c r="C26">
        <v>897</v>
      </c>
      <c r="D26" t="str">
        <f>VLOOKUP(Table4[[#This Row],[Position]],EepromLookup[],2,FALSE)</f>
        <v>EPR_DELTA_TOWERZ_OFFSET_STEPS</v>
      </c>
      <c r="E26">
        <v>1</v>
      </c>
      <c r="F26" s="5" t="s">
        <v>284</v>
      </c>
    </row>
    <row r="27" spans="1:6" x14ac:dyDescent="0.25">
      <c r="A27">
        <v>3</v>
      </c>
      <c r="B27" t="str">
        <f>VLOOKUP(Table4[[#This Row],[Data Type Id]],DataTypeLookup[],2,FALSE)</f>
        <v>float</v>
      </c>
      <c r="C27">
        <v>901</v>
      </c>
      <c r="D27" t="str">
        <f>VLOOKUP(Table4[[#This Row],[Position]],EepromLookup[],2,FALSE)</f>
        <v>EPR_DELTA_ALPHA_A</v>
      </c>
      <c r="E27">
        <v>210</v>
      </c>
      <c r="F27" s="5" t="s">
        <v>285</v>
      </c>
    </row>
    <row r="28" spans="1:6" x14ac:dyDescent="0.25">
      <c r="A28">
        <v>3</v>
      </c>
      <c r="B28" t="str">
        <f>VLOOKUP(Table4[[#This Row],[Data Type Id]],DataTypeLookup[],2,FALSE)</f>
        <v>float</v>
      </c>
      <c r="C28">
        <v>905</v>
      </c>
      <c r="D28" t="str">
        <f>VLOOKUP(Table4[[#This Row],[Position]],EepromLookup[],2,FALSE)</f>
        <v>EPR_DELTA_ALPHA_B</v>
      </c>
      <c r="E28">
        <v>330</v>
      </c>
      <c r="F28" s="5" t="s">
        <v>286</v>
      </c>
    </row>
    <row r="29" spans="1:6" x14ac:dyDescent="0.25">
      <c r="A29">
        <v>3</v>
      </c>
      <c r="B29" t="str">
        <f>VLOOKUP(Table4[[#This Row],[Data Type Id]],DataTypeLookup[],2,FALSE)</f>
        <v>float</v>
      </c>
      <c r="C29">
        <v>909</v>
      </c>
      <c r="D29" t="str">
        <f>VLOOKUP(Table4[[#This Row],[Position]],EepromLookup[],2,FALSE)</f>
        <v>EPR_DELTA_ALPHA_C</v>
      </c>
      <c r="E29">
        <v>90</v>
      </c>
      <c r="F29" s="5" t="s">
        <v>287</v>
      </c>
    </row>
    <row r="30" spans="1:6" x14ac:dyDescent="0.25">
      <c r="A30">
        <v>3</v>
      </c>
      <c r="B30" t="str">
        <f>VLOOKUP(Table4[[#This Row],[Data Type Id]],DataTypeLookup[],2,FALSE)</f>
        <v>float</v>
      </c>
      <c r="C30">
        <v>913</v>
      </c>
      <c r="D30" t="str">
        <f>VLOOKUP(Table4[[#This Row],[Position]],EepromLookup[],2,FALSE)</f>
        <v>EPR_DELTA_RADIUS_CORR_A</v>
      </c>
      <c r="E30">
        <v>0</v>
      </c>
      <c r="F30" s="5" t="s">
        <v>288</v>
      </c>
    </row>
    <row r="31" spans="1:6" x14ac:dyDescent="0.25">
      <c r="A31">
        <v>3</v>
      </c>
      <c r="B31" t="str">
        <f>VLOOKUP(Table4[[#This Row],[Data Type Id]],DataTypeLookup[],2,FALSE)</f>
        <v>float</v>
      </c>
      <c r="C31">
        <v>917</v>
      </c>
      <c r="D31" t="str">
        <f>VLOOKUP(Table4[[#This Row],[Position]],EepromLookup[],2,FALSE)</f>
        <v>EPR_DELTA_RADIUS_CORR_B</v>
      </c>
      <c r="E31">
        <v>0</v>
      </c>
      <c r="F31" s="5" t="s">
        <v>289</v>
      </c>
    </row>
    <row r="32" spans="1:6" x14ac:dyDescent="0.25">
      <c r="A32">
        <v>3</v>
      </c>
      <c r="B32" t="str">
        <f>VLOOKUP(Table4[[#This Row],[Data Type Id]],DataTypeLookup[],2,FALSE)</f>
        <v>float</v>
      </c>
      <c r="C32">
        <v>921</v>
      </c>
      <c r="D32" t="str">
        <f>VLOOKUP(Table4[[#This Row],[Position]],EepromLookup[],2,FALSE)</f>
        <v>EPR_DELTA_RADIUS_CORR_C</v>
      </c>
      <c r="E32">
        <v>0</v>
      </c>
      <c r="F32" s="5" t="s">
        <v>290</v>
      </c>
    </row>
    <row r="33" spans="1:6" x14ac:dyDescent="0.25">
      <c r="A33">
        <v>3</v>
      </c>
      <c r="B33" t="str">
        <f>VLOOKUP(Table4[[#This Row],[Data Type Id]],DataTypeLookup[],2,FALSE)</f>
        <v>float</v>
      </c>
      <c r="C33">
        <v>933</v>
      </c>
      <c r="D33" t="str">
        <f>VLOOKUP(Table4[[#This Row],[Position]],EepromLookup[],2,FALSE)</f>
        <v>EPR_DELTA_DIAGONAL_CORRECTION_A</v>
      </c>
      <c r="E33">
        <v>0</v>
      </c>
      <c r="F33" s="5" t="s">
        <v>291</v>
      </c>
    </row>
    <row r="34" spans="1:6" x14ac:dyDescent="0.25">
      <c r="A34">
        <v>3</v>
      </c>
      <c r="B34" t="str">
        <f>VLOOKUP(Table4[[#This Row],[Data Type Id]],DataTypeLookup[],2,FALSE)</f>
        <v>float</v>
      </c>
      <c r="C34">
        <v>937</v>
      </c>
      <c r="D34" t="str">
        <f>VLOOKUP(Table4[[#This Row],[Position]],EepromLookup[],2,FALSE)</f>
        <v>EPR_DELTA_DIAGONAL_CORRECTION_B</v>
      </c>
      <c r="E34">
        <v>0</v>
      </c>
      <c r="F34" s="5" t="s">
        <v>292</v>
      </c>
    </row>
    <row r="35" spans="1:6" x14ac:dyDescent="0.25">
      <c r="A35">
        <v>3</v>
      </c>
      <c r="B35" t="str">
        <f>VLOOKUP(Table4[[#This Row],[Data Type Id]],DataTypeLookup[],2,FALSE)</f>
        <v>float</v>
      </c>
      <c r="C35">
        <v>941</v>
      </c>
      <c r="D35" t="str">
        <f>VLOOKUP(Table4[[#This Row],[Position]],EepromLookup[],2,FALSE)</f>
        <v>EPR_DELTA_DIAGONAL_CORRECTION_C</v>
      </c>
      <c r="E35">
        <v>0</v>
      </c>
      <c r="F35" s="5" t="s">
        <v>293</v>
      </c>
    </row>
    <row r="36" spans="1:6" x14ac:dyDescent="0.25">
      <c r="A36">
        <v>3</v>
      </c>
      <c r="B36" t="str">
        <f>VLOOKUP(Table4[[#This Row],[Data Type Id]],DataTypeLookup[],2,FALSE)</f>
        <v>float</v>
      </c>
      <c r="C36">
        <v>808</v>
      </c>
      <c r="D36" t="str">
        <f>VLOOKUP(Table4[[#This Row],[Position]],EepromLookup[],2,FALSE)</f>
        <v>EPR_Z_PROBE_HEIGHT</v>
      </c>
      <c r="E36">
        <v>0.4</v>
      </c>
      <c r="F36" s="5" t="s">
        <v>294</v>
      </c>
    </row>
    <row r="37" spans="1:6" x14ac:dyDescent="0.25">
      <c r="A37">
        <v>3</v>
      </c>
      <c r="B37" t="str">
        <f>VLOOKUP(Table4[[#This Row],[Data Type Id]],DataTypeLookup[],2,FALSE)</f>
        <v>float</v>
      </c>
      <c r="C37">
        <v>929</v>
      </c>
      <c r="D37" t="str">
        <f>VLOOKUP(Table4[[#This Row],[Position]],EepromLookup[],2,FALSE)</f>
        <v>EPR_Z_PROBE_BED_DISTANCE</v>
      </c>
      <c r="E37">
        <v>10</v>
      </c>
      <c r="F37" s="5" t="s">
        <v>295</v>
      </c>
    </row>
    <row r="38" spans="1:6" x14ac:dyDescent="0.25">
      <c r="A38">
        <v>3</v>
      </c>
      <c r="B38" t="str">
        <f>VLOOKUP(Table4[[#This Row],[Data Type Id]],DataTypeLookup[],2,FALSE)</f>
        <v>float</v>
      </c>
      <c r="C38">
        <v>812</v>
      </c>
      <c r="D38" t="str">
        <f>VLOOKUP(Table4[[#This Row],[Position]],EepromLookup[],2,FALSE)</f>
        <v>EPR_Z_PROBE_SPEED</v>
      </c>
      <c r="E38">
        <v>2</v>
      </c>
      <c r="F38" s="5" t="s">
        <v>296</v>
      </c>
    </row>
    <row r="39" spans="1:6" x14ac:dyDescent="0.25">
      <c r="A39">
        <v>3</v>
      </c>
      <c r="B39" t="str">
        <f>VLOOKUP(Table4[[#This Row],[Data Type Id]],DataTypeLookup[],2,FALSE)</f>
        <v>float</v>
      </c>
      <c r="C39">
        <v>840</v>
      </c>
      <c r="D39" t="str">
        <f>VLOOKUP(Table4[[#This Row],[Position]],EepromLookup[],2,FALSE)</f>
        <v>EPR_Z_PROBE_XY_SPEED</v>
      </c>
      <c r="E39">
        <v>150</v>
      </c>
      <c r="F39" s="5" t="s">
        <v>297</v>
      </c>
    </row>
    <row r="40" spans="1:6" x14ac:dyDescent="0.25">
      <c r="A40">
        <v>3</v>
      </c>
      <c r="B40" t="str">
        <f>VLOOKUP(Table4[[#This Row],[Data Type Id]],DataTypeLookup[],2,FALSE)</f>
        <v>float</v>
      </c>
      <c r="C40">
        <v>800</v>
      </c>
      <c r="D40" t="str">
        <f>VLOOKUP(Table4[[#This Row],[Position]],EepromLookup[],2,FALSE)</f>
        <v>EPR_Z_PROBE_X_OFFSET</v>
      </c>
      <c r="E40">
        <v>0</v>
      </c>
      <c r="F40" s="5" t="s">
        <v>298</v>
      </c>
    </row>
    <row r="41" spans="1:6" x14ac:dyDescent="0.25">
      <c r="A41">
        <v>3</v>
      </c>
      <c r="B41" t="str">
        <f>VLOOKUP(Table4[[#This Row],[Data Type Id]],DataTypeLookup[],2,FALSE)</f>
        <v>float</v>
      </c>
      <c r="C41">
        <v>804</v>
      </c>
      <c r="D41" t="str">
        <f>VLOOKUP(Table4[[#This Row],[Position]],EepromLookup[],2,FALSE)</f>
        <v>EPR_Z_PROBE_Y_OFFSET</v>
      </c>
      <c r="E41">
        <v>0</v>
      </c>
      <c r="F41" s="5" t="s">
        <v>299</v>
      </c>
    </row>
    <row r="42" spans="1:6" x14ac:dyDescent="0.25">
      <c r="A42">
        <v>3</v>
      </c>
      <c r="B42" t="str">
        <f>VLOOKUP(Table4[[#This Row],[Data Type Id]],DataTypeLookup[],2,FALSE)</f>
        <v>float</v>
      </c>
      <c r="C42">
        <v>816</v>
      </c>
      <c r="D42" t="str">
        <f>VLOOKUP(Table4[[#This Row],[Position]],EepromLookup[],2,FALSE)</f>
        <v>EPR_Z_PROBE_X1</v>
      </c>
      <c r="E42">
        <v>0</v>
      </c>
      <c r="F42" s="5" t="s">
        <v>300</v>
      </c>
    </row>
    <row r="43" spans="1:6" x14ac:dyDescent="0.25">
      <c r="A43">
        <v>3</v>
      </c>
      <c r="B43" t="str">
        <f>VLOOKUP(Table4[[#This Row],[Data Type Id]],DataTypeLookup[],2,FALSE)</f>
        <v>float</v>
      </c>
      <c r="C43">
        <v>820</v>
      </c>
      <c r="D43" t="str">
        <f>VLOOKUP(Table4[[#This Row],[Position]],EepromLookup[],2,FALSE)</f>
        <v>EPR_Z_PROBE_Y1</v>
      </c>
      <c r="E43">
        <v>100</v>
      </c>
      <c r="F43" s="5" t="s">
        <v>301</v>
      </c>
    </row>
    <row r="44" spans="1:6" x14ac:dyDescent="0.25">
      <c r="A44">
        <v>3</v>
      </c>
      <c r="B44" t="str">
        <f>VLOOKUP(Table4[[#This Row],[Data Type Id]],DataTypeLookup[],2,FALSE)</f>
        <v>float</v>
      </c>
      <c r="C44">
        <v>824</v>
      </c>
      <c r="D44" t="str">
        <f>VLOOKUP(Table4[[#This Row],[Position]],EepromLookup[],2,FALSE)</f>
        <v>EPR_Z_PROBE_X2</v>
      </c>
      <c r="E44">
        <v>86.6</v>
      </c>
      <c r="F44" s="5" t="s">
        <v>302</v>
      </c>
    </row>
    <row r="45" spans="1:6" x14ac:dyDescent="0.25">
      <c r="A45">
        <v>3</v>
      </c>
      <c r="B45" t="str">
        <f>VLOOKUP(Table4[[#This Row],[Data Type Id]],DataTypeLookup[],2,FALSE)</f>
        <v>float</v>
      </c>
      <c r="C45">
        <v>828</v>
      </c>
      <c r="D45" t="str">
        <f>VLOOKUP(Table4[[#This Row],[Position]],EepromLookup[],2,FALSE)</f>
        <v>EPR_Z_PROBE_Y2</v>
      </c>
      <c r="E45">
        <v>-50</v>
      </c>
      <c r="F45" s="5" t="s">
        <v>303</v>
      </c>
    </row>
    <row r="46" spans="1:6" x14ac:dyDescent="0.25">
      <c r="A46">
        <v>3</v>
      </c>
      <c r="B46" t="str">
        <f>VLOOKUP(Table4[[#This Row],[Data Type Id]],DataTypeLookup[],2,FALSE)</f>
        <v>float</v>
      </c>
      <c r="C46">
        <v>832</v>
      </c>
      <c r="D46" t="str">
        <f>VLOOKUP(Table4[[#This Row],[Position]],EepromLookup[],2,FALSE)</f>
        <v>EPR_Z_PROBE_X3</v>
      </c>
      <c r="E46">
        <v>-86.6</v>
      </c>
      <c r="F46" s="5" t="s">
        <v>304</v>
      </c>
    </row>
    <row r="47" spans="1:6" x14ac:dyDescent="0.25">
      <c r="A47">
        <v>3</v>
      </c>
      <c r="B47" t="str">
        <f>VLOOKUP(Table4[[#This Row],[Data Type Id]],DataTypeLookup[],2,FALSE)</f>
        <v>float</v>
      </c>
      <c r="C47">
        <v>836</v>
      </c>
      <c r="D47" t="str">
        <f>VLOOKUP(Table4[[#This Row],[Position]],EepromLookup[],2,FALSE)</f>
        <v>EPR_Z_PROBE_Y3</v>
      </c>
      <c r="E47">
        <v>-50</v>
      </c>
      <c r="F47" s="5" t="s">
        <v>305</v>
      </c>
    </row>
    <row r="48" spans="1:6" x14ac:dyDescent="0.25">
      <c r="A48">
        <v>0</v>
      </c>
      <c r="B48" t="str">
        <f>VLOOKUP(Table4[[#This Row],[Data Type Id]],DataTypeLookup[],2,FALSE)</f>
        <v>Byte</v>
      </c>
      <c r="C48">
        <v>880</v>
      </c>
      <c r="D48" t="str">
        <f>VLOOKUP(Table4[[#This Row],[Position]],EepromLookup[],2,FALSE)</f>
        <v>EPR_AUTOLEVEL_ACTIVE</v>
      </c>
      <c r="E48">
        <v>1</v>
      </c>
      <c r="F48" s="5" t="s">
        <v>306</v>
      </c>
    </row>
    <row r="49" spans="1:6" x14ac:dyDescent="0.25">
      <c r="A49">
        <v>3</v>
      </c>
      <c r="B49" t="str">
        <f>VLOOKUP(Table4[[#This Row],[Data Type Id]],DataTypeLookup[],2,FALSE)</f>
        <v>float</v>
      </c>
      <c r="C49">
        <v>976</v>
      </c>
      <c r="D49" t="str">
        <f>VLOOKUP(Table4[[#This Row],[Position]],EepromLookup[],2,FALSE)</f>
        <v>EPR_AXISCOMP_TANXY</v>
      </c>
      <c r="E49">
        <v>0</v>
      </c>
      <c r="F49" s="5" t="s">
        <v>307</v>
      </c>
    </row>
    <row r="50" spans="1:6" x14ac:dyDescent="0.25">
      <c r="A50">
        <v>3</v>
      </c>
      <c r="B50" t="str">
        <f>VLOOKUP(Table4[[#This Row],[Data Type Id]],DataTypeLookup[],2,FALSE)</f>
        <v>float</v>
      </c>
      <c r="C50">
        <v>980</v>
      </c>
      <c r="D50" t="str">
        <f>VLOOKUP(Table4[[#This Row],[Position]],EepromLookup[],2,FALSE)</f>
        <v>EPR_AXISCOMP_TANYZ</v>
      </c>
      <c r="E50">
        <v>0</v>
      </c>
      <c r="F50" s="5" t="s">
        <v>308</v>
      </c>
    </row>
    <row r="51" spans="1:6" x14ac:dyDescent="0.25">
      <c r="A51">
        <v>3</v>
      </c>
      <c r="B51" t="str">
        <f>VLOOKUP(Table4[[#This Row],[Data Type Id]],DataTypeLookup[],2,FALSE)</f>
        <v>float</v>
      </c>
      <c r="C51">
        <v>984</v>
      </c>
      <c r="D51" t="str">
        <f>VLOOKUP(Table4[[#This Row],[Position]],EepromLookup[],2,FALSE)</f>
        <v>EPR_AXISCOMP_TANXZ</v>
      </c>
      <c r="E51">
        <v>0</v>
      </c>
      <c r="F51" s="5" t="s">
        <v>309</v>
      </c>
    </row>
    <row r="52" spans="1:6" x14ac:dyDescent="0.25">
      <c r="A52">
        <v>0</v>
      </c>
      <c r="B52" t="str">
        <f>VLOOKUP(Table4[[#This Row],[Data Type Id]],DataTypeLookup[],2,FALSE)</f>
        <v>Byte</v>
      </c>
      <c r="C52">
        <v>106</v>
      </c>
      <c r="D52" t="str">
        <f>VLOOKUP(Table4[[#This Row],[Position]],EepromLookup[],2,FALSE)</f>
        <v>EPR_BED_HEAT_MANAGER</v>
      </c>
      <c r="E52">
        <v>1</v>
      </c>
      <c r="F52" s="5" t="s">
        <v>310</v>
      </c>
    </row>
    <row r="53" spans="1:6" x14ac:dyDescent="0.25">
      <c r="A53">
        <v>0</v>
      </c>
      <c r="B53" t="str">
        <f>VLOOKUP(Table4[[#This Row],[Data Type Id]],DataTypeLookup[],2,FALSE)</f>
        <v>Byte</v>
      </c>
      <c r="C53">
        <v>107</v>
      </c>
      <c r="D53" t="str">
        <f>VLOOKUP(Table4[[#This Row],[Position]],EepromLookup[],2,FALSE)</f>
        <v>EPR_BED_DRIVE_MAX</v>
      </c>
      <c r="E53">
        <v>255</v>
      </c>
      <c r="F53" s="5" t="s">
        <v>311</v>
      </c>
    </row>
    <row r="54" spans="1:6" x14ac:dyDescent="0.25">
      <c r="A54">
        <v>0</v>
      </c>
      <c r="B54" t="str">
        <f>VLOOKUP(Table4[[#This Row],[Data Type Id]],DataTypeLookup[],2,FALSE)</f>
        <v>Byte</v>
      </c>
      <c r="C54">
        <v>124</v>
      </c>
      <c r="D54" t="str">
        <f>VLOOKUP(Table4[[#This Row],[Position]],EepromLookup[],2,FALSE)</f>
        <v>EPR_BED_DRIVE_MIN</v>
      </c>
      <c r="E54">
        <v>80</v>
      </c>
      <c r="F54" s="5" t="s">
        <v>312</v>
      </c>
    </row>
    <row r="55" spans="1:6" x14ac:dyDescent="0.25">
      <c r="A55">
        <v>3</v>
      </c>
      <c r="B55" t="str">
        <f>VLOOKUP(Table4[[#This Row],[Data Type Id]],DataTypeLookup[],2,FALSE)</f>
        <v>float</v>
      </c>
      <c r="C55">
        <v>108</v>
      </c>
      <c r="D55" t="str">
        <f>VLOOKUP(Table4[[#This Row],[Position]],EepromLookup[],2,FALSE)</f>
        <v>EPR_BED_PID_PGAIN</v>
      </c>
      <c r="E55">
        <v>52.97</v>
      </c>
      <c r="F55" s="5" t="s">
        <v>313</v>
      </c>
    </row>
    <row r="56" spans="1:6" x14ac:dyDescent="0.25">
      <c r="A56">
        <v>3</v>
      </c>
      <c r="B56" t="str">
        <f>VLOOKUP(Table4[[#This Row],[Data Type Id]],DataTypeLookup[],2,FALSE)</f>
        <v>float</v>
      </c>
      <c r="C56">
        <v>112</v>
      </c>
      <c r="D56" t="str">
        <f>VLOOKUP(Table4[[#This Row],[Position]],EepromLookup[],2,FALSE)</f>
        <v>EPR_BED_PID_IGAIN</v>
      </c>
      <c r="E56">
        <v>1.01</v>
      </c>
      <c r="F56" s="5" t="s">
        <v>314</v>
      </c>
    </row>
    <row r="57" spans="1:6" x14ac:dyDescent="0.25">
      <c r="A57">
        <v>3</v>
      </c>
      <c r="B57" t="str">
        <f>VLOOKUP(Table4[[#This Row],[Data Type Id]],DataTypeLookup[],2,FALSE)</f>
        <v>float</v>
      </c>
      <c r="C57">
        <v>116</v>
      </c>
      <c r="D57" t="str">
        <f>VLOOKUP(Table4[[#This Row],[Position]],EepromLookup[],2,FALSE)</f>
        <v>EPR_BED_PID_DGAIN</v>
      </c>
      <c r="E57">
        <v>692.25</v>
      </c>
      <c r="F57" s="5" t="s">
        <v>315</v>
      </c>
    </row>
    <row r="58" spans="1:6" x14ac:dyDescent="0.25">
      <c r="A58">
        <v>0</v>
      </c>
      <c r="B58" t="str">
        <f>VLOOKUP(Table4[[#This Row],[Data Type Id]],DataTypeLookup[],2,FALSE)</f>
        <v>Byte</v>
      </c>
      <c r="C58">
        <v>120</v>
      </c>
      <c r="D58" t="str">
        <f>VLOOKUP(Table4[[#This Row],[Position]],EepromLookup[],2,FALSE)</f>
        <v>EPR_BED_PID_MAX</v>
      </c>
      <c r="E58">
        <v>255</v>
      </c>
      <c r="F58" s="5" t="s">
        <v>316</v>
      </c>
    </row>
    <row r="59" spans="1:6" x14ac:dyDescent="0.25">
      <c r="A59">
        <v>3</v>
      </c>
      <c r="B59" t="str">
        <f>VLOOKUP(Table4[[#This Row],[Data Type Id]],DataTypeLookup[],2,FALSE)</f>
        <v>float</v>
      </c>
      <c r="C59">
        <v>200</v>
      </c>
      <c r="D59" t="str">
        <f>VLOOKUP(Table4[[#This Row],[Position]],EepromLookup[],2,FALSE)</f>
        <v>EEPROM_EXTRUDER_OFFSET</v>
      </c>
      <c r="E59">
        <v>92.4</v>
      </c>
      <c r="F59" s="5" t="s">
        <v>317</v>
      </c>
    </row>
    <row r="60" spans="1:6" x14ac:dyDescent="0.25">
      <c r="A60">
        <v>3</v>
      </c>
      <c r="B60" t="str">
        <f>VLOOKUP(Table4[[#This Row],[Data Type Id]],DataTypeLookup[],2,FALSE)</f>
        <v>float</v>
      </c>
      <c r="C60">
        <v>204</v>
      </c>
      <c r="D60" t="e">
        <f>VLOOKUP(Table4[[#This Row],[Position]],EepromLookup[],2,FALSE)</f>
        <v>#N/A</v>
      </c>
      <c r="E60">
        <v>100</v>
      </c>
      <c r="F60" s="5" t="s">
        <v>318</v>
      </c>
    </row>
    <row r="61" spans="1:6" x14ac:dyDescent="0.25">
      <c r="A61">
        <v>3</v>
      </c>
      <c r="B61" t="str">
        <f>VLOOKUP(Table4[[#This Row],[Data Type Id]],DataTypeLookup[],2,FALSE)</f>
        <v>float</v>
      </c>
      <c r="C61">
        <v>208</v>
      </c>
      <c r="D61" t="e">
        <f>VLOOKUP(Table4[[#This Row],[Position]],EepromLookup[],2,FALSE)</f>
        <v>#N/A</v>
      </c>
      <c r="E61">
        <v>45</v>
      </c>
      <c r="F61" s="5" t="s">
        <v>319</v>
      </c>
    </row>
    <row r="62" spans="1:6" x14ac:dyDescent="0.25">
      <c r="A62">
        <v>3</v>
      </c>
      <c r="B62" t="str">
        <f>VLOOKUP(Table4[[#This Row],[Data Type Id]],DataTypeLookup[],2,FALSE)</f>
        <v>float</v>
      </c>
      <c r="C62">
        <v>212</v>
      </c>
      <c r="D62" t="e">
        <f>VLOOKUP(Table4[[#This Row],[Position]],EepromLookup[],2,FALSE)</f>
        <v>#N/A</v>
      </c>
      <c r="E62">
        <v>6500</v>
      </c>
      <c r="F62" s="5" t="s">
        <v>320</v>
      </c>
    </row>
    <row r="63" spans="1:6" x14ac:dyDescent="0.25">
      <c r="A63">
        <v>0</v>
      </c>
      <c r="B63" t="str">
        <f>VLOOKUP(Table4[[#This Row],[Data Type Id]],DataTypeLookup[],2,FALSE)</f>
        <v>Byte</v>
      </c>
      <c r="C63">
        <v>216</v>
      </c>
      <c r="D63" t="e">
        <f>VLOOKUP(Table4[[#This Row],[Position]],EepromLookup[],2,FALSE)</f>
        <v>#N/A</v>
      </c>
      <c r="E63">
        <v>3</v>
      </c>
      <c r="F63" s="5" t="s">
        <v>321</v>
      </c>
    </row>
    <row r="64" spans="1:6" x14ac:dyDescent="0.25">
      <c r="A64">
        <v>0</v>
      </c>
      <c r="B64" t="str">
        <f>VLOOKUP(Table4[[#This Row],[Data Type Id]],DataTypeLookup[],2,FALSE)</f>
        <v>Byte</v>
      </c>
      <c r="C64">
        <v>217</v>
      </c>
      <c r="D64" t="e">
        <f>VLOOKUP(Table4[[#This Row],[Position]],EepromLookup[],2,FALSE)</f>
        <v>#N/A</v>
      </c>
      <c r="E64">
        <v>255</v>
      </c>
      <c r="F64" s="5" t="s">
        <v>322</v>
      </c>
    </row>
    <row r="65" spans="1:6" x14ac:dyDescent="0.25">
      <c r="A65">
        <v>0</v>
      </c>
      <c r="B65" t="str">
        <f>VLOOKUP(Table4[[#This Row],[Data Type Id]],DataTypeLookup[],2,FALSE)</f>
        <v>Byte</v>
      </c>
      <c r="C65">
        <v>245</v>
      </c>
      <c r="D65" t="e">
        <f>VLOOKUP(Table4[[#This Row],[Position]],EepromLookup[],2,FALSE)</f>
        <v>#N/A</v>
      </c>
      <c r="E65">
        <v>40</v>
      </c>
      <c r="F65" s="5" t="s">
        <v>323</v>
      </c>
    </row>
    <row r="66" spans="1:6" x14ac:dyDescent="0.25">
      <c r="A66">
        <v>3</v>
      </c>
      <c r="B66" t="str">
        <f>VLOOKUP(Table4[[#This Row],[Data Type Id]],DataTypeLookup[],2,FALSE)</f>
        <v>float</v>
      </c>
      <c r="C66">
        <v>218</v>
      </c>
      <c r="D66" t="e">
        <f>VLOOKUP(Table4[[#This Row],[Position]],EepromLookup[],2,FALSE)</f>
        <v>#N/A</v>
      </c>
      <c r="E66">
        <v>39</v>
      </c>
      <c r="F66" s="5" t="s">
        <v>324</v>
      </c>
    </row>
    <row r="67" spans="1:6" x14ac:dyDescent="0.25">
      <c r="A67">
        <v>3</v>
      </c>
      <c r="B67" t="str">
        <f>VLOOKUP(Table4[[#This Row],[Data Type Id]],DataTypeLookup[],2,FALSE)</f>
        <v>float</v>
      </c>
      <c r="C67">
        <v>222</v>
      </c>
      <c r="D67" t="e">
        <f>VLOOKUP(Table4[[#This Row],[Position]],EepromLookup[],2,FALSE)</f>
        <v>#N/A</v>
      </c>
      <c r="E67">
        <v>2.98</v>
      </c>
      <c r="F67" s="5" t="s">
        <v>325</v>
      </c>
    </row>
    <row r="68" spans="1:6" x14ac:dyDescent="0.25">
      <c r="A68">
        <v>3</v>
      </c>
      <c r="B68" t="str">
        <f>VLOOKUP(Table4[[#This Row],[Data Type Id]],DataTypeLookup[],2,FALSE)</f>
        <v>float</v>
      </c>
      <c r="C68">
        <v>226</v>
      </c>
      <c r="D68" t="e">
        <f>VLOOKUP(Table4[[#This Row],[Position]],EepromLookup[],2,FALSE)</f>
        <v>#N/A</v>
      </c>
      <c r="E68">
        <v>127.98</v>
      </c>
      <c r="F68" s="5" t="s">
        <v>326</v>
      </c>
    </row>
    <row r="69" spans="1:6" x14ac:dyDescent="0.25">
      <c r="A69">
        <v>0</v>
      </c>
      <c r="B69" t="str">
        <f>VLOOKUP(Table4[[#This Row],[Data Type Id]],DataTypeLookup[],2,FALSE)</f>
        <v>Byte</v>
      </c>
      <c r="C69">
        <v>230</v>
      </c>
      <c r="D69" t="e">
        <f>VLOOKUP(Table4[[#This Row],[Position]],EepromLookup[],2,FALSE)</f>
        <v>#N/A</v>
      </c>
      <c r="E69">
        <v>255</v>
      </c>
      <c r="F69" s="5" t="s">
        <v>327</v>
      </c>
    </row>
    <row r="70" spans="1:6" x14ac:dyDescent="0.25">
      <c r="A70">
        <v>2</v>
      </c>
      <c r="B70" t="str">
        <f>VLOOKUP(Table4[[#This Row],[Data Type Id]],DataTypeLookup[],2,FALSE)</f>
        <v>32 bit int</v>
      </c>
      <c r="C70">
        <v>231</v>
      </c>
      <c r="D70" t="e">
        <f>VLOOKUP(Table4[[#This Row],[Position]],EepromLookup[],2,FALSE)</f>
        <v>#N/A</v>
      </c>
      <c r="E70">
        <v>0</v>
      </c>
      <c r="F70" s="5" t="s">
        <v>328</v>
      </c>
    </row>
    <row r="71" spans="1:6" x14ac:dyDescent="0.25">
      <c r="A71">
        <v>2</v>
      </c>
      <c r="B71" t="str">
        <f>VLOOKUP(Table4[[#This Row],[Data Type Id]],DataTypeLookup[],2,FALSE)</f>
        <v>32 bit int</v>
      </c>
      <c r="C71">
        <v>235</v>
      </c>
      <c r="D71" t="e">
        <f>VLOOKUP(Table4[[#This Row],[Position]],EepromLookup[],2,FALSE)</f>
        <v>#N/A</v>
      </c>
      <c r="E71">
        <v>0</v>
      </c>
      <c r="F71" s="5" t="s">
        <v>329</v>
      </c>
    </row>
    <row r="72" spans="1:6" x14ac:dyDescent="0.25">
      <c r="A72">
        <v>2</v>
      </c>
      <c r="B72" t="str">
        <f>VLOOKUP(Table4[[#This Row],[Data Type Id]],DataTypeLookup[],2,FALSE)</f>
        <v>32 bit int</v>
      </c>
      <c r="C72">
        <v>290</v>
      </c>
      <c r="D72" t="e">
        <f>VLOOKUP(Table4[[#This Row],[Position]],EepromLookup[],2,FALSE)</f>
        <v>#N/A</v>
      </c>
      <c r="E72">
        <v>0</v>
      </c>
      <c r="F72" s="5" t="s">
        <v>330</v>
      </c>
    </row>
    <row r="73" spans="1:6" x14ac:dyDescent="0.25">
      <c r="A73">
        <v>1</v>
      </c>
      <c r="B73" t="str">
        <f>VLOOKUP(Table4[[#This Row],[Data Type Id]],DataTypeLookup[],2,FALSE)</f>
        <v>16 bit int</v>
      </c>
      <c r="C73">
        <v>239</v>
      </c>
      <c r="D73" t="e">
        <f>VLOOKUP(Table4[[#This Row],[Position]],EepromLookup[],2,FALSE)</f>
        <v>#N/A</v>
      </c>
      <c r="E73">
        <v>3</v>
      </c>
      <c r="F73" s="5" t="s">
        <v>331</v>
      </c>
    </row>
    <row r="74" spans="1:6" x14ac:dyDescent="0.25">
      <c r="A74">
        <v>1</v>
      </c>
      <c r="B74" t="str">
        <f>VLOOKUP(Table4[[#This Row],[Data Type Id]],DataTypeLookup[],2,FALSE)</f>
        <v>16 bit int</v>
      </c>
      <c r="C74">
        <v>250</v>
      </c>
      <c r="D74" t="e">
        <f>VLOOKUP(Table4[[#This Row],[Position]],EepromLookup[],2,FALSE)</f>
        <v>#N/A</v>
      </c>
      <c r="E74">
        <v>150</v>
      </c>
      <c r="F74" s="5" t="s">
        <v>55</v>
      </c>
    </row>
    <row r="75" spans="1:6" x14ac:dyDescent="0.25">
      <c r="A75">
        <v>1</v>
      </c>
      <c r="B75" t="str">
        <f>VLOOKUP(Table4[[#This Row],[Data Type Id]],DataTypeLookup[],2,FALSE)</f>
        <v>16 bit int</v>
      </c>
      <c r="C75">
        <v>252</v>
      </c>
      <c r="D75" t="e">
        <f>VLOOKUP(Table4[[#This Row],[Position]],EepromLookup[],2,FALSE)</f>
        <v>#N/A</v>
      </c>
      <c r="E75">
        <v>0</v>
      </c>
      <c r="F75" s="5" t="s">
        <v>56</v>
      </c>
    </row>
    <row r="76" spans="1:6" x14ac:dyDescent="0.25">
      <c r="A76">
        <v>0</v>
      </c>
      <c r="B76" t="str">
        <f>VLOOKUP(Table4[[#This Row],[Data Type Id]],DataTypeLookup[],2,FALSE)</f>
        <v>Byte</v>
      </c>
      <c r="C76">
        <v>254</v>
      </c>
      <c r="D76" t="e">
        <f>VLOOKUP(Table4[[#This Row],[Position]],EepromLookup[],2,FALSE)</f>
        <v>#N/A</v>
      </c>
      <c r="E76">
        <v>255</v>
      </c>
      <c r="F76" s="5" t="s">
        <v>332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showGridLines="0" workbookViewId="0">
      <selection sqref="A1:D1"/>
    </sheetView>
  </sheetViews>
  <sheetFormatPr defaultRowHeight="15" x14ac:dyDescent="0.25"/>
  <cols>
    <col min="1" max="1" width="11.5703125" bestFit="1" customWidth="1"/>
    <col min="2" max="2" width="10.5703125" bestFit="1" customWidth="1"/>
    <col min="3" max="3" width="9" bestFit="1" customWidth="1"/>
    <col min="4" max="4" width="41.28515625" bestFit="1" customWidth="1"/>
  </cols>
  <sheetData>
    <row r="1" spans="1:4" x14ac:dyDescent="0.25">
      <c r="A1" t="s">
        <v>352</v>
      </c>
      <c r="B1" t="s">
        <v>83</v>
      </c>
      <c r="C1" t="s">
        <v>84</v>
      </c>
      <c r="D1" t="s">
        <v>85</v>
      </c>
    </row>
    <row r="2" spans="1:4" x14ac:dyDescent="0.25">
      <c r="A2">
        <v>2</v>
      </c>
      <c r="B2">
        <v>75</v>
      </c>
      <c r="C2">
        <v>250000</v>
      </c>
      <c r="D2" t="s">
        <v>263</v>
      </c>
    </row>
    <row r="3" spans="1:4" x14ac:dyDescent="0.25">
      <c r="A3">
        <v>3</v>
      </c>
      <c r="B3">
        <v>129</v>
      </c>
      <c r="C3">
        <v>1043.8820000000001</v>
      </c>
      <c r="D3" t="s">
        <v>264</v>
      </c>
    </row>
    <row r="4" spans="1:4" x14ac:dyDescent="0.25">
      <c r="A4">
        <v>2</v>
      </c>
      <c r="B4">
        <v>125</v>
      </c>
      <c r="C4">
        <v>579375</v>
      </c>
      <c r="D4" t="s">
        <v>265</v>
      </c>
    </row>
    <row r="5" spans="1:4" x14ac:dyDescent="0.25">
      <c r="A5">
        <v>2</v>
      </c>
      <c r="B5">
        <v>79</v>
      </c>
      <c r="C5">
        <v>1800000</v>
      </c>
      <c r="D5" t="s">
        <v>333</v>
      </c>
    </row>
    <row r="6" spans="1:4" x14ac:dyDescent="0.25">
      <c r="A6">
        <v>2</v>
      </c>
      <c r="B6">
        <v>83</v>
      </c>
      <c r="C6">
        <v>0</v>
      </c>
      <c r="D6" t="s">
        <v>334</v>
      </c>
    </row>
    <row r="7" spans="1:4" x14ac:dyDescent="0.25">
      <c r="A7">
        <v>3</v>
      </c>
      <c r="B7">
        <v>11</v>
      </c>
      <c r="C7">
        <v>80</v>
      </c>
      <c r="D7" t="s">
        <v>266</v>
      </c>
    </row>
    <row r="8" spans="1:4" x14ac:dyDescent="0.25">
      <c r="A8">
        <v>3</v>
      </c>
      <c r="B8">
        <v>23</v>
      </c>
      <c r="C8">
        <v>300</v>
      </c>
      <c r="D8" t="s">
        <v>267</v>
      </c>
    </row>
    <row r="9" spans="1:4" x14ac:dyDescent="0.25">
      <c r="A9">
        <v>3</v>
      </c>
      <c r="B9">
        <v>35</v>
      </c>
      <c r="C9">
        <v>120</v>
      </c>
      <c r="D9" t="s">
        <v>268</v>
      </c>
    </row>
    <row r="10" spans="1:4" x14ac:dyDescent="0.25">
      <c r="A10">
        <v>3</v>
      </c>
      <c r="B10">
        <v>39</v>
      </c>
      <c r="C10">
        <v>35</v>
      </c>
      <c r="D10" t="s">
        <v>269</v>
      </c>
    </row>
    <row r="11" spans="1:4" x14ac:dyDescent="0.25">
      <c r="A11">
        <v>3</v>
      </c>
      <c r="B11">
        <v>133</v>
      </c>
      <c r="C11">
        <v>0</v>
      </c>
      <c r="D11" t="s">
        <v>342</v>
      </c>
    </row>
    <row r="12" spans="1:4" x14ac:dyDescent="0.25">
      <c r="A12">
        <v>3</v>
      </c>
      <c r="B12">
        <v>137</v>
      </c>
      <c r="C12">
        <v>0</v>
      </c>
      <c r="D12" t="s">
        <v>343</v>
      </c>
    </row>
    <row r="13" spans="1:4" x14ac:dyDescent="0.25">
      <c r="A13">
        <v>3</v>
      </c>
      <c r="B13">
        <v>141</v>
      </c>
      <c r="C13">
        <v>0</v>
      </c>
      <c r="D13" t="s">
        <v>344</v>
      </c>
    </row>
    <row r="14" spans="1:4" x14ac:dyDescent="0.25">
      <c r="A14">
        <v>3</v>
      </c>
      <c r="B14">
        <v>145</v>
      </c>
      <c r="C14">
        <v>390.54</v>
      </c>
      <c r="D14" t="s">
        <v>273</v>
      </c>
    </row>
    <row r="15" spans="1:4" x14ac:dyDescent="0.25">
      <c r="A15">
        <v>3</v>
      </c>
      <c r="B15">
        <v>149</v>
      </c>
      <c r="C15">
        <v>390.54</v>
      </c>
      <c r="D15" t="s">
        <v>274</v>
      </c>
    </row>
    <row r="16" spans="1:4" x14ac:dyDescent="0.25">
      <c r="A16">
        <v>3</v>
      </c>
      <c r="B16">
        <v>153</v>
      </c>
      <c r="C16">
        <v>379.04</v>
      </c>
      <c r="D16" t="s">
        <v>275</v>
      </c>
    </row>
    <row r="17" spans="1:4" x14ac:dyDescent="0.25">
      <c r="A17">
        <v>3</v>
      </c>
      <c r="B17">
        <v>59</v>
      </c>
      <c r="C17">
        <v>1850</v>
      </c>
      <c r="D17" t="s">
        <v>276</v>
      </c>
    </row>
    <row r="18" spans="1:4" x14ac:dyDescent="0.25">
      <c r="A18">
        <v>3</v>
      </c>
      <c r="B18">
        <v>71</v>
      </c>
      <c r="C18">
        <v>3000</v>
      </c>
      <c r="D18" t="s">
        <v>277</v>
      </c>
    </row>
    <row r="19" spans="1:4" x14ac:dyDescent="0.25">
      <c r="A19">
        <v>3</v>
      </c>
      <c r="B19">
        <v>881</v>
      </c>
      <c r="C19">
        <v>269</v>
      </c>
      <c r="D19" t="s">
        <v>278</v>
      </c>
    </row>
    <row r="20" spans="1:4" x14ac:dyDescent="0.25">
      <c r="A20">
        <v>3</v>
      </c>
      <c r="B20">
        <v>885</v>
      </c>
      <c r="C20">
        <v>129.75</v>
      </c>
      <c r="D20" t="s">
        <v>345</v>
      </c>
    </row>
    <row r="21" spans="1:4" x14ac:dyDescent="0.25">
      <c r="A21">
        <v>1</v>
      </c>
      <c r="B21">
        <v>891</v>
      </c>
      <c r="C21">
        <v>80</v>
      </c>
      <c r="D21" t="s">
        <v>280</v>
      </c>
    </row>
    <row r="22" spans="1:4" x14ac:dyDescent="0.25">
      <c r="A22">
        <v>1</v>
      </c>
      <c r="B22">
        <v>889</v>
      </c>
      <c r="C22">
        <v>225</v>
      </c>
      <c r="D22" t="s">
        <v>281</v>
      </c>
    </row>
    <row r="23" spans="1:4" x14ac:dyDescent="0.25">
      <c r="A23">
        <v>1</v>
      </c>
      <c r="B23">
        <v>893</v>
      </c>
      <c r="C23">
        <v>0</v>
      </c>
      <c r="D23" t="s">
        <v>282</v>
      </c>
    </row>
    <row r="24" spans="1:4" x14ac:dyDescent="0.25">
      <c r="A24">
        <v>1</v>
      </c>
      <c r="B24">
        <v>895</v>
      </c>
      <c r="C24">
        <v>0</v>
      </c>
      <c r="D24" t="s">
        <v>283</v>
      </c>
    </row>
    <row r="25" spans="1:4" x14ac:dyDescent="0.25">
      <c r="A25">
        <v>1</v>
      </c>
      <c r="B25">
        <v>897</v>
      </c>
      <c r="C25">
        <v>0</v>
      </c>
      <c r="D25" t="s">
        <v>284</v>
      </c>
    </row>
    <row r="26" spans="1:4" x14ac:dyDescent="0.25">
      <c r="A26">
        <v>3</v>
      </c>
      <c r="B26">
        <v>901</v>
      </c>
      <c r="C26">
        <v>210</v>
      </c>
      <c r="D26" t="s">
        <v>285</v>
      </c>
    </row>
    <row r="27" spans="1:4" x14ac:dyDescent="0.25">
      <c r="A27">
        <v>3</v>
      </c>
      <c r="B27">
        <v>905</v>
      </c>
      <c r="C27">
        <v>330</v>
      </c>
      <c r="D27" t="s">
        <v>286</v>
      </c>
    </row>
    <row r="28" spans="1:4" x14ac:dyDescent="0.25">
      <c r="A28">
        <v>3</v>
      </c>
      <c r="B28">
        <v>909</v>
      </c>
      <c r="C28">
        <v>90</v>
      </c>
      <c r="D28" t="s">
        <v>287</v>
      </c>
    </row>
    <row r="29" spans="1:4" x14ac:dyDescent="0.25">
      <c r="A29">
        <v>3</v>
      </c>
      <c r="B29">
        <v>913</v>
      </c>
      <c r="C29">
        <v>0</v>
      </c>
      <c r="D29" t="s">
        <v>288</v>
      </c>
    </row>
    <row r="30" spans="1:4" x14ac:dyDescent="0.25">
      <c r="A30">
        <v>3</v>
      </c>
      <c r="B30">
        <v>917</v>
      </c>
      <c r="C30">
        <v>0</v>
      </c>
      <c r="D30" t="s">
        <v>289</v>
      </c>
    </row>
    <row r="31" spans="1:4" x14ac:dyDescent="0.25">
      <c r="A31">
        <v>3</v>
      </c>
      <c r="B31">
        <v>921</v>
      </c>
      <c r="C31">
        <v>0</v>
      </c>
      <c r="D31" t="s">
        <v>290</v>
      </c>
    </row>
    <row r="32" spans="1:4" x14ac:dyDescent="0.25">
      <c r="A32">
        <v>3</v>
      </c>
      <c r="B32">
        <v>808</v>
      </c>
      <c r="C32">
        <v>39.909999999999997</v>
      </c>
      <c r="D32" t="s">
        <v>346</v>
      </c>
    </row>
    <row r="33" spans="1:4" x14ac:dyDescent="0.25">
      <c r="A33">
        <v>3</v>
      </c>
      <c r="B33">
        <v>812</v>
      </c>
      <c r="C33">
        <v>2</v>
      </c>
      <c r="D33" t="s">
        <v>347</v>
      </c>
    </row>
    <row r="34" spans="1:4" x14ac:dyDescent="0.25">
      <c r="A34">
        <v>3</v>
      </c>
      <c r="B34">
        <v>840</v>
      </c>
      <c r="C34">
        <v>150</v>
      </c>
      <c r="D34" t="s">
        <v>348</v>
      </c>
    </row>
    <row r="35" spans="1:4" x14ac:dyDescent="0.25">
      <c r="A35">
        <v>3</v>
      </c>
      <c r="B35">
        <v>800</v>
      </c>
      <c r="C35">
        <v>0</v>
      </c>
      <c r="D35" t="s">
        <v>349</v>
      </c>
    </row>
    <row r="36" spans="1:4" x14ac:dyDescent="0.25">
      <c r="A36">
        <v>3</v>
      </c>
      <c r="B36">
        <v>804</v>
      </c>
      <c r="C36">
        <v>0</v>
      </c>
      <c r="D36" t="s">
        <v>350</v>
      </c>
    </row>
    <row r="37" spans="1:4" x14ac:dyDescent="0.25">
      <c r="A37">
        <v>3</v>
      </c>
      <c r="B37">
        <v>816</v>
      </c>
      <c r="C37">
        <v>100</v>
      </c>
      <c r="D37" t="s">
        <v>300</v>
      </c>
    </row>
    <row r="38" spans="1:4" x14ac:dyDescent="0.25">
      <c r="A38">
        <v>3</v>
      </c>
      <c r="B38">
        <v>820</v>
      </c>
      <c r="C38">
        <v>20</v>
      </c>
      <c r="D38" t="s">
        <v>301</v>
      </c>
    </row>
    <row r="39" spans="1:4" x14ac:dyDescent="0.25">
      <c r="A39">
        <v>3</v>
      </c>
      <c r="B39">
        <v>824</v>
      </c>
      <c r="C39">
        <v>160</v>
      </c>
      <c r="D39" t="s">
        <v>302</v>
      </c>
    </row>
    <row r="40" spans="1:4" x14ac:dyDescent="0.25">
      <c r="A40">
        <v>3</v>
      </c>
      <c r="B40">
        <v>828</v>
      </c>
      <c r="C40">
        <v>170</v>
      </c>
      <c r="D40" t="s">
        <v>303</v>
      </c>
    </row>
    <row r="41" spans="1:4" x14ac:dyDescent="0.25">
      <c r="A41">
        <v>3</v>
      </c>
      <c r="B41">
        <v>832</v>
      </c>
      <c r="C41">
        <v>20</v>
      </c>
      <c r="D41" t="s">
        <v>304</v>
      </c>
    </row>
    <row r="42" spans="1:4" x14ac:dyDescent="0.25">
      <c r="A42">
        <v>3</v>
      </c>
      <c r="B42">
        <v>836</v>
      </c>
      <c r="C42">
        <v>170</v>
      </c>
      <c r="D42" t="s">
        <v>305</v>
      </c>
    </row>
    <row r="43" spans="1:4" x14ac:dyDescent="0.25">
      <c r="A43">
        <v>0</v>
      </c>
      <c r="B43">
        <v>880</v>
      </c>
      <c r="C43">
        <v>0</v>
      </c>
      <c r="D43" t="s">
        <v>306</v>
      </c>
    </row>
    <row r="44" spans="1:4" x14ac:dyDescent="0.25">
      <c r="A44">
        <v>0</v>
      </c>
      <c r="B44">
        <v>106</v>
      </c>
      <c r="C44">
        <v>1</v>
      </c>
      <c r="D44" t="s">
        <v>310</v>
      </c>
    </row>
    <row r="45" spans="1:4" x14ac:dyDescent="0.25">
      <c r="A45">
        <v>0</v>
      </c>
      <c r="B45">
        <v>107</v>
      </c>
      <c r="C45">
        <v>255</v>
      </c>
      <c r="D45" t="s">
        <v>311</v>
      </c>
    </row>
    <row r="46" spans="1:4" x14ac:dyDescent="0.25">
      <c r="A46">
        <v>0</v>
      </c>
      <c r="B46">
        <v>124</v>
      </c>
      <c r="C46">
        <v>80</v>
      </c>
      <c r="D46" t="s">
        <v>312</v>
      </c>
    </row>
    <row r="47" spans="1:4" x14ac:dyDescent="0.25">
      <c r="A47">
        <v>3</v>
      </c>
      <c r="B47">
        <v>108</v>
      </c>
      <c r="C47">
        <v>59.93</v>
      </c>
      <c r="D47" t="s">
        <v>313</v>
      </c>
    </row>
    <row r="48" spans="1:4" x14ac:dyDescent="0.25">
      <c r="A48">
        <v>3</v>
      </c>
      <c r="B48">
        <v>112</v>
      </c>
      <c r="C48">
        <v>1.1599999999999999</v>
      </c>
      <c r="D48" t="s">
        <v>314</v>
      </c>
    </row>
    <row r="49" spans="1:4" x14ac:dyDescent="0.25">
      <c r="A49">
        <v>3</v>
      </c>
      <c r="B49">
        <v>116</v>
      </c>
      <c r="C49">
        <v>773.93</v>
      </c>
      <c r="D49" t="s">
        <v>315</v>
      </c>
    </row>
    <row r="50" spans="1:4" x14ac:dyDescent="0.25">
      <c r="A50">
        <v>0</v>
      </c>
      <c r="B50">
        <v>120</v>
      </c>
      <c r="C50">
        <v>255</v>
      </c>
      <c r="D50" t="s">
        <v>316</v>
      </c>
    </row>
    <row r="51" spans="1:4" x14ac:dyDescent="0.25">
      <c r="A51">
        <v>3</v>
      </c>
      <c r="B51">
        <v>200</v>
      </c>
      <c r="C51">
        <v>92.65</v>
      </c>
      <c r="D51" t="s">
        <v>317</v>
      </c>
    </row>
    <row r="52" spans="1:4" x14ac:dyDescent="0.25">
      <c r="A52">
        <v>3</v>
      </c>
      <c r="B52">
        <v>204</v>
      </c>
      <c r="C52">
        <v>100</v>
      </c>
      <c r="D52" t="s">
        <v>318</v>
      </c>
    </row>
    <row r="53" spans="1:4" x14ac:dyDescent="0.25">
      <c r="A53">
        <v>3</v>
      </c>
      <c r="B53">
        <v>208</v>
      </c>
      <c r="C53">
        <v>45</v>
      </c>
      <c r="D53" t="s">
        <v>319</v>
      </c>
    </row>
    <row r="54" spans="1:4" x14ac:dyDescent="0.25">
      <c r="A54">
        <v>3</v>
      </c>
      <c r="B54">
        <v>212</v>
      </c>
      <c r="C54">
        <v>6500</v>
      </c>
      <c r="D54" t="s">
        <v>320</v>
      </c>
    </row>
    <row r="55" spans="1:4" x14ac:dyDescent="0.25">
      <c r="A55">
        <v>0</v>
      </c>
      <c r="B55">
        <v>216</v>
      </c>
      <c r="C55">
        <v>1</v>
      </c>
      <c r="D55" t="s">
        <v>321</v>
      </c>
    </row>
    <row r="56" spans="1:4" x14ac:dyDescent="0.25">
      <c r="A56">
        <v>0</v>
      </c>
      <c r="B56">
        <v>217</v>
      </c>
      <c r="C56">
        <v>205</v>
      </c>
      <c r="D56" t="s">
        <v>322</v>
      </c>
    </row>
    <row r="57" spans="1:4" x14ac:dyDescent="0.25">
      <c r="A57">
        <v>0</v>
      </c>
      <c r="B57">
        <v>245</v>
      </c>
      <c r="C57">
        <v>60</v>
      </c>
      <c r="D57" t="s">
        <v>323</v>
      </c>
    </row>
    <row r="58" spans="1:4" x14ac:dyDescent="0.25">
      <c r="A58">
        <v>3</v>
      </c>
      <c r="B58">
        <v>218</v>
      </c>
      <c r="C58">
        <v>30.05</v>
      </c>
      <c r="D58" t="s">
        <v>324</v>
      </c>
    </row>
    <row r="59" spans="1:4" x14ac:dyDescent="0.25">
      <c r="A59">
        <v>3</v>
      </c>
      <c r="B59">
        <v>222</v>
      </c>
      <c r="C59">
        <v>2.17</v>
      </c>
      <c r="D59" t="s">
        <v>325</v>
      </c>
    </row>
    <row r="60" spans="1:4" x14ac:dyDescent="0.25">
      <c r="A60">
        <v>3</v>
      </c>
      <c r="B60">
        <v>226</v>
      </c>
      <c r="C60">
        <v>104.35</v>
      </c>
      <c r="D60" t="s">
        <v>326</v>
      </c>
    </row>
    <row r="61" spans="1:4" x14ac:dyDescent="0.25">
      <c r="A61">
        <v>0</v>
      </c>
      <c r="B61">
        <v>230</v>
      </c>
      <c r="C61">
        <v>255</v>
      </c>
      <c r="D61" t="s">
        <v>327</v>
      </c>
    </row>
    <row r="62" spans="1:4" x14ac:dyDescent="0.25">
      <c r="A62">
        <v>2</v>
      </c>
      <c r="B62">
        <v>231</v>
      </c>
      <c r="C62">
        <v>0</v>
      </c>
      <c r="D62" t="s">
        <v>328</v>
      </c>
    </row>
    <row r="63" spans="1:4" x14ac:dyDescent="0.25">
      <c r="A63">
        <v>2</v>
      </c>
      <c r="B63">
        <v>235</v>
      </c>
      <c r="C63">
        <v>0</v>
      </c>
      <c r="D63" t="s">
        <v>329</v>
      </c>
    </row>
    <row r="64" spans="1:4" x14ac:dyDescent="0.25">
      <c r="A64">
        <v>1</v>
      </c>
      <c r="B64">
        <v>239</v>
      </c>
      <c r="C64">
        <v>3</v>
      </c>
      <c r="D64" t="s">
        <v>331</v>
      </c>
    </row>
    <row r="65" spans="1:4" x14ac:dyDescent="0.25">
      <c r="A65">
        <v>1</v>
      </c>
      <c r="B65">
        <v>250</v>
      </c>
      <c r="C65">
        <v>150</v>
      </c>
      <c r="D65" t="s">
        <v>55</v>
      </c>
    </row>
    <row r="66" spans="1:4" x14ac:dyDescent="0.25">
      <c r="A66">
        <v>1</v>
      </c>
      <c r="B66">
        <v>252</v>
      </c>
      <c r="C66">
        <v>0</v>
      </c>
      <c r="D66" t="s">
        <v>56</v>
      </c>
    </row>
    <row r="67" spans="1:4" x14ac:dyDescent="0.25">
      <c r="A67">
        <v>0</v>
      </c>
      <c r="B67">
        <v>254</v>
      </c>
      <c r="C67">
        <v>255</v>
      </c>
      <c r="D67" t="s">
        <v>332</v>
      </c>
    </row>
    <row r="68" spans="1:4" x14ac:dyDescent="0.25">
      <c r="A68">
        <v>3</v>
      </c>
      <c r="B68">
        <v>246</v>
      </c>
      <c r="C68">
        <v>0</v>
      </c>
      <c r="D68" t="s">
        <v>351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showGridLines="0" tabSelected="1" topLeftCell="A31" workbookViewId="0">
      <selection activeCell="D56" sqref="D56"/>
    </sheetView>
  </sheetViews>
  <sheetFormatPr defaultRowHeight="15" x14ac:dyDescent="0.25"/>
  <cols>
    <col min="1" max="1" width="11.5703125" bestFit="1" customWidth="1"/>
    <col min="2" max="2" width="10.5703125" bestFit="1" customWidth="1"/>
    <col min="3" max="3" width="9" bestFit="1" customWidth="1"/>
    <col min="4" max="4" width="41.28515625" bestFit="1" customWidth="1"/>
  </cols>
  <sheetData>
    <row r="1" spans="1:4" x14ac:dyDescent="0.25">
      <c r="A1" t="s">
        <v>352</v>
      </c>
      <c r="B1" t="s">
        <v>83</v>
      </c>
      <c r="C1" t="s">
        <v>84</v>
      </c>
      <c r="D1" t="s">
        <v>85</v>
      </c>
    </row>
    <row r="2" spans="1:4" x14ac:dyDescent="0.25">
      <c r="A2">
        <v>2</v>
      </c>
      <c r="B2">
        <v>75</v>
      </c>
      <c r="C2">
        <v>250000</v>
      </c>
      <c r="D2" t="s">
        <v>263</v>
      </c>
    </row>
    <row r="3" spans="1:4" x14ac:dyDescent="0.25">
      <c r="A3">
        <v>3</v>
      </c>
      <c r="B3">
        <v>129</v>
      </c>
      <c r="C3">
        <v>1176.4739999999999</v>
      </c>
      <c r="D3" t="s">
        <v>264</v>
      </c>
    </row>
    <row r="4" spans="1:4" x14ac:dyDescent="0.25">
      <c r="A4">
        <v>2</v>
      </c>
      <c r="B4">
        <v>125</v>
      </c>
      <c r="C4">
        <v>725153</v>
      </c>
      <c r="D4" t="s">
        <v>265</v>
      </c>
    </row>
    <row r="5" spans="1:4" x14ac:dyDescent="0.25">
      <c r="A5">
        <v>2</v>
      </c>
      <c r="B5">
        <v>79</v>
      </c>
      <c r="C5">
        <v>1800000</v>
      </c>
      <c r="D5" t="s">
        <v>333</v>
      </c>
    </row>
    <row r="6" spans="1:4" x14ac:dyDescent="0.25">
      <c r="A6">
        <v>2</v>
      </c>
      <c r="B6">
        <v>83</v>
      </c>
      <c r="C6">
        <v>0</v>
      </c>
      <c r="D6" t="s">
        <v>334</v>
      </c>
    </row>
    <row r="7" spans="1:4" x14ac:dyDescent="0.25">
      <c r="A7">
        <v>3</v>
      </c>
      <c r="B7">
        <v>11</v>
      </c>
      <c r="C7">
        <v>80</v>
      </c>
      <c r="D7" t="s">
        <v>266</v>
      </c>
    </row>
    <row r="8" spans="1:4" x14ac:dyDescent="0.25">
      <c r="A8">
        <v>3</v>
      </c>
      <c r="B8">
        <v>23</v>
      </c>
      <c r="C8">
        <v>300</v>
      </c>
      <c r="D8" t="s">
        <v>267</v>
      </c>
    </row>
    <row r="9" spans="1:4" x14ac:dyDescent="0.25">
      <c r="A9">
        <v>3</v>
      </c>
      <c r="B9">
        <v>35</v>
      </c>
      <c r="C9">
        <v>120</v>
      </c>
      <c r="D9" t="s">
        <v>268</v>
      </c>
    </row>
    <row r="10" spans="1:4" x14ac:dyDescent="0.25">
      <c r="A10">
        <v>3</v>
      </c>
      <c r="B10">
        <v>39</v>
      </c>
      <c r="C10">
        <v>35</v>
      </c>
      <c r="D10" t="s">
        <v>269</v>
      </c>
    </row>
    <row r="11" spans="1:4" x14ac:dyDescent="0.25">
      <c r="A11">
        <v>3</v>
      </c>
      <c r="B11">
        <v>133</v>
      </c>
      <c r="C11">
        <v>0</v>
      </c>
      <c r="D11" t="s">
        <v>342</v>
      </c>
    </row>
    <row r="12" spans="1:4" x14ac:dyDescent="0.25">
      <c r="A12">
        <v>3</v>
      </c>
      <c r="B12">
        <v>137</v>
      </c>
      <c r="C12">
        <v>0</v>
      </c>
      <c r="D12" t="s">
        <v>343</v>
      </c>
    </row>
    <row r="13" spans="1:4" x14ac:dyDescent="0.25">
      <c r="A13">
        <v>3</v>
      </c>
      <c r="B13">
        <v>141</v>
      </c>
      <c r="C13">
        <v>0</v>
      </c>
      <c r="D13" t="s">
        <v>344</v>
      </c>
    </row>
    <row r="14" spans="1:4" x14ac:dyDescent="0.25">
      <c r="A14">
        <v>3</v>
      </c>
      <c r="B14">
        <v>145</v>
      </c>
      <c r="C14">
        <v>250</v>
      </c>
      <c r="D14" t="s">
        <v>273</v>
      </c>
    </row>
    <row r="15" spans="1:4" x14ac:dyDescent="0.25">
      <c r="A15">
        <v>3</v>
      </c>
      <c r="B15">
        <v>149</v>
      </c>
      <c r="C15">
        <v>250</v>
      </c>
      <c r="D15" t="s">
        <v>274</v>
      </c>
    </row>
    <row r="16" spans="1:4" x14ac:dyDescent="0.25">
      <c r="A16">
        <v>3</v>
      </c>
      <c r="B16">
        <v>153</v>
      </c>
      <c r="C16">
        <v>377.29700000000003</v>
      </c>
      <c r="D16" t="s">
        <v>275</v>
      </c>
    </row>
    <row r="17" spans="1:4" x14ac:dyDescent="0.25">
      <c r="A17">
        <v>3</v>
      </c>
      <c r="B17">
        <v>59</v>
      </c>
      <c r="C17">
        <v>1850</v>
      </c>
      <c r="D17" t="s">
        <v>276</v>
      </c>
    </row>
    <row r="18" spans="1:4" x14ac:dyDescent="0.25">
      <c r="A18">
        <v>3</v>
      </c>
      <c r="B18">
        <v>71</v>
      </c>
      <c r="C18">
        <v>3000</v>
      </c>
      <c r="D18" t="s">
        <v>277</v>
      </c>
    </row>
    <row r="19" spans="1:4" x14ac:dyDescent="0.25">
      <c r="A19">
        <v>3</v>
      </c>
      <c r="B19">
        <v>881</v>
      </c>
      <c r="C19">
        <v>267.17899999999997</v>
      </c>
      <c r="D19" t="s">
        <v>278</v>
      </c>
    </row>
    <row r="20" spans="1:4" x14ac:dyDescent="0.25">
      <c r="A20">
        <v>3</v>
      </c>
      <c r="B20">
        <v>885</v>
      </c>
      <c r="C20">
        <v>130.21299999999999</v>
      </c>
      <c r="D20" t="s">
        <v>345</v>
      </c>
    </row>
    <row r="21" spans="1:4" x14ac:dyDescent="0.25">
      <c r="A21">
        <v>3</v>
      </c>
      <c r="B21">
        <v>925</v>
      </c>
      <c r="C21">
        <v>200</v>
      </c>
      <c r="D21" t="s">
        <v>353</v>
      </c>
    </row>
    <row r="22" spans="1:4" x14ac:dyDescent="0.25">
      <c r="A22">
        <v>1</v>
      </c>
      <c r="B22">
        <v>891</v>
      </c>
      <c r="C22">
        <v>80</v>
      </c>
      <c r="D22" t="s">
        <v>280</v>
      </c>
    </row>
    <row r="23" spans="1:4" x14ac:dyDescent="0.25">
      <c r="A23">
        <v>1</v>
      </c>
      <c r="B23">
        <v>889</v>
      </c>
      <c r="C23">
        <v>225</v>
      </c>
      <c r="D23" t="s">
        <v>281</v>
      </c>
    </row>
    <row r="24" spans="1:4" x14ac:dyDescent="0.25">
      <c r="A24">
        <v>1</v>
      </c>
      <c r="B24">
        <v>893</v>
      </c>
      <c r="C24">
        <v>49</v>
      </c>
      <c r="D24" t="s">
        <v>282</v>
      </c>
    </row>
    <row r="25" spans="1:4" x14ac:dyDescent="0.25">
      <c r="A25">
        <v>1</v>
      </c>
      <c r="B25">
        <v>895</v>
      </c>
      <c r="C25">
        <v>16</v>
      </c>
      <c r="D25" t="s">
        <v>283</v>
      </c>
    </row>
    <row r="26" spans="1:4" x14ac:dyDescent="0.25">
      <c r="A26">
        <v>1</v>
      </c>
      <c r="B26">
        <v>897</v>
      </c>
      <c r="C26">
        <v>56</v>
      </c>
      <c r="D26" t="s">
        <v>284</v>
      </c>
    </row>
    <row r="27" spans="1:4" x14ac:dyDescent="0.25">
      <c r="A27">
        <v>3</v>
      </c>
      <c r="B27">
        <v>901</v>
      </c>
      <c r="C27">
        <v>210.202</v>
      </c>
      <c r="D27" t="s">
        <v>285</v>
      </c>
    </row>
    <row r="28" spans="1:4" x14ac:dyDescent="0.25">
      <c r="A28">
        <v>3</v>
      </c>
      <c r="B28">
        <v>905</v>
      </c>
      <c r="C28">
        <v>330.24799999999999</v>
      </c>
      <c r="D28" t="s">
        <v>286</v>
      </c>
    </row>
    <row r="29" spans="1:4" x14ac:dyDescent="0.25">
      <c r="A29">
        <v>3</v>
      </c>
      <c r="B29">
        <v>909</v>
      </c>
      <c r="C29">
        <v>89.876000000000005</v>
      </c>
      <c r="D29" t="s">
        <v>287</v>
      </c>
    </row>
    <row r="30" spans="1:4" x14ac:dyDescent="0.25">
      <c r="A30">
        <v>3</v>
      </c>
      <c r="B30">
        <v>913</v>
      </c>
      <c r="C30">
        <v>0</v>
      </c>
      <c r="D30" t="s">
        <v>288</v>
      </c>
    </row>
    <row r="31" spans="1:4" x14ac:dyDescent="0.25">
      <c r="A31">
        <v>3</v>
      </c>
      <c r="B31">
        <v>917</v>
      </c>
      <c r="C31">
        <v>0</v>
      </c>
      <c r="D31" t="s">
        <v>289</v>
      </c>
    </row>
    <row r="32" spans="1:4" x14ac:dyDescent="0.25">
      <c r="A32">
        <v>3</v>
      </c>
      <c r="B32">
        <v>921</v>
      </c>
      <c r="C32">
        <v>0</v>
      </c>
      <c r="D32" t="s">
        <v>290</v>
      </c>
    </row>
    <row r="33" spans="1:4" x14ac:dyDescent="0.25">
      <c r="A33">
        <v>3</v>
      </c>
      <c r="B33">
        <v>933</v>
      </c>
      <c r="C33">
        <v>0</v>
      </c>
      <c r="D33" t="s">
        <v>291</v>
      </c>
    </row>
    <row r="34" spans="1:4" x14ac:dyDescent="0.25">
      <c r="A34">
        <v>3</v>
      </c>
      <c r="B34">
        <v>937</v>
      </c>
      <c r="C34">
        <v>0</v>
      </c>
      <c r="D34" t="s">
        <v>292</v>
      </c>
    </row>
    <row r="35" spans="1:4" x14ac:dyDescent="0.25">
      <c r="A35">
        <v>3</v>
      </c>
      <c r="B35">
        <v>941</v>
      </c>
      <c r="C35">
        <v>0</v>
      </c>
      <c r="D35" t="s">
        <v>293</v>
      </c>
    </row>
    <row r="36" spans="1:4" x14ac:dyDescent="0.25">
      <c r="A36">
        <v>3</v>
      </c>
      <c r="B36">
        <v>808</v>
      </c>
      <c r="C36">
        <v>0.4</v>
      </c>
      <c r="D36" t="s">
        <v>294</v>
      </c>
    </row>
    <row r="37" spans="1:4" x14ac:dyDescent="0.25">
      <c r="A37">
        <v>3</v>
      </c>
      <c r="B37">
        <v>929</v>
      </c>
      <c r="C37">
        <v>5</v>
      </c>
      <c r="D37" t="s">
        <v>295</v>
      </c>
    </row>
    <row r="38" spans="1:4" x14ac:dyDescent="0.25">
      <c r="A38">
        <v>3</v>
      </c>
      <c r="B38">
        <v>812</v>
      </c>
      <c r="C38">
        <v>2</v>
      </c>
      <c r="D38" t="s">
        <v>296</v>
      </c>
    </row>
    <row r="39" spans="1:4" x14ac:dyDescent="0.25">
      <c r="A39">
        <v>3</v>
      </c>
      <c r="B39">
        <v>840</v>
      </c>
      <c r="C39">
        <v>150</v>
      </c>
      <c r="D39" t="s">
        <v>297</v>
      </c>
    </row>
    <row r="40" spans="1:4" x14ac:dyDescent="0.25">
      <c r="A40">
        <v>3</v>
      </c>
      <c r="B40">
        <v>800</v>
      </c>
      <c r="C40">
        <v>0</v>
      </c>
      <c r="D40" t="s">
        <v>298</v>
      </c>
    </row>
    <row r="41" spans="1:4" x14ac:dyDescent="0.25">
      <c r="A41">
        <v>3</v>
      </c>
      <c r="B41">
        <v>804</v>
      </c>
      <c r="C41">
        <v>0</v>
      </c>
      <c r="D41" t="s">
        <v>299</v>
      </c>
    </row>
    <row r="42" spans="1:4" x14ac:dyDescent="0.25">
      <c r="A42">
        <v>3</v>
      </c>
      <c r="B42">
        <v>816</v>
      </c>
      <c r="C42">
        <v>0</v>
      </c>
      <c r="D42" t="s">
        <v>300</v>
      </c>
    </row>
    <row r="43" spans="1:4" x14ac:dyDescent="0.25">
      <c r="A43">
        <v>3</v>
      </c>
      <c r="B43">
        <v>820</v>
      </c>
      <c r="C43">
        <v>100</v>
      </c>
      <c r="D43" t="s">
        <v>301</v>
      </c>
    </row>
    <row r="44" spans="1:4" x14ac:dyDescent="0.25">
      <c r="A44">
        <v>3</v>
      </c>
      <c r="B44">
        <v>824</v>
      </c>
      <c r="C44">
        <v>86.6</v>
      </c>
      <c r="D44" t="s">
        <v>302</v>
      </c>
    </row>
    <row r="45" spans="1:4" x14ac:dyDescent="0.25">
      <c r="A45">
        <v>3</v>
      </c>
      <c r="B45">
        <v>828</v>
      </c>
      <c r="C45">
        <v>-50</v>
      </c>
      <c r="D45" t="s">
        <v>303</v>
      </c>
    </row>
    <row r="46" spans="1:4" x14ac:dyDescent="0.25">
      <c r="A46">
        <v>3</v>
      </c>
      <c r="B46">
        <v>832</v>
      </c>
      <c r="C46">
        <v>-86.6</v>
      </c>
      <c r="D46" t="s">
        <v>304</v>
      </c>
    </row>
    <row r="47" spans="1:4" x14ac:dyDescent="0.25">
      <c r="A47">
        <v>3</v>
      </c>
      <c r="B47">
        <v>836</v>
      </c>
      <c r="C47">
        <v>-50</v>
      </c>
      <c r="D47" t="s">
        <v>305</v>
      </c>
    </row>
    <row r="48" spans="1:4" x14ac:dyDescent="0.25">
      <c r="A48">
        <v>0</v>
      </c>
      <c r="B48">
        <v>106</v>
      </c>
      <c r="C48">
        <v>1</v>
      </c>
      <c r="D48" t="s">
        <v>310</v>
      </c>
    </row>
    <row r="49" spans="1:4" x14ac:dyDescent="0.25">
      <c r="A49">
        <v>0</v>
      </c>
      <c r="B49">
        <v>107</v>
      </c>
      <c r="C49">
        <v>255</v>
      </c>
      <c r="D49" t="s">
        <v>311</v>
      </c>
    </row>
    <row r="50" spans="1:4" x14ac:dyDescent="0.25">
      <c r="A50">
        <v>0</v>
      </c>
      <c r="B50">
        <v>124</v>
      </c>
      <c r="C50">
        <v>80</v>
      </c>
      <c r="D50" t="s">
        <v>312</v>
      </c>
    </row>
    <row r="51" spans="1:4" x14ac:dyDescent="0.25">
      <c r="A51">
        <v>3</v>
      </c>
      <c r="B51">
        <v>108</v>
      </c>
      <c r="C51">
        <v>52.97</v>
      </c>
      <c r="D51" t="s">
        <v>313</v>
      </c>
    </row>
    <row r="52" spans="1:4" x14ac:dyDescent="0.25">
      <c r="A52">
        <v>3</v>
      </c>
      <c r="B52">
        <v>112</v>
      </c>
      <c r="C52">
        <v>1.01</v>
      </c>
      <c r="D52" t="s">
        <v>314</v>
      </c>
    </row>
    <row r="53" spans="1:4" x14ac:dyDescent="0.25">
      <c r="A53">
        <v>3</v>
      </c>
      <c r="B53">
        <v>116</v>
      </c>
      <c r="C53">
        <v>692.25</v>
      </c>
      <c r="D53" t="s">
        <v>315</v>
      </c>
    </row>
    <row r="54" spans="1:4" ht="15.75" thickBot="1" x14ac:dyDescent="0.3">
      <c r="A54">
        <v>0</v>
      </c>
      <c r="B54">
        <v>120</v>
      </c>
      <c r="C54">
        <v>255</v>
      </c>
      <c r="D54" t="s">
        <v>316</v>
      </c>
    </row>
    <row r="55" spans="1:4" x14ac:dyDescent="0.25">
      <c r="A55" s="7">
        <v>3</v>
      </c>
      <c r="B55" s="8">
        <v>200</v>
      </c>
      <c r="C55" s="9">
        <v>452</v>
      </c>
      <c r="D55" s="10" t="s">
        <v>317</v>
      </c>
    </row>
    <row r="56" spans="1:4" x14ac:dyDescent="0.25">
      <c r="A56" s="11">
        <v>3</v>
      </c>
      <c r="B56" s="12">
        <v>204</v>
      </c>
      <c r="C56" s="13">
        <v>100</v>
      </c>
      <c r="D56" s="14" t="s">
        <v>318</v>
      </c>
    </row>
    <row r="57" spans="1:4" x14ac:dyDescent="0.25">
      <c r="A57" s="11">
        <v>3</v>
      </c>
      <c r="B57" s="12">
        <v>208</v>
      </c>
      <c r="C57" s="13">
        <v>45</v>
      </c>
      <c r="D57" s="14" t="s">
        <v>319</v>
      </c>
    </row>
    <row r="58" spans="1:4" ht="15.75" thickBot="1" x14ac:dyDescent="0.3">
      <c r="A58" s="15">
        <v>3</v>
      </c>
      <c r="B58" s="16">
        <v>212</v>
      </c>
      <c r="C58" s="17">
        <v>6500</v>
      </c>
      <c r="D58" s="18" t="s">
        <v>320</v>
      </c>
    </row>
    <row r="59" spans="1:4" x14ac:dyDescent="0.25">
      <c r="A59">
        <v>0</v>
      </c>
      <c r="B59">
        <v>216</v>
      </c>
      <c r="C59">
        <v>1</v>
      </c>
      <c r="D59" t="s">
        <v>321</v>
      </c>
    </row>
    <row r="60" spans="1:4" x14ac:dyDescent="0.25">
      <c r="A60">
        <v>0</v>
      </c>
      <c r="B60">
        <v>217</v>
      </c>
      <c r="C60">
        <v>255</v>
      </c>
      <c r="D60" t="s">
        <v>322</v>
      </c>
    </row>
    <row r="61" spans="1:4" x14ac:dyDescent="0.25">
      <c r="A61">
        <v>0</v>
      </c>
      <c r="B61">
        <v>245</v>
      </c>
      <c r="C61">
        <v>40</v>
      </c>
      <c r="D61" t="s">
        <v>323</v>
      </c>
    </row>
    <row r="62" spans="1:4" x14ac:dyDescent="0.25">
      <c r="A62">
        <v>3</v>
      </c>
      <c r="B62">
        <v>218</v>
      </c>
      <c r="C62">
        <v>7.96</v>
      </c>
      <c r="D62" t="s">
        <v>324</v>
      </c>
    </row>
    <row r="63" spans="1:4" x14ac:dyDescent="0.25">
      <c r="A63">
        <v>3</v>
      </c>
      <c r="B63">
        <v>222</v>
      </c>
      <c r="C63">
        <v>2.98</v>
      </c>
      <c r="D63" t="s">
        <v>325</v>
      </c>
    </row>
    <row r="64" spans="1:4" x14ac:dyDescent="0.25">
      <c r="A64">
        <v>3</v>
      </c>
      <c r="B64">
        <v>226</v>
      </c>
      <c r="C64">
        <v>127.98</v>
      </c>
      <c r="D64" t="s">
        <v>326</v>
      </c>
    </row>
    <row r="65" spans="1:4" x14ac:dyDescent="0.25">
      <c r="A65">
        <v>0</v>
      </c>
      <c r="B65">
        <v>230</v>
      </c>
      <c r="C65">
        <v>255</v>
      </c>
      <c r="D65" t="s">
        <v>327</v>
      </c>
    </row>
    <row r="66" spans="1:4" x14ac:dyDescent="0.25">
      <c r="A66">
        <v>2</v>
      </c>
      <c r="B66">
        <v>231</v>
      </c>
      <c r="C66">
        <v>0</v>
      </c>
      <c r="D66" t="s">
        <v>328</v>
      </c>
    </row>
    <row r="67" spans="1:4" x14ac:dyDescent="0.25">
      <c r="A67">
        <v>2</v>
      </c>
      <c r="B67">
        <v>235</v>
      </c>
      <c r="C67">
        <v>0</v>
      </c>
      <c r="D67" t="s">
        <v>329</v>
      </c>
    </row>
    <row r="68" spans="1:4" x14ac:dyDescent="0.25">
      <c r="A68">
        <v>1</v>
      </c>
      <c r="B68">
        <v>239</v>
      </c>
      <c r="C68">
        <v>3</v>
      </c>
      <c r="D68" t="s">
        <v>331</v>
      </c>
    </row>
    <row r="69" spans="1:4" x14ac:dyDescent="0.25">
      <c r="A69">
        <v>1</v>
      </c>
      <c r="B69">
        <v>250</v>
      </c>
      <c r="C69">
        <v>150</v>
      </c>
      <c r="D69" t="s">
        <v>55</v>
      </c>
    </row>
    <row r="70" spans="1:4" x14ac:dyDescent="0.25">
      <c r="A70">
        <v>1</v>
      </c>
      <c r="B70">
        <v>252</v>
      </c>
      <c r="C70">
        <v>0</v>
      </c>
      <c r="D70" t="s">
        <v>56</v>
      </c>
    </row>
    <row r="71" spans="1:4" x14ac:dyDescent="0.25">
      <c r="A71">
        <v>0</v>
      </c>
      <c r="B71">
        <v>254</v>
      </c>
      <c r="C71">
        <v>255</v>
      </c>
      <c r="D71" t="s">
        <v>332</v>
      </c>
    </row>
    <row r="72" spans="1:4" x14ac:dyDescent="0.25">
      <c r="A72">
        <v>3</v>
      </c>
      <c r="B72">
        <v>246</v>
      </c>
      <c r="C72">
        <v>0</v>
      </c>
      <c r="D72" t="s">
        <v>351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>
      <selection activeCell="B2" sqref="B2"/>
    </sheetView>
  </sheetViews>
  <sheetFormatPr defaultRowHeight="15" x14ac:dyDescent="0.25"/>
  <cols>
    <col min="1" max="1" width="11.5703125" bestFit="1" customWidth="1"/>
    <col min="2" max="2" width="10.5703125" bestFit="1" customWidth="1"/>
    <col min="3" max="3" width="9" bestFit="1" customWidth="1"/>
    <col min="4" max="4" width="41.28515625" bestFit="1" customWidth="1"/>
  </cols>
  <sheetData>
    <row r="1" spans="1:4" x14ac:dyDescent="0.25">
      <c r="A1" t="s">
        <v>352</v>
      </c>
      <c r="B1" t="s">
        <v>83</v>
      </c>
      <c r="C1" t="s">
        <v>84</v>
      </c>
      <c r="D1" t="s">
        <v>85</v>
      </c>
    </row>
    <row r="2" spans="1:4" x14ac:dyDescent="0.25">
      <c r="A2">
        <v>2</v>
      </c>
      <c r="B2">
        <v>75</v>
      </c>
      <c r="C2">
        <v>250000</v>
      </c>
      <c r="D2" t="s">
        <v>263</v>
      </c>
    </row>
    <row r="3" spans="1:4" x14ac:dyDescent="0.25">
      <c r="A3">
        <v>3</v>
      </c>
      <c r="B3">
        <v>129</v>
      </c>
      <c r="C3">
        <v>1176.4739999999999</v>
      </c>
      <c r="D3" t="s">
        <v>264</v>
      </c>
    </row>
    <row r="4" spans="1:4" x14ac:dyDescent="0.25">
      <c r="A4">
        <v>2</v>
      </c>
      <c r="B4">
        <v>125</v>
      </c>
      <c r="C4">
        <v>725153</v>
      </c>
      <c r="D4" t="s">
        <v>265</v>
      </c>
    </row>
    <row r="5" spans="1:4" x14ac:dyDescent="0.25">
      <c r="A5">
        <v>2</v>
      </c>
      <c r="B5">
        <v>79</v>
      </c>
      <c r="C5">
        <v>1800000</v>
      </c>
      <c r="D5" t="s">
        <v>333</v>
      </c>
    </row>
    <row r="6" spans="1:4" x14ac:dyDescent="0.25">
      <c r="A6">
        <v>2</v>
      </c>
      <c r="B6">
        <v>83</v>
      </c>
      <c r="C6">
        <v>0</v>
      </c>
      <c r="D6" t="s">
        <v>334</v>
      </c>
    </row>
    <row r="7" spans="1:4" x14ac:dyDescent="0.25">
      <c r="A7">
        <v>3</v>
      </c>
      <c r="B7">
        <v>11</v>
      </c>
      <c r="C7">
        <v>80</v>
      </c>
      <c r="D7" t="s">
        <v>266</v>
      </c>
    </row>
    <row r="8" spans="1:4" x14ac:dyDescent="0.25">
      <c r="A8">
        <v>3</v>
      </c>
      <c r="B8">
        <v>23</v>
      </c>
      <c r="C8">
        <v>300</v>
      </c>
      <c r="D8" t="s">
        <v>267</v>
      </c>
    </row>
    <row r="9" spans="1:4" x14ac:dyDescent="0.25">
      <c r="A9">
        <v>3</v>
      </c>
      <c r="B9">
        <v>35</v>
      </c>
      <c r="C9">
        <v>120</v>
      </c>
      <c r="D9" t="s">
        <v>268</v>
      </c>
    </row>
    <row r="10" spans="1:4" x14ac:dyDescent="0.25">
      <c r="A10">
        <v>3</v>
      </c>
      <c r="B10">
        <v>39</v>
      </c>
      <c r="C10">
        <v>35</v>
      </c>
      <c r="D10" t="s">
        <v>269</v>
      </c>
    </row>
    <row r="11" spans="1:4" x14ac:dyDescent="0.25">
      <c r="A11">
        <v>3</v>
      </c>
      <c r="B11">
        <v>133</v>
      </c>
      <c r="C11">
        <v>0</v>
      </c>
      <c r="D11" t="s">
        <v>342</v>
      </c>
    </row>
    <row r="12" spans="1:4" x14ac:dyDescent="0.25">
      <c r="A12">
        <v>3</v>
      </c>
      <c r="B12">
        <v>137</v>
      </c>
      <c r="C12">
        <v>0</v>
      </c>
      <c r="D12" t="s">
        <v>343</v>
      </c>
    </row>
    <row r="13" spans="1:4" x14ac:dyDescent="0.25">
      <c r="A13">
        <v>3</v>
      </c>
      <c r="B13">
        <v>141</v>
      </c>
      <c r="C13">
        <v>0</v>
      </c>
      <c r="D13" t="s">
        <v>344</v>
      </c>
    </row>
    <row r="14" spans="1:4" x14ac:dyDescent="0.25">
      <c r="A14">
        <v>3</v>
      </c>
      <c r="B14">
        <v>145</v>
      </c>
      <c r="C14">
        <v>250</v>
      </c>
      <c r="D14" t="s">
        <v>273</v>
      </c>
    </row>
    <row r="15" spans="1:4" x14ac:dyDescent="0.25">
      <c r="A15">
        <v>3</v>
      </c>
      <c r="B15">
        <v>149</v>
      </c>
      <c r="C15">
        <v>250</v>
      </c>
      <c r="D15" t="s">
        <v>274</v>
      </c>
    </row>
    <row r="16" spans="1:4" x14ac:dyDescent="0.25">
      <c r="A16">
        <v>3</v>
      </c>
      <c r="B16">
        <v>153</v>
      </c>
      <c r="C16">
        <v>366.89699999999999</v>
      </c>
      <c r="D16" t="s">
        <v>275</v>
      </c>
    </row>
    <row r="17" spans="1:4" x14ac:dyDescent="0.25">
      <c r="A17">
        <v>3</v>
      </c>
      <c r="B17">
        <v>59</v>
      </c>
      <c r="C17">
        <v>1850</v>
      </c>
      <c r="D17" t="s">
        <v>276</v>
      </c>
    </row>
    <row r="18" spans="1:4" x14ac:dyDescent="0.25">
      <c r="A18">
        <v>3</v>
      </c>
      <c r="B18">
        <v>71</v>
      </c>
      <c r="C18">
        <v>3000</v>
      </c>
      <c r="D18" t="s">
        <v>277</v>
      </c>
    </row>
    <row r="19" spans="1:4" x14ac:dyDescent="0.25">
      <c r="A19">
        <v>3</v>
      </c>
      <c r="B19">
        <v>881</v>
      </c>
      <c r="C19">
        <v>267.17899999999997</v>
      </c>
      <c r="D19" t="s">
        <v>278</v>
      </c>
    </row>
    <row r="20" spans="1:4" x14ac:dyDescent="0.25">
      <c r="A20">
        <v>3</v>
      </c>
      <c r="B20">
        <v>885</v>
      </c>
      <c r="C20">
        <v>130.21299999999999</v>
      </c>
      <c r="D20" t="s">
        <v>345</v>
      </c>
    </row>
    <row r="21" spans="1:4" x14ac:dyDescent="0.25">
      <c r="A21">
        <v>3</v>
      </c>
      <c r="B21">
        <v>925</v>
      </c>
      <c r="C21">
        <v>200</v>
      </c>
      <c r="D21" t="s">
        <v>353</v>
      </c>
    </row>
    <row r="22" spans="1:4" x14ac:dyDescent="0.25">
      <c r="A22">
        <v>1</v>
      </c>
      <c r="B22">
        <v>891</v>
      </c>
      <c r="C22">
        <v>80</v>
      </c>
      <c r="D22" t="s">
        <v>280</v>
      </c>
    </row>
    <row r="23" spans="1:4" x14ac:dyDescent="0.25">
      <c r="A23">
        <v>1</v>
      </c>
      <c r="B23">
        <v>889</v>
      </c>
      <c r="C23">
        <v>225</v>
      </c>
      <c r="D23" t="s">
        <v>281</v>
      </c>
    </row>
    <row r="24" spans="1:4" x14ac:dyDescent="0.25">
      <c r="A24">
        <v>1</v>
      </c>
      <c r="B24">
        <v>893</v>
      </c>
      <c r="C24">
        <v>49</v>
      </c>
      <c r="D24" t="s">
        <v>282</v>
      </c>
    </row>
    <row r="25" spans="1:4" x14ac:dyDescent="0.25">
      <c r="A25">
        <v>1</v>
      </c>
      <c r="B25">
        <v>895</v>
      </c>
      <c r="C25">
        <v>16</v>
      </c>
      <c r="D25" t="s">
        <v>283</v>
      </c>
    </row>
    <row r="26" spans="1:4" x14ac:dyDescent="0.25">
      <c r="A26">
        <v>1</v>
      </c>
      <c r="B26">
        <v>897</v>
      </c>
      <c r="C26">
        <v>56</v>
      </c>
      <c r="D26" t="s">
        <v>284</v>
      </c>
    </row>
    <row r="27" spans="1:4" x14ac:dyDescent="0.25">
      <c r="A27">
        <v>3</v>
      </c>
      <c r="B27">
        <v>901</v>
      </c>
      <c r="C27">
        <v>210.202</v>
      </c>
      <c r="D27" t="s">
        <v>285</v>
      </c>
    </row>
    <row r="28" spans="1:4" x14ac:dyDescent="0.25">
      <c r="A28">
        <v>3</v>
      </c>
      <c r="B28">
        <v>905</v>
      </c>
      <c r="C28">
        <v>330.24799999999999</v>
      </c>
      <c r="D28" t="s">
        <v>286</v>
      </c>
    </row>
    <row r="29" spans="1:4" x14ac:dyDescent="0.25">
      <c r="A29">
        <v>3</v>
      </c>
      <c r="B29">
        <v>909</v>
      </c>
      <c r="C29">
        <v>89.876000000000005</v>
      </c>
      <c r="D29" t="s">
        <v>287</v>
      </c>
    </row>
    <row r="30" spans="1:4" x14ac:dyDescent="0.25">
      <c r="A30">
        <v>3</v>
      </c>
      <c r="B30">
        <v>913</v>
      </c>
      <c r="C30">
        <v>0</v>
      </c>
      <c r="D30" t="s">
        <v>288</v>
      </c>
    </row>
    <row r="31" spans="1:4" x14ac:dyDescent="0.25">
      <c r="A31">
        <v>3</v>
      </c>
      <c r="B31">
        <v>917</v>
      </c>
      <c r="C31">
        <v>0</v>
      </c>
      <c r="D31" t="s">
        <v>289</v>
      </c>
    </row>
    <row r="32" spans="1:4" x14ac:dyDescent="0.25">
      <c r="A32">
        <v>3</v>
      </c>
      <c r="B32">
        <v>921</v>
      </c>
      <c r="C32">
        <v>0</v>
      </c>
      <c r="D32" t="s">
        <v>290</v>
      </c>
    </row>
    <row r="33" spans="1:4" x14ac:dyDescent="0.25">
      <c r="A33">
        <v>3</v>
      </c>
      <c r="B33">
        <v>933</v>
      </c>
      <c r="C33">
        <v>0</v>
      </c>
      <c r="D33" t="s">
        <v>291</v>
      </c>
    </row>
    <row r="34" spans="1:4" x14ac:dyDescent="0.25">
      <c r="A34">
        <v>3</v>
      </c>
      <c r="B34">
        <v>937</v>
      </c>
      <c r="C34">
        <v>0</v>
      </c>
      <c r="D34" t="s">
        <v>292</v>
      </c>
    </row>
    <row r="35" spans="1:4" x14ac:dyDescent="0.25">
      <c r="A35">
        <v>3</v>
      </c>
      <c r="B35">
        <v>941</v>
      </c>
      <c r="C35">
        <v>0</v>
      </c>
      <c r="D35" t="s">
        <v>293</v>
      </c>
    </row>
    <row r="36" spans="1:4" x14ac:dyDescent="0.25">
      <c r="A36">
        <v>3</v>
      </c>
      <c r="B36">
        <v>808</v>
      </c>
      <c r="C36">
        <v>0.4</v>
      </c>
      <c r="D36" t="s">
        <v>294</v>
      </c>
    </row>
    <row r="37" spans="1:4" x14ac:dyDescent="0.25">
      <c r="A37">
        <v>3</v>
      </c>
      <c r="B37">
        <v>929</v>
      </c>
      <c r="C37">
        <v>5</v>
      </c>
      <c r="D37" t="s">
        <v>295</v>
      </c>
    </row>
    <row r="38" spans="1:4" x14ac:dyDescent="0.25">
      <c r="A38">
        <v>3</v>
      </c>
      <c r="B38">
        <v>812</v>
      </c>
      <c r="C38">
        <v>5</v>
      </c>
      <c r="D38" t="s">
        <v>296</v>
      </c>
    </row>
    <row r="39" spans="1:4" x14ac:dyDescent="0.25">
      <c r="A39">
        <v>3</v>
      </c>
      <c r="B39">
        <v>840</v>
      </c>
      <c r="C39">
        <v>150</v>
      </c>
      <c r="D39" t="s">
        <v>297</v>
      </c>
    </row>
    <row r="40" spans="1:4" x14ac:dyDescent="0.25">
      <c r="A40">
        <v>3</v>
      </c>
      <c r="B40">
        <v>800</v>
      </c>
      <c r="C40">
        <v>0</v>
      </c>
      <c r="D40" t="s">
        <v>298</v>
      </c>
    </row>
    <row r="41" spans="1:4" x14ac:dyDescent="0.25">
      <c r="A41">
        <v>3</v>
      </c>
      <c r="B41">
        <v>804</v>
      </c>
      <c r="C41">
        <v>0</v>
      </c>
      <c r="D41" t="s">
        <v>299</v>
      </c>
    </row>
    <row r="42" spans="1:4" x14ac:dyDescent="0.25">
      <c r="A42">
        <v>3</v>
      </c>
      <c r="B42">
        <v>816</v>
      </c>
      <c r="C42">
        <v>0</v>
      </c>
      <c r="D42" t="s">
        <v>300</v>
      </c>
    </row>
    <row r="43" spans="1:4" x14ac:dyDescent="0.25">
      <c r="A43">
        <v>3</v>
      </c>
      <c r="B43">
        <v>820</v>
      </c>
      <c r="C43">
        <v>100</v>
      </c>
      <c r="D43" t="s">
        <v>301</v>
      </c>
    </row>
    <row r="44" spans="1:4" x14ac:dyDescent="0.25">
      <c r="A44">
        <v>3</v>
      </c>
      <c r="B44">
        <v>824</v>
      </c>
      <c r="C44">
        <v>86.6</v>
      </c>
      <c r="D44" t="s">
        <v>302</v>
      </c>
    </row>
    <row r="45" spans="1:4" x14ac:dyDescent="0.25">
      <c r="A45">
        <v>3</v>
      </c>
      <c r="B45">
        <v>828</v>
      </c>
      <c r="C45">
        <v>-50</v>
      </c>
      <c r="D45" t="s">
        <v>303</v>
      </c>
    </row>
    <row r="46" spans="1:4" x14ac:dyDescent="0.25">
      <c r="A46">
        <v>3</v>
      </c>
      <c r="B46">
        <v>832</v>
      </c>
      <c r="C46">
        <v>-86.6</v>
      </c>
      <c r="D46" t="s">
        <v>304</v>
      </c>
    </row>
    <row r="47" spans="1:4" x14ac:dyDescent="0.25">
      <c r="A47">
        <v>3</v>
      </c>
      <c r="B47">
        <v>836</v>
      </c>
      <c r="C47">
        <v>-50</v>
      </c>
      <c r="D47" t="s">
        <v>305</v>
      </c>
    </row>
    <row r="48" spans="1:4" x14ac:dyDescent="0.25">
      <c r="A48">
        <v>0</v>
      </c>
      <c r="B48">
        <v>106</v>
      </c>
      <c r="C48">
        <v>1</v>
      </c>
      <c r="D48" t="s">
        <v>310</v>
      </c>
    </row>
    <row r="49" spans="1:4" x14ac:dyDescent="0.25">
      <c r="A49">
        <v>0</v>
      </c>
      <c r="B49">
        <v>107</v>
      </c>
      <c r="C49">
        <v>255</v>
      </c>
      <c r="D49" t="s">
        <v>311</v>
      </c>
    </row>
    <row r="50" spans="1:4" x14ac:dyDescent="0.25">
      <c r="A50">
        <v>0</v>
      </c>
      <c r="B50">
        <v>124</v>
      </c>
      <c r="C50">
        <v>80</v>
      </c>
      <c r="D50" t="s">
        <v>312</v>
      </c>
    </row>
    <row r="51" spans="1:4" x14ac:dyDescent="0.25">
      <c r="A51">
        <v>3</v>
      </c>
      <c r="B51">
        <v>108</v>
      </c>
      <c r="C51">
        <v>52.97</v>
      </c>
      <c r="D51" t="s">
        <v>313</v>
      </c>
    </row>
    <row r="52" spans="1:4" x14ac:dyDescent="0.25">
      <c r="A52">
        <v>3</v>
      </c>
      <c r="B52">
        <v>112</v>
      </c>
      <c r="C52">
        <v>1.01</v>
      </c>
      <c r="D52" t="s">
        <v>314</v>
      </c>
    </row>
    <row r="53" spans="1:4" x14ac:dyDescent="0.25">
      <c r="A53">
        <v>3</v>
      </c>
      <c r="B53">
        <v>116</v>
      </c>
      <c r="C53">
        <v>692.25</v>
      </c>
      <c r="D53" t="s">
        <v>315</v>
      </c>
    </row>
    <row r="54" spans="1:4" x14ac:dyDescent="0.25">
      <c r="A54">
        <v>0</v>
      </c>
      <c r="B54">
        <v>120</v>
      </c>
      <c r="C54">
        <v>255</v>
      </c>
      <c r="D54" t="s">
        <v>316</v>
      </c>
    </row>
    <row r="55" spans="1:4" x14ac:dyDescent="0.25">
      <c r="A55">
        <v>3</v>
      </c>
      <c r="B55">
        <v>200</v>
      </c>
      <c r="C55">
        <v>452</v>
      </c>
      <c r="D55" t="s">
        <v>317</v>
      </c>
    </row>
    <row r="56" spans="1:4" x14ac:dyDescent="0.25">
      <c r="A56">
        <v>3</v>
      </c>
      <c r="B56">
        <v>204</v>
      </c>
      <c r="C56">
        <v>100</v>
      </c>
      <c r="D56" t="s">
        <v>318</v>
      </c>
    </row>
    <row r="57" spans="1:4" x14ac:dyDescent="0.25">
      <c r="A57">
        <v>3</v>
      </c>
      <c r="B57">
        <v>208</v>
      </c>
      <c r="C57">
        <v>45</v>
      </c>
      <c r="D57" t="s">
        <v>319</v>
      </c>
    </row>
    <row r="58" spans="1:4" x14ac:dyDescent="0.25">
      <c r="A58">
        <v>3</v>
      </c>
      <c r="B58">
        <v>212</v>
      </c>
      <c r="C58">
        <v>6500</v>
      </c>
      <c r="D58" t="s">
        <v>320</v>
      </c>
    </row>
    <row r="59" spans="1:4" x14ac:dyDescent="0.25">
      <c r="A59">
        <v>0</v>
      </c>
      <c r="B59">
        <v>216</v>
      </c>
      <c r="C59">
        <v>1</v>
      </c>
      <c r="D59" t="s">
        <v>321</v>
      </c>
    </row>
    <row r="60" spans="1:4" x14ac:dyDescent="0.25">
      <c r="A60">
        <v>0</v>
      </c>
      <c r="B60">
        <v>217</v>
      </c>
      <c r="C60">
        <v>255</v>
      </c>
      <c r="D60" t="s">
        <v>322</v>
      </c>
    </row>
    <row r="61" spans="1:4" x14ac:dyDescent="0.25">
      <c r="A61">
        <v>0</v>
      </c>
      <c r="B61">
        <v>245</v>
      </c>
      <c r="C61">
        <v>40</v>
      </c>
      <c r="D61" t="s">
        <v>323</v>
      </c>
    </row>
    <row r="62" spans="1:4" x14ac:dyDescent="0.25">
      <c r="A62">
        <v>3</v>
      </c>
      <c r="B62">
        <v>218</v>
      </c>
      <c r="C62">
        <v>7.96</v>
      </c>
      <c r="D62" t="s">
        <v>324</v>
      </c>
    </row>
    <row r="63" spans="1:4" x14ac:dyDescent="0.25">
      <c r="A63">
        <v>3</v>
      </c>
      <c r="B63">
        <v>222</v>
      </c>
      <c r="C63">
        <v>2.98</v>
      </c>
      <c r="D63" t="s">
        <v>325</v>
      </c>
    </row>
    <row r="64" spans="1:4" x14ac:dyDescent="0.25">
      <c r="A64">
        <v>3</v>
      </c>
      <c r="B64">
        <v>226</v>
      </c>
      <c r="C64">
        <v>127.98</v>
      </c>
      <c r="D64" t="s">
        <v>326</v>
      </c>
    </row>
    <row r="65" spans="1:4" x14ac:dyDescent="0.25">
      <c r="A65">
        <v>0</v>
      </c>
      <c r="B65">
        <v>230</v>
      </c>
      <c r="C65">
        <v>255</v>
      </c>
      <c r="D65" t="s">
        <v>327</v>
      </c>
    </row>
    <row r="66" spans="1:4" x14ac:dyDescent="0.25">
      <c r="A66">
        <v>2</v>
      </c>
      <c r="B66">
        <v>231</v>
      </c>
      <c r="C66">
        <v>0</v>
      </c>
      <c r="D66" t="s">
        <v>328</v>
      </c>
    </row>
    <row r="67" spans="1:4" x14ac:dyDescent="0.25">
      <c r="A67">
        <v>2</v>
      </c>
      <c r="B67">
        <v>235</v>
      </c>
      <c r="C67">
        <v>0</v>
      </c>
      <c r="D67" t="s">
        <v>329</v>
      </c>
    </row>
    <row r="68" spans="1:4" x14ac:dyDescent="0.25">
      <c r="A68">
        <v>1</v>
      </c>
      <c r="B68">
        <v>239</v>
      </c>
      <c r="C68">
        <v>3</v>
      </c>
      <c r="D68" t="s">
        <v>331</v>
      </c>
    </row>
    <row r="69" spans="1:4" x14ac:dyDescent="0.25">
      <c r="A69">
        <v>1</v>
      </c>
      <c r="B69">
        <v>250</v>
      </c>
      <c r="C69">
        <v>150</v>
      </c>
      <c r="D69" t="s">
        <v>55</v>
      </c>
    </row>
    <row r="70" spans="1:4" x14ac:dyDescent="0.25">
      <c r="A70">
        <v>1</v>
      </c>
      <c r="B70">
        <v>252</v>
      </c>
      <c r="C70">
        <v>0</v>
      </c>
      <c r="D70" t="s">
        <v>56</v>
      </c>
    </row>
    <row r="71" spans="1:4" x14ac:dyDescent="0.25">
      <c r="A71">
        <v>0</v>
      </c>
      <c r="B71">
        <v>254</v>
      </c>
      <c r="C71">
        <v>255</v>
      </c>
      <c r="D71" t="s">
        <v>332</v>
      </c>
    </row>
    <row r="72" spans="1:4" x14ac:dyDescent="0.25">
      <c r="A72">
        <v>3</v>
      </c>
      <c r="B72">
        <v>246</v>
      </c>
      <c r="C72">
        <v>0</v>
      </c>
      <c r="D72" t="s">
        <v>351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EEProm lookup</vt:lpstr>
      <vt:lpstr>EEProm.h</vt:lpstr>
      <vt:lpstr>EEPROM 2015-06-06</vt:lpstr>
      <vt:lpstr>EEPROM 2015-06-07</vt:lpstr>
      <vt:lpstr>EEPROM 2015-06-30</vt:lpstr>
      <vt:lpstr>2015.06.07</vt:lpstr>
      <vt:lpstr>2015.09.13 (01)</vt:lpstr>
      <vt:lpstr>2015.09.13 (02)</vt:lpstr>
    </vt:vector>
  </TitlesOfParts>
  <Company>Avanade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Pruitt</dc:creator>
  <cp:lastModifiedBy>Darren Pruitt</cp:lastModifiedBy>
  <dcterms:created xsi:type="dcterms:W3CDTF">2015-06-09T01:38:54Z</dcterms:created>
  <dcterms:modified xsi:type="dcterms:W3CDTF">2015-10-01T03:38:48Z</dcterms:modified>
</cp:coreProperties>
</file>