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EED6836B-C14D-4327-B6D6-B161D802763C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<sst xmlns="http://schemas.openxmlformats.org/spreadsheetml/2006/main" count="22" uniqueCount="15">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</sst>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'1M'!$E$5:$E$23</c:f>
              <c:numCache>
                <c:formatCode>0.0000%</c:formatCode>
                <c:ptCount val="19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  <c:pt idx="14">
                  <c:v>5.8817622964486116E-2</c:v>
                </c:pt>
                <c:pt idx="15">
                  <c:v>6.0364555511637219E-2</c:v>
                </c:pt>
                <c:pt idx="16">
                  <c:v>6.0927609090613899E-2</c:v>
                </c:pt>
                <c:pt idx="17">
                  <c:v>6.029953994603221E-2</c:v>
                </c:pt>
                <c:pt idx="18">
                  <c:v>5.9910410014871962E-2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5-4379-9AEA-F6F0E85B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cat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Algn val="ctr"/>
        <c:lblOffset val="100"/>
        <c:noMultiLvlLbl val="0"/>
      </c:cat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'1M'!$G$5:$G$23</c:f>
              <c:numCache>
                <c:formatCode>#,##0.00</c:formatCode>
                <c:ptCount val="19"/>
                <c:pt idx="0">
                  <c:v>175.5</c:v>
                </c:pt>
                <c:pt idx="1">
                  <c:v>461.28</c:v>
                </c:pt>
                <c:pt idx="2">
                  <c:v>766.27</c:v>
                </c:pt>
                <c:pt idx="3">
                  <c:v>1269.24</c:v>
                </c:pt>
                <c:pt idx="4">
                  <c:v>1551.3400000000001</c:v>
                </c:pt>
                <c:pt idx="5">
                  <c:v>1702.7800000000002</c:v>
                </c:pt>
                <c:pt idx="6">
                  <c:v>2060.4100000000003</c:v>
                </c:pt>
                <c:pt idx="7">
                  <c:v>2111.6900000000005</c:v>
                </c:pt>
                <c:pt idx="8">
                  <c:v>2319.4000000000005</c:v>
                </c:pt>
                <c:pt idx="9">
                  <c:v>2738.4000000000005</c:v>
                </c:pt>
                <c:pt idx="10">
                  <c:v>2780.0500000000006</c:v>
                </c:pt>
                <c:pt idx="11">
                  <c:v>3026.5800000000008</c:v>
                </c:pt>
                <c:pt idx="12">
                  <c:v>3419.9700000000007</c:v>
                </c:pt>
                <c:pt idx="13">
                  <c:v>3489.9700000000007</c:v>
                </c:pt>
                <c:pt idx="14">
                  <c:v>3581.9800000000009</c:v>
                </c:pt>
                <c:pt idx="15">
                  <c:v>3726.190000000001</c:v>
                </c:pt>
                <c:pt idx="16">
                  <c:v>3775.170000000001</c:v>
                </c:pt>
                <c:pt idx="17">
                  <c:v>3720.400000000001</c:v>
                </c:pt>
                <c:pt idx="18">
                  <c:v>3687.5200000000009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9-47D9-A95A-D83A0E40E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cat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Algn val="ctr"/>
        <c:lblOffset val="100"/>
        <c:noMultiLvlLbl val="0"/>
      </c:cat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557142</xdr:colOff>
      <xdr:row>2</xdr:row>
      <xdr:rowOff>198783</xdr:rowOff>
    </xdr:from>
    <xdr:to>
      <xdr:col>12</xdr:col>
      <xdr:colOff>275534</xdr:colOff>
      <xdr:row>12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4D1B5-7ED5-42D6-A40C-85C1676A9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12</xdr:row>
      <xdr:rowOff>120650</xdr:rowOff>
    </xdr:from>
    <xdr:to>
      <xdr:col>12</xdr:col>
      <xdr:colOff>270842</xdr:colOff>
      <xdr:row>22</xdr:row>
      <xdr:rowOff>163167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F46BB-4EF9-4E8D-81B4-556E3B56C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23" totalsRowShown="0" headerRowDxfId="11">
  <autoFilter ref="C4:H23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>
      <calculatedColumnFormula>SUM(D:D)</calculatedColumnFormula>
    </tableColumn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J28"/>
  <sheetViews>
    <sheetView showGridLines="0" tabSelected="1" topLeftCell="A4" workbookViewId="0">
      <selection activeCell="P9" sqref="P9"/>
    </sheetView>
  </sheetViews>
  <sheetFormatPr defaultColWidth="9.453125" defaultRowHeight="18.5" x14ac:dyDescent="0.45"/>
  <cols>
    <col min="3" max="3" width="14.1796875" style="1" bestFit="1" customWidth="1"/>
    <col min="4" max="4" width="10.54296875" style="2" bestFit="1" customWidth="1"/>
    <col min="5" max="5" width="15.453125" bestFit="1" customWidth="1"/>
    <col min="6" max="6" width="15.453125" customWidth="1"/>
    <col min="7" max="7" width="15.453125" style="24" bestFit="1" customWidth="1"/>
    <col min="8" max="8" width="7.36328125" bestFit="1" customWidth="1"/>
    <col min="9" max="9" width="41" customWidth="1"/>
  </cols>
  <sheetData>
    <row r="2" spans="3:9" ht="18.75" customHeight="1" x14ac:dyDescent="0.4">
      <c r="C2" s="28" t="s">
        <v>3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</row>
    <row r="5" spans="3:9" x14ac:dyDescent="0.45">
      <c r="C5" s="22">
        <v>45289</v>
      </c>
      <c r="D5" s="5">
        <v>2.8770000000000002E-3</v>
      </c>
      <c r="E5" s="5">
        <f>D5</f>
        <v>2.8770000000000002E-3</v>
      </c>
      <c r="F5" s="23">
        <v>175.5</v>
      </c>
      <c r="G5" s="26">
        <f>F5</f>
        <v>175.5</v>
      </c>
      <c r="H5" s="3">
        <v>0</v>
      </c>
    </row>
    <row r="6" spans="3:9" x14ac:dyDescent="0.45">
      <c r="C6" s="22">
        <v>45293</v>
      </c>
      <c r="D6" s="5">
        <v>2.356E-3</v>
      </c>
      <c r="E6" s="5">
        <f>(1+E5) * (1+D6)-1</f>
        <v>5.2397782119999459E-3</v>
      </c>
      <c r="F6" s="23">
        <v>285.77999999999997</v>
      </c>
      <c r="G6" s="26">
        <f>F6+G5</f>
        <v>461.28</v>
      </c>
      <c r="H6" s="3">
        <f t="shared" ref="H6:H7" si="0">H5+1</f>
        <v>1</v>
      </c>
    </row>
    <row r="7" spans="3:9" x14ac:dyDescent="0.45">
      <c r="C7" s="22">
        <v>45294</v>
      </c>
      <c r="D7" s="5">
        <v>4.1269999999999996E-3</v>
      </c>
      <c r="E7" s="5">
        <f t="shared" ref="E7:E18" si="1">(1+E6) * (1+D7)-1</f>
        <v>9.3884027766808487E-3</v>
      </c>
      <c r="F7" s="23">
        <v>304.99</v>
      </c>
      <c r="G7" s="26">
        <f t="shared" ref="G7:G23" si="2">F7+G6</f>
        <v>766.27</v>
      </c>
      <c r="H7" s="3">
        <f t="shared" si="0"/>
        <v>2</v>
      </c>
    </row>
    <row r="8" spans="3:9" x14ac:dyDescent="0.45">
      <c r="C8" s="22">
        <v>45295</v>
      </c>
      <c r="D8" s="5">
        <v>7.3639999999999999E-3</v>
      </c>
      <c r="E8" s="5">
        <f t="shared" si="1"/>
        <v>1.6821538974728156E-2</v>
      </c>
      <c r="F8" s="23">
        <v>502.97</v>
      </c>
      <c r="G8" s="26">
        <f t="shared" si="2"/>
        <v>1269.24</v>
      </c>
      <c r="H8" s="3">
        <f>H7+1</f>
        <v>3</v>
      </c>
    </row>
    <row r="9" spans="3:9" x14ac:dyDescent="0.45">
      <c r="C9" s="22">
        <v>45296</v>
      </c>
      <c r="D9" s="5">
        <v>5.7689999999999998E-3</v>
      </c>
      <c r="E9" s="5">
        <f t="shared" si="1"/>
        <v>2.2687582433073228E-2</v>
      </c>
      <c r="F9" s="23">
        <v>282.10000000000002</v>
      </c>
      <c r="G9" s="26">
        <f t="shared" si="2"/>
        <v>1551.3400000000001</v>
      </c>
      <c r="H9" s="3">
        <f t="shared" ref="H9:H16" si="3">H8+1</f>
        <v>4</v>
      </c>
    </row>
    <row r="10" spans="3:9" x14ac:dyDescent="0.45">
      <c r="C10" s="22">
        <v>45299</v>
      </c>
      <c r="D10" s="5">
        <v>2.9640000000000001E-3</v>
      </c>
      <c r="E10" s="5">
        <f t="shared" si="1"/>
        <v>2.5718828427404805E-2</v>
      </c>
      <c r="F10" s="23">
        <v>151.44</v>
      </c>
      <c r="G10" s="26">
        <f t="shared" si="2"/>
        <v>1702.7800000000002</v>
      </c>
      <c r="H10" s="3">
        <f t="shared" si="3"/>
        <v>5</v>
      </c>
    </row>
    <row r="11" spans="3:9" x14ac:dyDescent="0.45">
      <c r="C11" s="22">
        <v>45300</v>
      </c>
      <c r="D11" s="5">
        <v>4.8329999999999996E-3</v>
      </c>
      <c r="E11" s="5">
        <f t="shared" si="1"/>
        <v>3.0676127525194552E-2</v>
      </c>
      <c r="F11" s="23">
        <v>357.63</v>
      </c>
      <c r="G11" s="26">
        <f t="shared" si="2"/>
        <v>2060.4100000000003</v>
      </c>
      <c r="H11" s="3">
        <f t="shared" si="3"/>
        <v>6</v>
      </c>
    </row>
    <row r="12" spans="3:9" x14ac:dyDescent="0.45">
      <c r="C12" s="22">
        <v>45301</v>
      </c>
      <c r="D12" s="5">
        <v>2.6570000000000001E-3</v>
      </c>
      <c r="E12" s="5">
        <f t="shared" si="1"/>
        <v>3.3414633996028842E-2</v>
      </c>
      <c r="F12" s="23">
        <v>51.28</v>
      </c>
      <c r="G12" s="26">
        <f t="shared" si="2"/>
        <v>2111.6900000000005</v>
      </c>
      <c r="H12" s="3">
        <f t="shared" si="3"/>
        <v>7</v>
      </c>
    </row>
    <row r="13" spans="3:9" x14ac:dyDescent="0.45">
      <c r="C13" s="22">
        <v>45302</v>
      </c>
      <c r="D13" s="5">
        <v>3.509E-3</v>
      </c>
      <c r="E13" s="5">
        <f t="shared" si="1"/>
        <v>3.7040885946720836E-2</v>
      </c>
      <c r="F13" s="23">
        <v>207.71</v>
      </c>
      <c r="G13" s="26">
        <f t="shared" si="2"/>
        <v>2319.4000000000005</v>
      </c>
      <c r="H13" s="3">
        <f t="shared" si="3"/>
        <v>8</v>
      </c>
    </row>
    <row r="14" spans="3:9" x14ac:dyDescent="0.45">
      <c r="C14" s="22">
        <v>45303</v>
      </c>
      <c r="D14" s="5">
        <v>4.9179999999999996E-3</v>
      </c>
      <c r="E14" s="5">
        <f t="shared" si="1"/>
        <v>4.2141053023806885E-2</v>
      </c>
      <c r="F14" s="23">
        <v>419</v>
      </c>
      <c r="G14" s="26">
        <f t="shared" si="2"/>
        <v>2738.4000000000005</v>
      </c>
      <c r="H14" s="3">
        <f t="shared" si="3"/>
        <v>9</v>
      </c>
    </row>
    <row r="15" spans="3:9" x14ac:dyDescent="0.45">
      <c r="C15" s="22">
        <v>45307</v>
      </c>
      <c r="D15" s="5">
        <v>1.686E-3</v>
      </c>
      <c r="E15" s="5">
        <f t="shared" si="1"/>
        <v>4.3898102839205144E-2</v>
      </c>
      <c r="F15" s="23">
        <v>41.65</v>
      </c>
      <c r="G15" s="26">
        <f t="shared" si="2"/>
        <v>2780.0500000000006</v>
      </c>
      <c r="H15" s="3">
        <f t="shared" si="3"/>
        <v>10</v>
      </c>
    </row>
    <row r="16" spans="3:9" x14ac:dyDescent="0.45">
      <c r="C16" s="22">
        <v>45308</v>
      </c>
      <c r="D16" s="5">
        <v>3.6800000000000001E-3</v>
      </c>
      <c r="E16" s="5">
        <f t="shared" si="1"/>
        <v>4.7739647857653278E-2</v>
      </c>
      <c r="F16" s="23">
        <v>246.53</v>
      </c>
      <c r="G16" s="26">
        <f t="shared" si="2"/>
        <v>3026.5800000000008</v>
      </c>
      <c r="H16" s="3">
        <f t="shared" si="3"/>
        <v>11</v>
      </c>
    </row>
    <row r="17" spans="3:10" x14ac:dyDescent="0.45">
      <c r="C17" s="22">
        <v>45309</v>
      </c>
      <c r="D17" s="5">
        <v>6.4489999999999999E-3</v>
      </c>
      <c r="E17" s="5">
        <f t="shared" si="1"/>
        <v>5.4496520846687213E-2</v>
      </c>
      <c r="F17" s="23">
        <v>393.39</v>
      </c>
      <c r="G17" s="26">
        <f t="shared" si="2"/>
        <v>3419.9700000000007</v>
      </c>
      <c r="H17" s="3">
        <f t="shared" ref="H17:H23" si="4">H16+1</f>
        <v>12</v>
      </c>
      <c r="I17" s="7"/>
    </row>
    <row r="18" spans="3:10" x14ac:dyDescent="0.45">
      <c r="C18" s="22">
        <v>45310</v>
      </c>
      <c r="D18" s="5">
        <v>2.6819999999999999E-3</v>
      </c>
      <c r="E18" s="5">
        <f t="shared" si="1"/>
        <v>5.7324680515598025E-2</v>
      </c>
      <c r="F18" s="23">
        <v>70</v>
      </c>
      <c r="G18" s="26">
        <f t="shared" si="2"/>
        <v>3489.9700000000007</v>
      </c>
      <c r="H18" s="3">
        <f t="shared" si="4"/>
        <v>13</v>
      </c>
      <c r="I18" s="7"/>
    </row>
    <row r="19" spans="3:10" x14ac:dyDescent="0.45">
      <c r="C19" s="22">
        <v>45313</v>
      </c>
      <c r="D19" s="5">
        <v>1.4120000000000001E-3</v>
      </c>
      <c r="E19" s="5">
        <f>(1+E18) * (1+D19)-1</f>
        <v>5.8817622964486116E-2</v>
      </c>
      <c r="F19" s="23">
        <v>92.01</v>
      </c>
      <c r="G19" s="26">
        <f t="shared" si="2"/>
        <v>3581.9800000000009</v>
      </c>
      <c r="H19" s="3">
        <f t="shared" si="4"/>
        <v>14</v>
      </c>
    </row>
    <row r="20" spans="3:10" x14ac:dyDescent="0.45">
      <c r="C20" s="22">
        <v>45314</v>
      </c>
      <c r="D20" s="5">
        <v>1.4610000000000001E-3</v>
      </c>
      <c r="E20" s="5">
        <f>(1+E19) * (1+D20)-1</f>
        <v>6.0364555511637219E-2</v>
      </c>
      <c r="F20" s="23">
        <v>144.21</v>
      </c>
      <c r="G20" s="26">
        <f t="shared" si="2"/>
        <v>3726.190000000001</v>
      </c>
      <c r="H20" s="3">
        <f t="shared" si="4"/>
        <v>15</v>
      </c>
    </row>
    <row r="21" spans="3:10" x14ac:dyDescent="0.45">
      <c r="C21" s="22">
        <v>45315</v>
      </c>
      <c r="D21" s="5">
        <v>5.31E-4</v>
      </c>
      <c r="E21" s="5">
        <f>(1+E20) * (1+D21)-1</f>
        <v>6.0927609090613899E-2</v>
      </c>
      <c r="F21" s="23">
        <v>48.98</v>
      </c>
      <c r="G21" s="26">
        <f t="shared" si="2"/>
        <v>3775.170000000001</v>
      </c>
      <c r="H21" s="3">
        <f t="shared" si="4"/>
        <v>16</v>
      </c>
    </row>
    <row r="22" spans="3:10" x14ac:dyDescent="0.45">
      <c r="C22" s="22">
        <v>45316</v>
      </c>
      <c r="D22" s="5">
        <v>-5.9199999999999997E-4</v>
      </c>
      <c r="E22" s="5">
        <f>(1+E21) * (1+D22)-1</f>
        <v>6.029953994603221E-2</v>
      </c>
      <c r="F22" s="23">
        <v>-54.77</v>
      </c>
      <c r="G22" s="26">
        <f t="shared" si="2"/>
        <v>3720.400000000001</v>
      </c>
      <c r="H22" s="3">
        <f t="shared" si="4"/>
        <v>17</v>
      </c>
      <c r="I22" s="7"/>
    </row>
    <row r="23" spans="3:10" x14ac:dyDescent="0.45">
      <c r="C23" s="22">
        <v>45317</v>
      </c>
      <c r="D23" s="5">
        <v>-3.6699999999999998E-4</v>
      </c>
      <c r="E23" s="5">
        <f>(1+E22) * (1+D23)-1</f>
        <v>5.9910410014871962E-2</v>
      </c>
      <c r="F23" s="23">
        <v>-32.880000000000003</v>
      </c>
      <c r="G23" s="26">
        <f t="shared" si="2"/>
        <v>3687.5200000000009</v>
      </c>
      <c r="H23" s="3">
        <f t="shared" si="4"/>
        <v>18</v>
      </c>
      <c r="I23" s="7"/>
      <c r="J23" s="7"/>
    </row>
    <row r="24" spans="3:10" x14ac:dyDescent="0.45">
      <c r="D24" s="3"/>
      <c r="I24" s="7"/>
    </row>
    <row r="25" spans="3:10" x14ac:dyDescent="0.45">
      <c r="I25" s="7"/>
    </row>
    <row r="27" spans="3:10" ht="18" x14ac:dyDescent="0.4">
      <c r="C27" s="7" t="s">
        <v>4</v>
      </c>
      <c r="D27" s="7"/>
      <c r="E27" s="7"/>
      <c r="F27" s="7"/>
      <c r="G27" s="27"/>
      <c r="H27" s="7"/>
    </row>
    <row r="28" spans="3:10" ht="18" x14ac:dyDescent="0.4">
      <c r="C28" s="7" t="s">
        <v>10</v>
      </c>
      <c r="D28" s="7"/>
      <c r="E28" s="7"/>
      <c r="F28" s="7"/>
      <c r="G28" s="27"/>
      <c r="H28" s="7"/>
    </row>
  </sheetData>
  <mergeCells count="1">
    <mergeCell ref="C2:I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8" t="s">
        <v>3</v>
      </c>
      <c r="D2" s="28"/>
      <c r="E2" s="28"/>
      <c r="F2" s="28"/>
      <c r="G2" s="28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8" t="s">
        <v>4</v>
      </c>
      <c r="D22" s="28"/>
      <c r="E22" s="28"/>
      <c r="F22" s="28"/>
      <c r="G22" s="28"/>
    </row>
    <row r="23" spans="3:8" ht="18" x14ac:dyDescent="0.4">
      <c r="C23" s="28" t="s">
        <v>11</v>
      </c>
      <c r="D23" s="28"/>
      <c r="E23" s="28"/>
      <c r="F23" s="28"/>
      <c r="G23" s="28"/>
      <c r="H23" s="28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8" t="str">
        <f>'250K'!C2</f>
        <v>https://ddrinq.github.io/ddrinq/Ticker.html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8" t="str">
        <f>'250K'!C22</f>
        <v>Visit site to see next day trades we will be executing</v>
      </c>
      <c r="D22" s="28"/>
      <c r="E22" s="28"/>
      <c r="F22" s="28"/>
      <c r="G22" s="28"/>
      <c r="H22" s="28"/>
      <c r="I22" s="28"/>
    </row>
    <row r="23" spans="3:10" ht="18" x14ac:dyDescent="0.4">
      <c r="C23" s="28" t="str">
        <f>'1M'!C28</f>
        <v>Analyze 1000+ liquid securities.  Most have 1 million+ daily volume</v>
      </c>
      <c r="D23" s="28"/>
      <c r="E23" s="28"/>
      <c r="F23" s="28"/>
      <c r="G23" s="28"/>
      <c r="H23" s="28"/>
      <c r="I23" s="28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2024-01-27T14:02:08Z</dcterms:modified>
</cp:coreProperties>
</file>