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E5082694-2C99-47F2-8308-76E31C1FEB72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" l="1"/>
  <c r="J4" i="2" l="1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<sst xmlns="http://schemas.openxmlformats.org/spreadsheetml/2006/main" count="23" uniqueCount="16">
  <si>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</si>
  <si>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</si>
  <si>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</si>
  <si>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</si>
  <si>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</si>
  <si>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</si>
  <si>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</si>
  <si>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</si>
  <si>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</si>
  <si>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</si>
  <si>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</si>
  <si>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</si>
  <si>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</si>
  <si>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</si>
  <si>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</si>
  <si>
    <t>Projected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</si>
</sst>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302274715660541E-2"/>
                  <c:y val="0.44745771361913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'1M'!$C$5:$C$38</c:f>
              <c:numCache>
                <c:formatCode>mm/dd/yy;@</c:formatCode>
                <c:ptCount val="3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</c:numCache>
            </c:numRef>
          </c:xVal>
          <c:yVal>
            <c:numRef>
              <c:f>'1M'!$E$5:$E$38</c:f>
              <c:numCache>
                <c:formatCode>0.0000%</c:formatCode>
                <c:ptCount val="34"/>
                <c:pt idx="0">
                  <c:v>3.5920000000000001E-3</c:v>
                </c:pt>
                <c:pt idx="1">
                  <c:v>5.4175338480000335E-3</c:v>
                </c:pt>
                <c:pt idx="2">
                  <c:v>1.1569683737616021E-2</c:v>
                </c:pt>
                <c:pt idx="3">
                  <c:v>2.102077929277657E-2</c:v>
                </c:pt>
                <c:pt idx="4">
                  <c:v>2.661086805940438E-2</c:v>
                </c:pt>
                <c:pt idx="5">
                  <c:v>3.0045908023931256E-2</c:v>
                </c:pt>
                <c:pt idx="6">
                  <c:v>3.4490556117054538E-2</c:v>
                </c:pt>
                <c:pt idx="7">
                  <c:v>3.6688848548803277E-2</c:v>
                </c:pt>
                <c:pt idx="8">
                  <c:v>4.2882027730033689E-2</c:v>
                </c:pt>
                <c:pt idx="9">
                  <c:v>4.6247408033518678E-2</c:v>
                </c:pt>
                <c:pt idx="10">
                  <c:v>4.8736430617230431E-2</c:v>
                </c:pt>
                <c:pt idx="11">
                  <c:v>5.1022676035975989E-2</c:v>
                </c:pt>
                <c:pt idx="12">
                  <c:v>5.3575610116067374E-2</c:v>
                </c:pt>
                <c:pt idx="13">
                  <c:v>4.7159334650460405E-2</c:v>
                </c:pt>
                <c:pt idx="14">
                  <c:v>4.70776562223576E-2</c:v>
                </c:pt>
                <c:pt idx="15">
                  <c:v>4.8546706174037668E-2</c:v>
                </c:pt>
                <c:pt idx="16">
                  <c:v>5.1502559338742149E-2</c:v>
                </c:pt>
                <c:pt idx="17">
                  <c:v>5.1176593545347204E-2</c:v>
                </c:pt>
                <c:pt idx="18">
                  <c:v>5.2990924345806434E-2</c:v>
                </c:pt>
                <c:pt idx="19">
                  <c:v>5.4234506627458989E-2</c:v>
                </c:pt>
                <c:pt idx="20">
                  <c:v>5.8796179337635923E-2</c:v>
                </c:pt>
                <c:pt idx="21">
                  <c:v>6.1256821658416616E-2</c:v>
                </c:pt>
                <c:pt idx="22">
                  <c:v>5.8736336706977754E-2</c:v>
                </c:pt>
                <c:pt idx="23">
                  <c:v>5.9105835688488373E-2</c:v>
                </c:pt>
                <c:pt idx="24">
                  <c:v>6.5031532839165518E-2</c:v>
                </c:pt>
                <c:pt idx="25">
                  <c:v>6.6326611183098017E-2</c:v>
                </c:pt>
                <c:pt idx="26">
                  <c:v>6.9220621605849075E-2</c:v>
                </c:pt>
                <c:pt idx="27">
                  <c:v>6.9276221078172551E-2</c:v>
                </c:pt>
                <c:pt idx="28">
                  <c:v>7.0928252839738137E-2</c:v>
                </c:pt>
                <c:pt idx="29">
                  <c:v>7.1645774769140802E-2</c:v>
                </c:pt>
                <c:pt idx="30">
                  <c:v>7.2251254631885198E-2</c:v>
                </c:pt>
                <c:pt idx="31">
                  <c:v>7.4424707925023981E-2</c:v>
                </c:pt>
                <c:pt idx="32">
                  <c:v>7.3681206027139901E-2</c:v>
                </c:pt>
                <c:pt idx="33">
                  <c:v>7.6574776877383011E-2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Weighted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02515310586176"/>
                  <c:y val="0.439398148148148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100.28x - 5E+06</a:t>
                    </a:r>
                    <a:br>
                      <a:rPr lang="en-US" b="1" baseline="0"/>
                    </a:br>
                    <a:r>
                      <a:rPr lang="en-US" b="1" baseline="0"/>
                      <a:t>R² = 0.938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'1M'!$C$5:$C$38</c:f>
              <c:numCache>
                <c:formatCode>mm/dd/yy;@</c:formatCode>
                <c:ptCount val="3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</c:numCache>
            </c:numRef>
          </c:xVal>
          <c:yVal>
            <c:numRef>
              <c:f>'1M'!$G$5:$G$38</c:f>
              <c:numCache>
                <c:formatCode>#,##0.00</c:formatCode>
                <c:ptCount val="34"/>
                <c:pt idx="0">
                  <c:v>114.23</c:v>
                </c:pt>
                <c:pt idx="1">
                  <c:v>206.62</c:v>
                </c:pt>
                <c:pt idx="2">
                  <c:v>418.33000000000004</c:v>
                </c:pt>
                <c:pt idx="3">
                  <c:v>829.44</c:v>
                </c:pt>
                <c:pt idx="4">
                  <c:v>855.17000000000007</c:v>
                </c:pt>
                <c:pt idx="5">
                  <c:v>966.25000000000011</c:v>
                </c:pt>
                <c:pt idx="6">
                  <c:v>1087.93</c:v>
                </c:pt>
                <c:pt idx="7">
                  <c:v>1108.1100000000001</c:v>
                </c:pt>
                <c:pt idx="8">
                  <c:v>1249.7</c:v>
                </c:pt>
                <c:pt idx="9">
                  <c:v>1376.52</c:v>
                </c:pt>
                <c:pt idx="10">
                  <c:v>1403.4</c:v>
                </c:pt>
                <c:pt idx="11">
                  <c:v>1463.3400000000001</c:v>
                </c:pt>
                <c:pt idx="12">
                  <c:v>1486.9</c:v>
                </c:pt>
                <c:pt idx="13">
                  <c:v>1419.91</c:v>
                </c:pt>
                <c:pt idx="14">
                  <c:v>1417.96</c:v>
                </c:pt>
                <c:pt idx="15">
                  <c:v>1461.47</c:v>
                </c:pt>
                <c:pt idx="16">
                  <c:v>1582.98</c:v>
                </c:pt>
                <c:pt idx="17">
                  <c:v>1572.22</c:v>
                </c:pt>
                <c:pt idx="18">
                  <c:v>1608.1100000000001</c:v>
                </c:pt>
                <c:pt idx="19">
                  <c:v>1633.39</c:v>
                </c:pt>
                <c:pt idx="20">
                  <c:v>1942.7400000000002</c:v>
                </c:pt>
                <c:pt idx="21">
                  <c:v>2147.2700000000004</c:v>
                </c:pt>
                <c:pt idx="22">
                  <c:v>2002.6300000000006</c:v>
                </c:pt>
                <c:pt idx="23">
                  <c:v>2014.0500000000006</c:v>
                </c:pt>
                <c:pt idx="24">
                  <c:v>2251.8500000000008</c:v>
                </c:pt>
                <c:pt idx="25">
                  <c:v>2314.7300000000009</c:v>
                </c:pt>
                <c:pt idx="26">
                  <c:v>2398.5800000000008</c:v>
                </c:pt>
                <c:pt idx="27">
                  <c:v>2400.5700000000006</c:v>
                </c:pt>
                <c:pt idx="28">
                  <c:v>2483.8700000000008</c:v>
                </c:pt>
                <c:pt idx="29">
                  <c:v>2513.2400000000007</c:v>
                </c:pt>
                <c:pt idx="30">
                  <c:v>2551.1800000000007</c:v>
                </c:pt>
                <c:pt idx="31">
                  <c:v>2611.3300000000008</c:v>
                </c:pt>
                <c:pt idx="32">
                  <c:v>2595.9500000000007</c:v>
                </c:pt>
                <c:pt idx="33">
                  <c:v>2863.0200000000009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619873</xdr:colOff>
      <xdr:row>4</xdr:row>
      <xdr:rowOff>85164</xdr:rowOff>
    </xdr:from>
    <xdr:to>
      <xdr:col>15</xdr:col>
      <xdr:colOff>578410</xdr:colOff>
      <xdr:row>16</xdr:row>
      <xdr:rowOff>16435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618751</xdr:colOff>
      <xdr:row>16</xdr:row>
      <xdr:rowOff>150906</xdr:rowOff>
    </xdr:from>
    <xdr:to>
      <xdr:col>15</xdr:col>
      <xdr:colOff>577288</xdr:colOff>
      <xdr:row>28</xdr:row>
      <xdr:rowOff>74707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38" totalsRowShown="0" headerRowDxfId="11">
  <autoFilter ref="C4:H38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sheetPr codeName="Sheet1"/>
  <dimension ref="C2:K42"/>
  <sheetViews>
    <sheetView showGridLines="0" tabSelected="1" zoomScale="66" zoomScaleNormal="66" workbookViewId="0">
      <selection activeCell="C4" sqref="C4:H4"/>
    </sheetView>
  </sheetViews>
  <sheetFormatPr defaultColWidth="9.453125" defaultRowHeight="18.5" x14ac:dyDescent="0.45"/>
  <cols>
    <col min="3" max="3" width="12.08984375" style="1" customWidth="1"/>
    <col min="4" max="4" width="11.81640625" style="2" bestFit="1" customWidth="1"/>
    <col min="5" max="5" width="16.81640625" bestFit="1" customWidth="1"/>
    <col min="6" max="6" width="14.90625" bestFit="1" customWidth="1"/>
    <col min="7" max="7" width="16.81640625" style="22" customWidth="1"/>
    <col min="8" max="8" width="8.54296875" bestFit="1" customWidth="1"/>
  </cols>
  <sheetData>
    <row r="2" spans="3:11" ht="23.5" customHeight="1" x14ac:dyDescent="0.4">
      <c r="C2" s="30" t="s">
        <v>3</v>
      </c>
      <c r="D2" s="30"/>
      <c r="E2" s="30"/>
      <c r="F2" s="30"/>
      <c r="G2" s="30"/>
      <c r="H2" s="30"/>
    </row>
    <row r="3" spans="3:11" x14ac:dyDescent="0.45">
      <c r="C3"/>
    </row>
    <row r="4" spans="3:11" ht="37" x14ac:dyDescent="0.45">
      <c r="C4" s="28" t="s">
        <v>0</v>
      </c>
      <c r="D4" s="8" t="s">
        <v>1</v>
      </c>
      <c r="E4" s="6" t="s">
        <v>13</v>
      </c>
      <c r="F4" s="6" t="s">
        <v>12</v>
      </c>
      <c r="G4" s="23" t="s">
        <v>14</v>
      </c>
      <c r="H4" s="6" t="s">
        <v>5</v>
      </c>
      <c r="J4" s="27">
        <f>(1+AVERAGE(D:D))^250-1</f>
        <v>0.72189195332446987</v>
      </c>
      <c r="K4" s="26" t="s">
        <v>15</v>
      </c>
    </row>
    <row r="5" spans="3:11" x14ac:dyDescent="0.45">
      <c r="C5" s="29">
        <v>45289</v>
      </c>
      <c r="D5" s="5">
        <v>3.5920000000000001E-3</v>
      </c>
      <c r="E5" s="5">
        <f>D5</f>
        <v>3.5920000000000001E-3</v>
      </c>
      <c r="F5" s="21">
        <v>114.23</v>
      </c>
      <c r="G5" s="24">
        <f>F5</f>
        <v>114.23</v>
      </c>
      <c r="H5" s="3">
        <v>0</v>
      </c>
    </row>
    <row r="6" spans="3:11" x14ac:dyDescent="0.45">
      <c r="C6" s="29">
        <v>45293</v>
      </c>
      <c r="D6" s="5">
        <v>1.8190000000000001E-3</v>
      </c>
      <c r="E6" s="5">
        <f>(1+E5) * (1+D6)-1</f>
        <v>5.4175338480000335E-3</v>
      </c>
      <c r="F6" s="21">
        <v>92.39</v>
      </c>
      <c r="G6" s="24">
        <f>F6+G5</f>
        <v>206.62</v>
      </c>
      <c r="H6" s="3">
        <f t="shared" ref="H6:H7" si="0">H5+1</f>
        <v>1</v>
      </c>
    </row>
    <row r="7" spans="3:11" x14ac:dyDescent="0.45">
      <c r="C7" s="29">
        <v>45294</v>
      </c>
      <c r="D7" s="5">
        <v>6.1190000000000003E-3</v>
      </c>
      <c r="E7" s="5">
        <f t="shared" ref="E7:E18" si="1">(1+E6) * (1+D7)-1</f>
        <v>1.1569683737616021E-2</v>
      </c>
      <c r="F7" s="21">
        <v>211.71</v>
      </c>
      <c r="G7" s="24">
        <f t="shared" ref="G7:G25" si="2">F7+G6</f>
        <v>418.33000000000004</v>
      </c>
      <c r="H7" s="3">
        <f t="shared" si="0"/>
        <v>2</v>
      </c>
    </row>
    <row r="8" spans="3:11" x14ac:dyDescent="0.45">
      <c r="C8" s="29">
        <v>45295</v>
      </c>
      <c r="D8" s="5">
        <v>9.3430000000000006E-3</v>
      </c>
      <c r="E8" s="5">
        <f t="shared" si="1"/>
        <v>2.102077929277657E-2</v>
      </c>
      <c r="F8" s="21">
        <v>411.11</v>
      </c>
      <c r="G8" s="24">
        <f t="shared" si="2"/>
        <v>829.44</v>
      </c>
      <c r="H8" s="3">
        <f>H7+1</f>
        <v>3</v>
      </c>
    </row>
    <row r="9" spans="3:11" x14ac:dyDescent="0.45">
      <c r="C9" s="29">
        <v>45296</v>
      </c>
      <c r="D9" s="5">
        <v>5.4749999999999998E-3</v>
      </c>
      <c r="E9" s="5">
        <f t="shared" si="1"/>
        <v>2.661086805940438E-2</v>
      </c>
      <c r="F9" s="21">
        <v>25.73</v>
      </c>
      <c r="G9" s="24">
        <f t="shared" si="2"/>
        <v>855.17000000000007</v>
      </c>
      <c r="H9" s="3">
        <f t="shared" ref="H9:H16" si="3">H8+1</f>
        <v>4</v>
      </c>
    </row>
    <row r="10" spans="3:11" x14ac:dyDescent="0.45">
      <c r="C10" s="29">
        <v>45299</v>
      </c>
      <c r="D10" s="5">
        <v>3.346E-3</v>
      </c>
      <c r="E10" s="5">
        <f t="shared" si="1"/>
        <v>3.0045908023931256E-2</v>
      </c>
      <c r="F10" s="21">
        <v>111.08</v>
      </c>
      <c r="G10" s="24">
        <f t="shared" si="2"/>
        <v>966.25000000000011</v>
      </c>
      <c r="H10" s="3">
        <f t="shared" si="3"/>
        <v>5</v>
      </c>
    </row>
    <row r="11" spans="3:11" x14ac:dyDescent="0.45">
      <c r="C11" s="29">
        <v>45300</v>
      </c>
      <c r="D11" s="5">
        <v>4.3150000000000003E-3</v>
      </c>
      <c r="E11" s="5">
        <f t="shared" si="1"/>
        <v>3.4490556117054538E-2</v>
      </c>
      <c r="F11" s="21">
        <v>121.68</v>
      </c>
      <c r="G11" s="24">
        <f t="shared" si="2"/>
        <v>1087.93</v>
      </c>
      <c r="H11" s="3">
        <f t="shared" si="3"/>
        <v>6</v>
      </c>
    </row>
    <row r="12" spans="3:11" x14ac:dyDescent="0.45">
      <c r="C12" s="29">
        <v>45301</v>
      </c>
      <c r="D12" s="5">
        <v>2.1250000000000002E-3</v>
      </c>
      <c r="E12" s="5">
        <f t="shared" si="1"/>
        <v>3.6688848548803277E-2</v>
      </c>
      <c r="F12" s="21">
        <v>20.18</v>
      </c>
      <c r="G12" s="24">
        <f t="shared" si="2"/>
        <v>1108.1100000000001</v>
      </c>
      <c r="H12" s="3">
        <f t="shared" si="3"/>
        <v>7</v>
      </c>
    </row>
    <row r="13" spans="3:11" x14ac:dyDescent="0.45">
      <c r="C13" s="29">
        <v>45302</v>
      </c>
      <c r="D13" s="5">
        <v>5.9740000000000001E-3</v>
      </c>
      <c r="E13" s="5">
        <f t="shared" si="1"/>
        <v>4.2882027730033689E-2</v>
      </c>
      <c r="F13" s="21">
        <v>141.59</v>
      </c>
      <c r="G13" s="24">
        <f t="shared" si="2"/>
        <v>1249.7</v>
      </c>
      <c r="H13" s="3">
        <f t="shared" si="3"/>
        <v>8</v>
      </c>
    </row>
    <row r="14" spans="3:11" x14ac:dyDescent="0.45">
      <c r="C14" s="29">
        <v>45303</v>
      </c>
      <c r="D14" s="5">
        <v>3.2269999999999998E-3</v>
      </c>
      <c r="E14" s="5">
        <f t="shared" si="1"/>
        <v>4.6247408033518678E-2</v>
      </c>
      <c r="F14" s="21">
        <v>126.82</v>
      </c>
      <c r="G14" s="24">
        <f t="shared" si="2"/>
        <v>1376.52</v>
      </c>
      <c r="H14" s="3">
        <f t="shared" si="3"/>
        <v>9</v>
      </c>
    </row>
    <row r="15" spans="3:11" x14ac:dyDescent="0.45">
      <c r="C15" s="29">
        <v>45307</v>
      </c>
      <c r="D15" s="5">
        <v>2.379E-3</v>
      </c>
      <c r="E15" s="5">
        <f t="shared" si="1"/>
        <v>4.8736430617230431E-2</v>
      </c>
      <c r="F15" s="21">
        <v>26.88</v>
      </c>
      <c r="G15" s="24">
        <f t="shared" si="2"/>
        <v>1403.4</v>
      </c>
      <c r="H15" s="3">
        <f t="shared" si="3"/>
        <v>10</v>
      </c>
    </row>
    <row r="16" spans="3:11" x14ac:dyDescent="0.45">
      <c r="C16" s="29">
        <v>45308</v>
      </c>
      <c r="D16" s="5">
        <v>2.1800000000000001E-3</v>
      </c>
      <c r="E16" s="5">
        <f t="shared" si="1"/>
        <v>5.1022676035975989E-2</v>
      </c>
      <c r="F16" s="21">
        <v>59.94</v>
      </c>
      <c r="G16" s="24">
        <f t="shared" si="2"/>
        <v>1463.3400000000001</v>
      </c>
      <c r="H16" s="3">
        <f t="shared" si="3"/>
        <v>11</v>
      </c>
    </row>
    <row r="17" spans="3:9" x14ac:dyDescent="0.45">
      <c r="C17" s="29">
        <v>45309</v>
      </c>
      <c r="D17" s="5">
        <v>2.4290000000000002E-3</v>
      </c>
      <c r="E17" s="5">
        <f t="shared" si="1"/>
        <v>5.3575610116067374E-2</v>
      </c>
      <c r="F17" s="21">
        <v>23.56</v>
      </c>
      <c r="G17" s="24">
        <f t="shared" si="2"/>
        <v>1486.9</v>
      </c>
      <c r="H17" s="3">
        <f t="shared" ref="H17:H38" si="4">H16+1</f>
        <v>12</v>
      </c>
    </row>
    <row r="18" spans="3:9" x14ac:dyDescent="0.45">
      <c r="C18" s="29">
        <v>45310</v>
      </c>
      <c r="D18" s="5">
        <v>-6.0899999999999999E-3</v>
      </c>
      <c r="E18" s="5">
        <f t="shared" si="1"/>
        <v>4.7159334650460405E-2</v>
      </c>
      <c r="F18" s="21">
        <v>-66.989999999999995</v>
      </c>
      <c r="G18" s="24">
        <f t="shared" si="2"/>
        <v>1419.91</v>
      </c>
      <c r="H18" s="3">
        <f t="shared" si="4"/>
        <v>13</v>
      </c>
    </row>
    <row r="19" spans="3:9" x14ac:dyDescent="0.45">
      <c r="C19" s="29">
        <v>45313</v>
      </c>
      <c r="D19" s="5">
        <v>-7.7999999999999999E-5</v>
      </c>
      <c r="E19" s="5">
        <f t="shared" ref="E19:E24" si="5">(1+E18) * (1+D19)-1</f>
        <v>4.70776562223576E-2</v>
      </c>
      <c r="F19" s="21">
        <v>-1.95</v>
      </c>
      <c r="G19" s="24">
        <f t="shared" si="2"/>
        <v>1417.96</v>
      </c>
      <c r="H19" s="3">
        <f t="shared" si="4"/>
        <v>14</v>
      </c>
    </row>
    <row r="20" spans="3:9" x14ac:dyDescent="0.45">
      <c r="C20" s="29">
        <v>45314</v>
      </c>
      <c r="D20" s="5">
        <v>1.403E-3</v>
      </c>
      <c r="E20" s="5">
        <f t="shared" si="5"/>
        <v>4.8546706174037668E-2</v>
      </c>
      <c r="F20" s="21">
        <v>43.51</v>
      </c>
      <c r="G20" s="24">
        <f t="shared" si="2"/>
        <v>1461.47</v>
      </c>
      <c r="H20" s="3">
        <f t="shared" si="4"/>
        <v>15</v>
      </c>
    </row>
    <row r="21" spans="3:9" x14ac:dyDescent="0.45">
      <c r="C21" s="29">
        <v>45315</v>
      </c>
      <c r="D21" s="5">
        <v>2.8189999999999999E-3</v>
      </c>
      <c r="E21" s="5">
        <f t="shared" si="5"/>
        <v>5.1502559338742149E-2</v>
      </c>
      <c r="F21" s="21">
        <v>121.51</v>
      </c>
      <c r="G21" s="24">
        <f t="shared" si="2"/>
        <v>1582.98</v>
      </c>
      <c r="H21" s="3">
        <f t="shared" si="4"/>
        <v>16</v>
      </c>
    </row>
    <row r="22" spans="3:9" x14ac:dyDescent="0.45">
      <c r="C22" s="29">
        <v>45316</v>
      </c>
      <c r="D22" s="5">
        <v>-3.1E-4</v>
      </c>
      <c r="E22" s="5">
        <f t="shared" si="5"/>
        <v>5.1176593545347204E-2</v>
      </c>
      <c r="F22" s="21">
        <v>-10.76</v>
      </c>
      <c r="G22" s="24">
        <f t="shared" si="2"/>
        <v>1572.22</v>
      </c>
      <c r="H22" s="3">
        <f t="shared" si="4"/>
        <v>17</v>
      </c>
    </row>
    <row r="23" spans="3:9" x14ac:dyDescent="0.45">
      <c r="C23" s="29">
        <v>45317</v>
      </c>
      <c r="D23" s="5">
        <v>1.7260000000000001E-3</v>
      </c>
      <c r="E23" s="5">
        <f t="shared" si="5"/>
        <v>5.2990924345806434E-2</v>
      </c>
      <c r="F23" s="21">
        <v>35.89</v>
      </c>
      <c r="G23" s="24">
        <f t="shared" si="2"/>
        <v>1608.1100000000001</v>
      </c>
      <c r="H23" s="3">
        <f t="shared" si="4"/>
        <v>18</v>
      </c>
      <c r="I23" s="7"/>
    </row>
    <row r="24" spans="3:9" x14ac:dyDescent="0.45">
      <c r="C24" s="29">
        <v>45320</v>
      </c>
      <c r="D24" s="5">
        <v>1.181E-3</v>
      </c>
      <c r="E24" s="5">
        <f t="shared" si="5"/>
        <v>5.4234506627458989E-2</v>
      </c>
      <c r="F24" s="21">
        <v>25.28</v>
      </c>
      <c r="G24" s="24">
        <f t="shared" si="2"/>
        <v>1633.39</v>
      </c>
      <c r="H24" s="3">
        <f t="shared" si="4"/>
        <v>19</v>
      </c>
    </row>
    <row r="25" spans="3:9" x14ac:dyDescent="0.45">
      <c r="C25" s="29">
        <v>45321</v>
      </c>
      <c r="D25" s="5">
        <v>4.3270000000000001E-3</v>
      </c>
      <c r="E25" s="5">
        <f t="shared" ref="E25:E30" si="6">(1+E24) * (1+D25)-1</f>
        <v>5.8796179337635923E-2</v>
      </c>
      <c r="F25" s="21">
        <v>309.35000000000002</v>
      </c>
      <c r="G25" s="24">
        <f t="shared" si="2"/>
        <v>1942.7400000000002</v>
      </c>
      <c r="H25" s="3">
        <f t="shared" si="4"/>
        <v>20</v>
      </c>
    </row>
    <row r="26" spans="3:9" x14ac:dyDescent="0.45">
      <c r="C26" s="29">
        <v>45322</v>
      </c>
      <c r="D26" s="5">
        <v>2.3240000000000001E-3</v>
      </c>
      <c r="E26" s="5">
        <f t="shared" si="6"/>
        <v>6.1256821658416616E-2</v>
      </c>
      <c r="F26" s="21">
        <v>204.53</v>
      </c>
      <c r="G26" s="24">
        <f t="shared" ref="G26" si="7">F26+G25</f>
        <v>2147.2700000000004</v>
      </c>
      <c r="H26" s="3">
        <f t="shared" si="4"/>
        <v>21</v>
      </c>
    </row>
    <row r="27" spans="3:9" x14ac:dyDescent="0.45">
      <c r="C27" s="29">
        <v>45323</v>
      </c>
      <c r="D27" s="5">
        <v>-2.3749999999999999E-3</v>
      </c>
      <c r="E27" s="5">
        <f t="shared" si="6"/>
        <v>5.8736336706977754E-2</v>
      </c>
      <c r="F27" s="21">
        <v>-144.63999999999999</v>
      </c>
      <c r="G27" s="24">
        <f t="shared" ref="G27" si="8">F27+G26</f>
        <v>2002.6300000000006</v>
      </c>
      <c r="H27" s="3">
        <f t="shared" si="4"/>
        <v>22</v>
      </c>
    </row>
    <row r="28" spans="3:9" x14ac:dyDescent="0.45">
      <c r="C28" s="29">
        <v>45324</v>
      </c>
      <c r="D28" s="5">
        <v>3.4900000000000003E-4</v>
      </c>
      <c r="E28" s="5">
        <f t="shared" si="6"/>
        <v>5.9105835688488373E-2</v>
      </c>
      <c r="F28" s="21">
        <v>11.42</v>
      </c>
      <c r="G28" s="24">
        <f t="shared" ref="G28" si="9">F28+G27</f>
        <v>2014.0500000000006</v>
      </c>
      <c r="H28" s="3">
        <f t="shared" si="4"/>
        <v>23</v>
      </c>
    </row>
    <row r="29" spans="3:9" x14ac:dyDescent="0.45">
      <c r="C29" s="29">
        <v>45327</v>
      </c>
      <c r="D29" s="5">
        <v>5.5950000000000001E-3</v>
      </c>
      <c r="E29" s="5">
        <f t="shared" si="6"/>
        <v>6.5031532839165518E-2</v>
      </c>
      <c r="F29" s="21">
        <v>237.8</v>
      </c>
      <c r="G29" s="24">
        <f t="shared" ref="G29" si="10">F29+G28</f>
        <v>2251.8500000000008</v>
      </c>
      <c r="H29" s="3">
        <f t="shared" si="4"/>
        <v>24</v>
      </c>
    </row>
    <row r="30" spans="3:9" x14ac:dyDescent="0.45">
      <c r="C30" s="29">
        <v>45328</v>
      </c>
      <c r="D30" s="5">
        <v>1.2160000000000001E-3</v>
      </c>
      <c r="E30" s="5">
        <f t="shared" si="6"/>
        <v>6.6326611183098017E-2</v>
      </c>
      <c r="F30" s="21">
        <v>62.88</v>
      </c>
      <c r="G30" s="24">
        <f t="shared" ref="G30" si="11">F30+G29</f>
        <v>2314.7300000000009</v>
      </c>
      <c r="H30" s="3">
        <f t="shared" si="4"/>
        <v>25</v>
      </c>
    </row>
    <row r="31" spans="3:9" x14ac:dyDescent="0.45">
      <c r="C31" s="29">
        <v>45329</v>
      </c>
      <c r="D31" s="5">
        <v>2.7139999999999998E-3</v>
      </c>
      <c r="E31" s="5">
        <f t="shared" ref="E31:E36" si="12">(1+E30) * (1+D31)-1</f>
        <v>6.9220621605849075E-2</v>
      </c>
      <c r="F31" s="21">
        <v>83.85</v>
      </c>
      <c r="G31" s="24">
        <f t="shared" ref="G31" si="13">F31+G30</f>
        <v>2398.5800000000008</v>
      </c>
      <c r="H31" s="3">
        <f t="shared" si="4"/>
        <v>26</v>
      </c>
    </row>
    <row r="32" spans="3:9" x14ac:dyDescent="0.45">
      <c r="C32" s="29">
        <v>45330</v>
      </c>
      <c r="D32" s="5">
        <v>5.1999999999999997E-5</v>
      </c>
      <c r="E32" s="5">
        <f t="shared" si="12"/>
        <v>6.9276221078172551E-2</v>
      </c>
      <c r="F32" s="21">
        <v>1.99</v>
      </c>
      <c r="G32" s="24">
        <f t="shared" ref="G32" si="14">F32+G31</f>
        <v>2400.5700000000006</v>
      </c>
      <c r="H32" s="3">
        <f t="shared" si="4"/>
        <v>27</v>
      </c>
    </row>
    <row r="33" spans="3:8" x14ac:dyDescent="0.45">
      <c r="C33" s="29">
        <v>45331</v>
      </c>
      <c r="D33" s="5">
        <v>1.5449999999999999E-3</v>
      </c>
      <c r="E33" s="5">
        <f t="shared" si="12"/>
        <v>7.0928252839738137E-2</v>
      </c>
      <c r="F33" s="21">
        <v>83.3</v>
      </c>
      <c r="G33" s="24">
        <f t="shared" ref="G33" si="15">F33+G32</f>
        <v>2483.8700000000008</v>
      </c>
      <c r="H33" s="3">
        <f t="shared" si="4"/>
        <v>28</v>
      </c>
    </row>
    <row r="34" spans="3:8" x14ac:dyDescent="0.45">
      <c r="C34" s="29">
        <v>45334</v>
      </c>
      <c r="D34" s="5">
        <v>6.7000000000000002E-4</v>
      </c>
      <c r="E34" s="5">
        <f t="shared" si="12"/>
        <v>7.1645774769140802E-2</v>
      </c>
      <c r="F34" s="21">
        <v>29.37</v>
      </c>
      <c r="G34" s="24">
        <f t="shared" ref="G34" si="16">F34+G33</f>
        <v>2513.2400000000007</v>
      </c>
      <c r="H34" s="3">
        <f t="shared" si="4"/>
        <v>29</v>
      </c>
    </row>
    <row r="35" spans="3:8" x14ac:dyDescent="0.45">
      <c r="C35" s="29">
        <v>45335</v>
      </c>
      <c r="D35" s="5">
        <v>5.6499999999999996E-4</v>
      </c>
      <c r="E35" s="5">
        <f t="shared" si="12"/>
        <v>7.2251254631885198E-2</v>
      </c>
      <c r="F35" s="21">
        <v>37.94</v>
      </c>
      <c r="G35" s="24">
        <f t="shared" ref="G35" si="17">F35+G34</f>
        <v>2551.1800000000007</v>
      </c>
      <c r="H35" s="3">
        <f t="shared" si="4"/>
        <v>30</v>
      </c>
    </row>
    <row r="36" spans="3:8" x14ac:dyDescent="0.45">
      <c r="C36" s="29">
        <v>45336</v>
      </c>
      <c r="D36" s="5">
        <v>2.0270000000000002E-3</v>
      </c>
      <c r="E36" s="5">
        <f t="shared" si="12"/>
        <v>7.4424707925023981E-2</v>
      </c>
      <c r="F36" s="21">
        <v>60.15</v>
      </c>
      <c r="G36" s="24">
        <f t="shared" ref="G36" si="18">F36+G35</f>
        <v>2611.3300000000008</v>
      </c>
      <c r="H36" s="3">
        <f t="shared" si="4"/>
        <v>31</v>
      </c>
    </row>
    <row r="37" spans="3:8" x14ac:dyDescent="0.45">
      <c r="C37" s="29">
        <v>45337</v>
      </c>
      <c r="D37" s="5">
        <v>-6.9200000000000002E-4</v>
      </c>
      <c r="E37" s="5">
        <f>(1+E36) * (1+D37)-1</f>
        <v>7.3681206027139901E-2</v>
      </c>
      <c r="F37" s="21">
        <v>-15.38</v>
      </c>
      <c r="G37" s="24">
        <f t="shared" ref="G37" si="19">F37+G36</f>
        <v>2595.9500000000007</v>
      </c>
      <c r="H37" s="3">
        <f t="shared" si="4"/>
        <v>32</v>
      </c>
    </row>
    <row r="38" spans="3:8" x14ac:dyDescent="0.45">
      <c r="C38" s="29">
        <v>45338</v>
      </c>
      <c r="D38" s="5">
        <v>2.6949999999999999E-3</v>
      </c>
      <c r="E38" s="5">
        <f>(1+E37) * (1+D38)-1</f>
        <v>7.6574776877383011E-2</v>
      </c>
      <c r="F38" s="21">
        <v>267.07</v>
      </c>
      <c r="G38" s="24">
        <f t="shared" ref="G38" si="20">F38+G37</f>
        <v>2863.0200000000009</v>
      </c>
      <c r="H38" s="3">
        <f t="shared" si="4"/>
        <v>33</v>
      </c>
    </row>
    <row r="39" spans="3:8" x14ac:dyDescent="0.45">
      <c r="D39" s="3"/>
    </row>
    <row r="41" spans="3:8" ht="18" x14ac:dyDescent="0.4">
      <c r="C41" s="7" t="s">
        <v>4</v>
      </c>
      <c r="D41" s="7"/>
      <c r="E41" s="7"/>
      <c r="F41" s="7"/>
      <c r="G41" s="25"/>
      <c r="H41" s="7"/>
    </row>
    <row r="42" spans="3:8" ht="18" x14ac:dyDescent="0.4">
      <c r="C42" s="7" t="s">
        <v>10</v>
      </c>
      <c r="D42" s="7"/>
      <c r="E42" s="7"/>
      <c r="F42" s="7"/>
      <c r="G42" s="25"/>
      <c r="H42" s="7"/>
    </row>
  </sheetData>
  <mergeCells count="1">
    <mergeCell ref="C2:H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sheetPr codeName="Sheet2"/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30" t="s">
        <v>3</v>
      </c>
      <c r="D2" s="30"/>
      <c r="E2" s="30"/>
      <c r="F2" s="30"/>
      <c r="G2" s="30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30" t="s">
        <v>4</v>
      </c>
      <c r="D22" s="30"/>
      <c r="E22" s="30"/>
      <c r="F22" s="30"/>
      <c r="G22" s="30"/>
    </row>
    <row r="23" spans="3:8" ht="18" x14ac:dyDescent="0.4">
      <c r="C23" s="30" t="s">
        <v>11</v>
      </c>
      <c r="D23" s="30"/>
      <c r="E23" s="30"/>
      <c r="F23" s="30"/>
      <c r="G23" s="30"/>
      <c r="H23" s="30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sheetPr codeName="Sheet3"/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30" t="str">
        <f>'250K'!C2</f>
        <v>https://ddrinq.github.io/ddrinq/Ticker.html</v>
      </c>
      <c r="D2" s="30"/>
      <c r="E2" s="30"/>
      <c r="F2" s="30"/>
      <c r="G2" s="30"/>
      <c r="H2" s="30"/>
      <c r="I2" s="30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30" t="str">
        <f>'250K'!C22</f>
        <v>Visit site to see next day trades we will be executing</v>
      </c>
      <c r="D22" s="30"/>
      <c r="E22" s="30"/>
      <c r="F22" s="30"/>
      <c r="G22" s="30"/>
      <c r="H22" s="30"/>
      <c r="I22" s="30"/>
    </row>
    <row r="23" spans="3:10" ht="18" x14ac:dyDescent="0.4">
      <c r="C23" s="30" t="str">
        <f>'1M'!C42</f>
        <v>Analyze 1000+ liquid securities.  Most have 1 million+ daily volume</v>
      </c>
      <c r="D23" s="30"/>
      <c r="E23" s="30"/>
      <c r="F23" s="30"/>
      <c r="G23" s="30"/>
      <c r="H23" s="30"/>
      <c r="I23" s="30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2024-02-17T19:45:14Z</dcterms:modified>
</cp:coreProperties>
</file>