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8A2FF1F0-11AF-4949-B212-EA9664871694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2" l="1"/>
  <c r="H36" i="2"/>
  <c r="J4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<sst xmlns="http://schemas.openxmlformats.org/spreadsheetml/2006/main" count="23" uniqueCount="16">
  <si>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</si>
  <si>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</si>
  <si>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</si>
  <si>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</si>
  <si>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</si>
  <si>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</si>
  <si>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</si>
  <si>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</si>
  <si>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</si>
  <si>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</si>
  <si>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</si>
  <si>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</si>
  <si>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</si>
  <si>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</si>
  <si>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</si>
  <si>
    <t>Projected 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</si>
</sst>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302274715660541E-2"/>
                  <c:y val="0.44745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'1M'!$C$5:$C$36</c:f>
              <c:numCache>
                <c:formatCode>mm/dd/yy;@</c:formatCode>
                <c:ptCount val="32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</c:numCache>
            </c:numRef>
          </c:xVal>
          <c:yVal>
            <c:numRef>
              <c:f>'1M'!$E$5:$E$36</c:f>
              <c:numCache>
                <c:formatCode>0.0000%</c:formatCode>
                <c:ptCount val="32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6.4401084319599677E-2</c:v>
                </c:pt>
                <c:pt idx="23">
                  <c:v>6.4415985934780151E-2</c:v>
                </c:pt>
                <c:pt idx="24">
                  <c:v>7.0630046460667506E-2</c:v>
                </c:pt>
                <c:pt idx="25">
                  <c:v>7.2064690722924762E-2</c:v>
                </c:pt>
                <c:pt idx="26">
                  <c:v>7.1979997612357627E-2</c:v>
                </c:pt>
                <c:pt idx="27">
                  <c:v>7.3875258248136344E-2</c:v>
                </c:pt>
                <c:pt idx="28">
                  <c:v>7.3779683350152281E-2</c:v>
                </c:pt>
                <c:pt idx="29">
                  <c:v>7.4577501654881306E-2</c:v>
                </c:pt>
                <c:pt idx="30">
                  <c:v>7.4997661458028331E-2</c:v>
                </c:pt>
                <c:pt idx="31">
                  <c:v>7.7294931460564209E-2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gradFill flip="none" rotWithShape="1"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2515310586176"/>
                  <c:y val="0.439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100.28x - 5E+06</a:t>
                    </a:r>
                    <a:br>
                      <a:rPr lang="en-US" b="1" baseline="0"/>
                    </a:br>
                    <a:r>
                      <a:rPr lang="en-US" b="1" baseline="0"/>
                      <a:t>R² = 0.938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'1M'!$C$5:$C$36</c:f>
              <c:numCache>
                <c:formatCode>mm/dd/yy;@</c:formatCode>
                <c:ptCount val="32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</c:numCache>
            </c:numRef>
          </c:xVal>
          <c:yVal>
            <c:numRef>
              <c:f>'1M'!$G$5:$G$36</c:f>
              <c:numCache>
                <c:formatCode>#,##0.00</c:formatCode>
                <c:ptCount val="32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3785.05</c:v>
                </c:pt>
                <c:pt idx="23">
                  <c:v>3785.61</c:v>
                </c:pt>
                <c:pt idx="24">
                  <c:v>4026.73</c:v>
                </c:pt>
                <c:pt idx="25">
                  <c:v>4119.9799999999996</c:v>
                </c:pt>
                <c:pt idx="26">
                  <c:v>4115.0199999999995</c:v>
                </c:pt>
                <c:pt idx="27">
                  <c:v>4194.74</c:v>
                </c:pt>
                <c:pt idx="28">
                  <c:v>4191</c:v>
                </c:pt>
                <c:pt idx="29">
                  <c:v>4276.0200000000004</c:v>
                </c:pt>
                <c:pt idx="30">
                  <c:v>4304.2400000000007</c:v>
                </c:pt>
                <c:pt idx="31">
                  <c:v>4392.6900000000005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619873</xdr:colOff>
      <xdr:row>4</xdr:row>
      <xdr:rowOff>85164</xdr:rowOff>
    </xdr:from>
    <xdr:to>
      <xdr:col>15</xdr:col>
      <xdr:colOff>578410</xdr:colOff>
      <xdr:row>16</xdr:row>
      <xdr:rowOff>16435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618751</xdr:colOff>
      <xdr:row>16</xdr:row>
      <xdr:rowOff>150906</xdr:rowOff>
    </xdr:from>
    <xdr:to>
      <xdr:col>15</xdr:col>
      <xdr:colOff>577288</xdr:colOff>
      <xdr:row>28</xdr:row>
      <xdr:rowOff>74707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36" totalsRowShown="0" headerRowDxfId="11">
  <autoFilter ref="C4:H36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K40"/>
  <sheetViews>
    <sheetView showGridLines="0" tabSelected="1" zoomScale="70" zoomScaleNormal="70" workbookViewId="0">
      <selection activeCell="Z38" sqref="Z38"/>
    </sheetView>
  </sheetViews>
  <sheetFormatPr defaultColWidth="9.453125" defaultRowHeight="18.5" x14ac:dyDescent="0.45"/>
  <cols>
    <col min="3" max="3" width="14.1796875" style="1" bestFit="1" customWidth="1"/>
    <col min="4" max="4" width="11" style="2" bestFit="1" customWidth="1"/>
    <col min="5" max="5" width="15.81640625" bestFit="1" customWidth="1"/>
    <col min="6" max="6" width="14" bestFit="1" customWidth="1"/>
    <col min="7" max="7" width="15.81640625" style="24" bestFit="1" customWidth="1"/>
    <col min="8" max="8" width="7.7265625" bestFit="1" customWidth="1"/>
  </cols>
  <sheetData>
    <row r="2" spans="3:11" ht="23.5" customHeight="1" x14ac:dyDescent="0.4">
      <c r="C2" s="30" t="s">
        <v>3</v>
      </c>
      <c r="D2" s="30"/>
      <c r="E2" s="30"/>
      <c r="F2" s="30"/>
      <c r="G2" s="30"/>
      <c r="H2" s="30"/>
    </row>
    <row r="3" spans="3:11" x14ac:dyDescent="0.45">
      <c r="C3"/>
    </row>
    <row r="4" spans="3:11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  <c r="J4" s="29">
        <f>(1+AVERAGE(D:D))^250-1</f>
        <v>0.78970083662391133</v>
      </c>
      <c r="K4" s="28" t="s">
        <v>15</v>
      </c>
    </row>
    <row r="5" spans="3:11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11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11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11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11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11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11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11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11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11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11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11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9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36" si="4">H16+1</f>
        <v>12</v>
      </c>
    </row>
    <row r="18" spans="3:9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</row>
    <row r="19" spans="3:9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9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9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9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</row>
    <row r="23" spans="3:9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</row>
    <row r="24" spans="3:9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</row>
    <row r="25" spans="3:9" x14ac:dyDescent="0.45">
      <c r="C25" s="22">
        <v>45321</v>
      </c>
      <c r="D25" s="5">
        <v>2.7299999999999998E-3</v>
      </c>
      <c r="E25" s="5">
        <f t="shared" ref="E25:E30" si="6"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</row>
    <row r="26" spans="3:9" x14ac:dyDescent="0.45">
      <c r="C26" s="22">
        <v>45322</v>
      </c>
      <c r="D26" s="5">
        <v>1.6280000000000001E-3</v>
      </c>
      <c r="E26" s="5">
        <f t="shared" si="6"/>
        <v>6.2493907755179157E-2</v>
      </c>
      <c r="F26" s="23">
        <v>325.98</v>
      </c>
      <c r="G26" s="26">
        <f t="shared" ref="G26" si="7">F26+G25</f>
        <v>3917.3700000000003</v>
      </c>
      <c r="H26" s="3">
        <f t="shared" si="4"/>
        <v>21</v>
      </c>
    </row>
    <row r="27" spans="3:9" x14ac:dyDescent="0.45">
      <c r="C27" s="22">
        <v>45323</v>
      </c>
      <c r="D27" s="5">
        <v>1.7949999999999999E-3</v>
      </c>
      <c r="E27" s="5">
        <f t="shared" si="6"/>
        <v>6.4401084319599677E-2</v>
      </c>
      <c r="F27" s="23">
        <v>-132.32</v>
      </c>
      <c r="G27" s="26">
        <f t="shared" ref="G27" si="8">F27+G26</f>
        <v>3785.05</v>
      </c>
      <c r="H27" s="3">
        <f t="shared" si="4"/>
        <v>22</v>
      </c>
    </row>
    <row r="28" spans="3:9" x14ac:dyDescent="0.45">
      <c r="C28" s="22">
        <v>45324</v>
      </c>
      <c r="D28" s="5">
        <v>1.4E-5</v>
      </c>
      <c r="E28" s="5">
        <f t="shared" si="6"/>
        <v>6.4415985934780151E-2</v>
      </c>
      <c r="F28" s="23">
        <v>0.56000000000000005</v>
      </c>
      <c r="G28" s="26">
        <f t="shared" ref="G28" si="9">F28+G27</f>
        <v>3785.61</v>
      </c>
      <c r="H28" s="3">
        <f t="shared" si="4"/>
        <v>23</v>
      </c>
    </row>
    <row r="29" spans="3:9" x14ac:dyDescent="0.45">
      <c r="C29" s="22">
        <v>45327</v>
      </c>
      <c r="D29" s="5">
        <v>5.8380000000000003E-3</v>
      </c>
      <c r="E29" s="5">
        <f t="shared" si="6"/>
        <v>7.0630046460667506E-2</v>
      </c>
      <c r="F29" s="23">
        <v>241.12</v>
      </c>
      <c r="G29" s="26">
        <f t="shared" ref="G29" si="10">F29+G28</f>
        <v>4026.73</v>
      </c>
      <c r="H29" s="3">
        <f t="shared" si="4"/>
        <v>24</v>
      </c>
    </row>
    <row r="30" spans="3:9" x14ac:dyDescent="0.45">
      <c r="C30" s="22">
        <v>45328</v>
      </c>
      <c r="D30" s="5">
        <v>1.34E-3</v>
      </c>
      <c r="E30" s="5">
        <f t="shared" si="6"/>
        <v>7.2064690722924762E-2</v>
      </c>
      <c r="F30" s="23">
        <v>93.25</v>
      </c>
      <c r="G30" s="26">
        <f t="shared" ref="G30" si="11">F30+G29</f>
        <v>4119.9799999999996</v>
      </c>
      <c r="H30" s="3">
        <f t="shared" si="4"/>
        <v>25</v>
      </c>
    </row>
    <row r="31" spans="3:9" x14ac:dyDescent="0.45">
      <c r="C31" s="22">
        <v>45329</v>
      </c>
      <c r="D31" s="5">
        <v>-7.8999999999999996E-5</v>
      </c>
      <c r="E31" s="5">
        <f>(1+E30) * (1+D31)-1</f>
        <v>7.1979997612357627E-2</v>
      </c>
      <c r="F31" s="23">
        <v>-4.96</v>
      </c>
      <c r="G31" s="26">
        <f t="shared" ref="G31" si="12">F31+G30</f>
        <v>4115.0199999999995</v>
      </c>
      <c r="H31" s="3">
        <f t="shared" si="4"/>
        <v>26</v>
      </c>
    </row>
    <row r="32" spans="3:9" x14ac:dyDescent="0.45">
      <c r="C32" s="22">
        <v>45330</v>
      </c>
      <c r="D32" s="5">
        <v>1.768E-3</v>
      </c>
      <c r="E32" s="5">
        <f>(1+E31) * (1+D32)-1</f>
        <v>7.3875258248136344E-2</v>
      </c>
      <c r="F32" s="23">
        <v>79.72</v>
      </c>
      <c r="G32" s="26">
        <f t="shared" ref="G32" si="13">F32+G31</f>
        <v>4194.74</v>
      </c>
      <c r="H32" s="3">
        <f t="shared" si="4"/>
        <v>27</v>
      </c>
    </row>
    <row r="33" spans="3:8" x14ac:dyDescent="0.45">
      <c r="C33" s="22">
        <v>45331</v>
      </c>
      <c r="D33" s="5">
        <v>-8.8999999999999995E-5</v>
      </c>
      <c r="E33" s="5">
        <f>(1+E32) * (1+D33)-1</f>
        <v>7.3779683350152281E-2</v>
      </c>
      <c r="F33" s="23">
        <v>-3.74</v>
      </c>
      <c r="G33" s="26">
        <f t="shared" ref="G33" si="14">F33+G32</f>
        <v>4191</v>
      </c>
      <c r="H33" s="3">
        <f t="shared" si="4"/>
        <v>28</v>
      </c>
    </row>
    <row r="34" spans="3:8" x14ac:dyDescent="0.45">
      <c r="C34" s="22">
        <v>45334</v>
      </c>
      <c r="D34" s="5">
        <v>7.4299999999999995E-4</v>
      </c>
      <c r="E34" s="5">
        <f>(1+E33) * (1+D34)-1</f>
        <v>7.4577501654881306E-2</v>
      </c>
      <c r="F34" s="23">
        <v>85.02</v>
      </c>
      <c r="G34" s="26">
        <f t="shared" ref="G34" si="15">F34+G33</f>
        <v>4276.0200000000004</v>
      </c>
      <c r="H34" s="3">
        <f t="shared" si="4"/>
        <v>29</v>
      </c>
    </row>
    <row r="35" spans="3:8" x14ac:dyDescent="0.45">
      <c r="C35" s="22">
        <v>45335</v>
      </c>
      <c r="D35" s="5">
        <v>3.9100000000000002E-4</v>
      </c>
      <c r="E35" s="5">
        <f>(1+E34) * (1+D35)-1</f>
        <v>7.4997661458028331E-2</v>
      </c>
      <c r="F35" s="23">
        <v>28.22</v>
      </c>
      <c r="G35" s="26">
        <f t="shared" ref="G35" si="16">F35+G34</f>
        <v>4304.2400000000007</v>
      </c>
      <c r="H35" s="3">
        <f t="shared" si="4"/>
        <v>30</v>
      </c>
    </row>
    <row r="36" spans="3:8" x14ac:dyDescent="0.45">
      <c r="C36" s="22">
        <v>45336</v>
      </c>
      <c r="D36" s="5">
        <v>2.137E-3</v>
      </c>
      <c r="E36" s="5">
        <f>(1+E35) * (1+D36)-1</f>
        <v>7.7294931460564209E-2</v>
      </c>
      <c r="F36" s="23">
        <v>88.45</v>
      </c>
      <c r="G36" s="26">
        <f t="shared" ref="G36" si="17">F36+G35</f>
        <v>4392.6900000000005</v>
      </c>
      <c r="H36" s="3">
        <f t="shared" si="4"/>
        <v>31</v>
      </c>
    </row>
    <row r="37" spans="3:8" x14ac:dyDescent="0.45">
      <c r="D37" s="3"/>
    </row>
    <row r="39" spans="3:8" ht="18" x14ac:dyDescent="0.4">
      <c r="C39" s="7" t="s">
        <v>4</v>
      </c>
      <c r="D39" s="7"/>
      <c r="E39" s="7"/>
      <c r="F39" s="7"/>
      <c r="G39" s="27"/>
      <c r="H39" s="7"/>
    </row>
    <row r="40" spans="3:8" ht="18" x14ac:dyDescent="0.4">
      <c r="C40" s="7" t="s">
        <v>10</v>
      </c>
      <c r="D40" s="7"/>
      <c r="E40" s="7"/>
      <c r="F40" s="7"/>
      <c r="G40" s="27"/>
      <c r="H40" s="7"/>
    </row>
  </sheetData>
  <mergeCells count="1">
    <mergeCell ref="C2:H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30" t="s">
        <v>3</v>
      </c>
      <c r="D2" s="30"/>
      <c r="E2" s="30"/>
      <c r="F2" s="30"/>
      <c r="G2" s="30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30" t="s">
        <v>4</v>
      </c>
      <c r="D22" s="30"/>
      <c r="E22" s="30"/>
      <c r="F22" s="30"/>
      <c r="G22" s="30"/>
    </row>
    <row r="23" spans="3:8" ht="18" x14ac:dyDescent="0.4">
      <c r="C23" s="30" t="s">
        <v>11</v>
      </c>
      <c r="D23" s="30"/>
      <c r="E23" s="30"/>
      <c r="F23" s="30"/>
      <c r="G23" s="30"/>
      <c r="H23" s="30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30" t="str">
        <f>'250K'!C2</f>
        <v>https://ddrinq.github.io/ddrinq/Ticker.html</v>
      </c>
      <c r="D2" s="30"/>
      <c r="E2" s="30"/>
      <c r="F2" s="30"/>
      <c r="G2" s="30"/>
      <c r="H2" s="30"/>
      <c r="I2" s="30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30" t="str">
        <f>'250K'!C22</f>
        <v>Visit site to see next day trades we will be executing</v>
      </c>
      <c r="D22" s="30"/>
      <c r="E22" s="30"/>
      <c r="F22" s="30"/>
      <c r="G22" s="30"/>
      <c r="H22" s="30"/>
      <c r="I22" s="30"/>
    </row>
    <row r="23" spans="3:10" ht="18" x14ac:dyDescent="0.4">
      <c r="C23" s="30" t="str">
        <f>'1M'!C40</f>
        <v>Analyze 1000+ liquid securities.  Most have 1 million+ daily volume</v>
      </c>
      <c r="D23" s="30"/>
      <c r="E23" s="30"/>
      <c r="F23" s="30"/>
      <c r="G23" s="30"/>
      <c r="H23" s="30"/>
      <c r="I23" s="30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2024-02-15T03:23:35Z</dcterms:modified>
</cp:coreProperties>
</file>