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60172A85-D675-45FC-BDD7-438F99B99FA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<sst xmlns="http://schemas.openxmlformats.org/spreadsheetml/2006/main" count="24" uniqueCount="21">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</sst>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_Annual_20231229!$B$4:$B$44</c:f>
              <c:numCache>
                <c:formatCode>mm/dd/yy;@</c:formatCode>
                <c:ptCount val="41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</c:numCache>
            </c:numRef>
          </c:xVal>
          <c:yVal>
            <c:numRef>
              <c:f>_Annual_20231229!$D$4:$D$44</c:f>
              <c:numCache>
                <c:formatCode>0.00%</c:formatCode>
                <c:ptCount val="41"/>
                <c:pt idx="0">
                  <c:v>4.49736663815544E-3</c:v>
                </c:pt>
                <c:pt idx="1">
                  <c:v>6.8552362729229202E-3</c:v>
                </c:pt>
                <c:pt idx="2">
                  <c:v>1.2242664365060701E-2</c:v>
                </c:pt>
                <c:pt idx="3">
                  <c:v>2.1687645474098301E-2</c:v>
                </c:pt>
                <c:pt idx="4">
                  <c:v>3.0038487234353602E-2</c:v>
                </c:pt>
                <c:pt idx="5">
                  <c:v>3.55556597495593E-2</c:v>
                </c:pt>
                <c:pt idx="6">
                  <c:v>5.0134046161838398E-2</c:v>
                </c:pt>
                <c:pt idx="7">
                  <c:v>6.0701263396872998E-2</c:v>
                </c:pt>
                <c:pt idx="8">
                  <c:v>6.9723905172061604E-2</c:v>
                </c:pt>
                <c:pt idx="9">
                  <c:v>7.5069809050667902E-2</c:v>
                </c:pt>
                <c:pt idx="10">
                  <c:v>7.8083022530680002E-2</c:v>
                </c:pt>
                <c:pt idx="11">
                  <c:v>8.1423419976087694E-2</c:v>
                </c:pt>
                <c:pt idx="12">
                  <c:v>8.2979451059316797E-2</c:v>
                </c:pt>
                <c:pt idx="13">
                  <c:v>7.9203859163027204E-2</c:v>
                </c:pt>
                <c:pt idx="14">
                  <c:v>7.9347512584588595E-2</c:v>
                </c:pt>
                <c:pt idx="15">
                  <c:v>8.0221137263381703E-2</c:v>
                </c:pt>
                <c:pt idx="16">
                  <c:v>8.0942054215412104E-2</c:v>
                </c:pt>
                <c:pt idx="17">
                  <c:v>8.2999299026281198E-2</c:v>
                </c:pt>
                <c:pt idx="18">
                  <c:v>8.8872991844767907E-2</c:v>
                </c:pt>
                <c:pt idx="19">
                  <c:v>9.0668864035721997E-2</c:v>
                </c:pt>
                <c:pt idx="20">
                  <c:v>9.7183659207868103E-2</c:v>
                </c:pt>
                <c:pt idx="21">
                  <c:v>9.9777030543089701E-2</c:v>
                </c:pt>
                <c:pt idx="22">
                  <c:v>9.6637618605920503E-2</c:v>
                </c:pt>
                <c:pt idx="23">
                  <c:v>9.8684296958425302E-2</c:v>
                </c:pt>
                <c:pt idx="24">
                  <c:v>0.104081203257941</c:v>
                </c:pt>
                <c:pt idx="25">
                  <c:v>0.106533818896741</c:v>
                </c:pt>
                <c:pt idx="26">
                  <c:v>0.1029231677058</c:v>
                </c:pt>
                <c:pt idx="27">
                  <c:v>0.10329858295611601</c:v>
                </c:pt>
                <c:pt idx="28">
                  <c:v>0.104850370597824</c:v>
                </c:pt>
                <c:pt idx="29">
                  <c:v>0.106574497163159</c:v>
                </c:pt>
                <c:pt idx="30">
                  <c:v>0.11142090465497199</c:v>
                </c:pt>
                <c:pt idx="31">
                  <c:v>0.119418972710629</c:v>
                </c:pt>
                <c:pt idx="32">
                  <c:v>0.117416278812299</c:v>
                </c:pt>
                <c:pt idx="33">
                  <c:v>0.123757004593818</c:v>
                </c:pt>
                <c:pt idx="34">
                  <c:v>0.125869155224548</c:v>
                </c:pt>
                <c:pt idx="35">
                  <c:v>0.12891379031262101</c:v>
                </c:pt>
                <c:pt idx="36">
                  <c:v>0.133797867682274</c:v>
                </c:pt>
                <c:pt idx="37">
                  <c:v>0.13473986865312099</c:v>
                </c:pt>
                <c:pt idx="38">
                  <c:v>0.13925827274480099</c:v>
                </c:pt>
                <c:pt idx="39">
                  <c:v>0.142949177081625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81302232618411"/>
                  <c:y val="-4.1002277904328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_Annual_20231229!$B$4:$B$44</c:f>
              <c:numCache>
                <c:formatCode>mm/dd/yy;@</c:formatCode>
                <c:ptCount val="41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</c:numCache>
            </c:numRef>
          </c:xVal>
          <c:yVal>
            <c:numRef>
              <c:f>_Annual_20231229!$I$4:$I$44</c:f>
              <c:numCache>
                <c:formatCode>0.00%</c:formatCode>
                <c:ptCount val="41"/>
                <c:pt idx="0">
                  <c:v>4.0473516598901896E-3</c:v>
                </c:pt>
                <c:pt idx="1">
                  <c:v>8.8225989844549196E-3</c:v>
                </c:pt>
                <c:pt idx="2">
                  <c:v>1.47799945715794E-2</c:v>
                </c:pt>
                <c:pt idx="3">
                  <c:v>1.88963720305265E-2</c:v>
                </c:pt>
                <c:pt idx="4">
                  <c:v>2.29001879393219E-2</c:v>
                </c:pt>
                <c:pt idx="5">
                  <c:v>2.64186817920949E-2</c:v>
                </c:pt>
                <c:pt idx="6">
                  <c:v>2.8460500167742198E-2</c:v>
                </c:pt>
                <c:pt idx="7">
                  <c:v>3.1331816745136E-2</c:v>
                </c:pt>
                <c:pt idx="8">
                  <c:v>3.7565788247177198E-2</c:v>
                </c:pt>
                <c:pt idx="9">
                  <c:v>4.0251820025339703E-2</c:v>
                </c:pt>
                <c:pt idx="10">
                  <c:v>4.2323257508249702E-2</c:v>
                </c:pt>
                <c:pt idx="11">
                  <c:v>4.2681911337577698E-2</c:v>
                </c:pt>
                <c:pt idx="12">
                  <c:v>4.4287565813534199E-2</c:v>
                </c:pt>
                <c:pt idx="13">
                  <c:v>4.7239520593383301E-2</c:v>
                </c:pt>
                <c:pt idx="14">
                  <c:v>4.8912438050886499E-2</c:v>
                </c:pt>
                <c:pt idx="15">
                  <c:v>5.2359058932942598E-2</c:v>
                </c:pt>
                <c:pt idx="16">
                  <c:v>5.42287198645841E-2</c:v>
                </c:pt>
                <c:pt idx="17">
                  <c:v>5.8818273459569199E-2</c:v>
                </c:pt>
                <c:pt idx="18">
                  <c:v>6.2631070764715094E-2</c:v>
                </c:pt>
                <c:pt idx="19">
                  <c:v>6.5053420771178094E-2</c:v>
                </c:pt>
                <c:pt idx="20">
                  <c:v>6.7668294155902906E-2</c:v>
                </c:pt>
                <c:pt idx="21">
                  <c:v>6.9160726635593001E-2</c:v>
                </c:pt>
                <c:pt idx="22">
                  <c:v>7.0339982922038496E-2</c:v>
                </c:pt>
                <c:pt idx="23">
                  <c:v>7.3028933483094804E-2</c:v>
                </c:pt>
                <c:pt idx="24">
                  <c:v>7.5229359754718006E-2</c:v>
                </c:pt>
                <c:pt idx="25">
                  <c:v>7.8566945901341501E-2</c:v>
                </c:pt>
                <c:pt idx="26">
                  <c:v>8.47659901811397E-2</c:v>
                </c:pt>
                <c:pt idx="27">
                  <c:v>9.02451321840195E-2</c:v>
                </c:pt>
                <c:pt idx="28">
                  <c:v>9.4599810554970395E-2</c:v>
                </c:pt>
                <c:pt idx="29">
                  <c:v>9.6001770564586503E-2</c:v>
                </c:pt>
                <c:pt idx="30">
                  <c:v>0.100482992335448</c:v>
                </c:pt>
                <c:pt idx="31">
                  <c:v>0.102378793267591</c:v>
                </c:pt>
                <c:pt idx="32">
                  <c:v>0.107022879294319</c:v>
                </c:pt>
                <c:pt idx="33">
                  <c:v>0.11083124245732801</c:v>
                </c:pt>
                <c:pt idx="34">
                  <c:v>0.11292036890809699</c:v>
                </c:pt>
                <c:pt idx="35">
                  <c:v>0.115609418047442</c:v>
                </c:pt>
                <c:pt idx="36">
                  <c:v>0.118736671762031</c:v>
                </c:pt>
                <c:pt idx="37">
                  <c:v>0.122901018012518</c:v>
                </c:pt>
                <c:pt idx="38">
                  <c:v>0.12575057943017701</c:v>
                </c:pt>
                <c:pt idx="39">
                  <c:v>0.131384037116834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25400</xdr:rowOff>
    </xdr:from>
    <xdr:to>
      <xdr:col>21</xdr:col>
      <xdr:colOff>250825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107950</xdr:rowOff>
    </xdr:from>
    <xdr:to>
      <xdr:col>21</xdr:col>
      <xdr:colOff>234950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3" totalsRowShown="0" headerRowDxfId="11">
  <autoFilter ref="B3:L43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3"/>
  <sheetViews>
    <sheetView showGridLines="0" tabSelected="1" zoomScaleNormal="100" workbookViewId="0">
      <selection activeCell="Y49" sqref="Y49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1" spans="2:25" ht="7" customHeight="1" x14ac:dyDescent="0.35"/>
    <row r="2" spans="2:25" ht="18.5" x14ac:dyDescent="0.45">
      <c r="N2" s="25" t="str">
        <f>"Forecast Annual Cumulative Realized Return: " &amp;Y15 &amp; " -&gt; " &amp; TEXT(Y16,"#%")</f>
        <v>Forecast Annual Cumulative Realized Return: 365 -&gt; 249%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4.49736663815544E-3</v>
      </c>
      <c r="D4" s="2">
        <v>4.49736663815544E-3</v>
      </c>
      <c r="E4" s="5">
        <v>23.1</v>
      </c>
      <c r="F4" s="4">
        <v>0.10388916934139</v>
      </c>
      <c r="G4" s="3">
        <v>0.10388916934139</v>
      </c>
      <c r="H4" s="24">
        <v>4.0473516598901896E-3</v>
      </c>
      <c r="I4" s="2">
        <v>4.0473516598901896E-3</v>
      </c>
      <c r="J4" s="5">
        <v>30.470588235294102</v>
      </c>
      <c r="K4" s="4">
        <v>0.123325185871948</v>
      </c>
      <c r="L4" s="3">
        <v>0.123325185871948</v>
      </c>
      <c r="W4" s="14" t="s">
        <v>9</v>
      </c>
      <c r="X4" s="15">
        <f>AVERAGE(C:C)</f>
        <v>3.5737294270406414E-3</v>
      </c>
    </row>
    <row r="5" spans="2:25" x14ac:dyDescent="0.35">
      <c r="B5" s="13">
        <v>45293</v>
      </c>
      <c r="C5" s="24">
        <v>2.3578696347674702E-3</v>
      </c>
      <c r="D5" s="2">
        <v>6.8552362729229202E-3</v>
      </c>
      <c r="E5" s="5">
        <v>26.210526315789402</v>
      </c>
      <c r="F5" s="4">
        <v>6.1801004111273698E-2</v>
      </c>
      <c r="G5" s="3">
        <v>0.16569017345266401</v>
      </c>
      <c r="H5" s="24">
        <v>4.7752473245647204E-3</v>
      </c>
      <c r="I5" s="2">
        <v>8.8225989844549196E-3</v>
      </c>
      <c r="J5" s="5">
        <v>35.346153846153797</v>
      </c>
      <c r="K5" s="4">
        <v>0.16878662658749899</v>
      </c>
      <c r="L5" s="3">
        <v>0.29211181245944701</v>
      </c>
      <c r="W5" s="16" t="s">
        <v>10</v>
      </c>
      <c r="X5" s="17">
        <f>AVERAGE(F:F)</f>
        <v>8.1259347461989484E-2</v>
      </c>
    </row>
    <row r="6" spans="2:25" x14ac:dyDescent="0.35">
      <c r="B6" s="13">
        <v>45294</v>
      </c>
      <c r="C6" s="24">
        <v>5.3874280921377901E-3</v>
      </c>
      <c r="D6" s="2">
        <v>1.2242664365060701E-2</v>
      </c>
      <c r="E6" s="5">
        <v>28.9</v>
      </c>
      <c r="F6" s="4">
        <v>0.15569667186278199</v>
      </c>
      <c r="G6" s="3">
        <v>0.32138684531544598</v>
      </c>
      <c r="H6" s="24">
        <v>5.9573955871245398E-3</v>
      </c>
      <c r="I6" s="2">
        <v>1.47799945715794E-2</v>
      </c>
      <c r="J6" s="5">
        <v>34.736842105263101</v>
      </c>
      <c r="K6" s="4">
        <v>0.20694110986853601</v>
      </c>
      <c r="L6" s="3">
        <v>0.49905292232798398</v>
      </c>
      <c r="W6" s="18" t="s">
        <v>8</v>
      </c>
      <c r="X6" s="19">
        <f>AVERAGE(E:E)</f>
        <v>27.071685440380794</v>
      </c>
    </row>
    <row r="7" spans="2:25" x14ac:dyDescent="0.35">
      <c r="B7" s="13">
        <v>45295</v>
      </c>
      <c r="C7" s="24">
        <v>9.4449811090376607E-3</v>
      </c>
      <c r="D7" s="2">
        <v>2.1687645474098301E-2</v>
      </c>
      <c r="E7" s="5">
        <v>40.25</v>
      </c>
      <c r="F7" s="4">
        <v>0.38016048963876498</v>
      </c>
      <c r="G7" s="3">
        <v>0.70154733495421195</v>
      </c>
      <c r="H7" s="24">
        <v>4.11637745894708E-3</v>
      </c>
      <c r="I7" s="2">
        <v>1.88963720305265E-2</v>
      </c>
      <c r="J7" s="5">
        <v>31.8333333333333</v>
      </c>
      <c r="K7" s="4">
        <v>0.131038015776482</v>
      </c>
      <c r="L7" s="3">
        <v>0.63009093810446604</v>
      </c>
    </row>
    <row r="8" spans="2:25" x14ac:dyDescent="0.35">
      <c r="B8" s="13">
        <v>45296</v>
      </c>
      <c r="C8" s="24">
        <v>8.3508417602552992E-3</v>
      </c>
      <c r="D8" s="2">
        <v>3.0038487234353602E-2</v>
      </c>
      <c r="E8" s="5">
        <v>22</v>
      </c>
      <c r="F8" s="4">
        <v>0.18371851872561601</v>
      </c>
      <c r="G8" s="3">
        <v>0.88526585367982902</v>
      </c>
      <c r="H8" s="24">
        <v>4.0038159087953497E-3</v>
      </c>
      <c r="I8" s="2">
        <v>2.29001879393219E-2</v>
      </c>
      <c r="J8" s="5">
        <v>57.766666666666602</v>
      </c>
      <c r="K8" s="4">
        <v>0.23128709899807801</v>
      </c>
      <c r="L8" s="3">
        <v>0.86137803710254401</v>
      </c>
      <c r="W8" s="14" t="s">
        <v>7</v>
      </c>
      <c r="X8" s="15">
        <f>AVERAGE(H:H)</f>
        <v>3.2846009279208651E-3</v>
      </c>
    </row>
    <row r="9" spans="2:25" x14ac:dyDescent="0.35">
      <c r="B9" s="13">
        <v>45299</v>
      </c>
      <c r="C9" s="24">
        <v>5.5171725152056298E-3</v>
      </c>
      <c r="D9" s="2">
        <v>3.55556597495593E-2</v>
      </c>
      <c r="E9" s="5">
        <v>39.375</v>
      </c>
      <c r="F9" s="4">
        <v>0.217238667786221</v>
      </c>
      <c r="G9" s="3">
        <v>1.10250452146605</v>
      </c>
      <c r="H9" s="24">
        <v>3.5184938527730802E-3</v>
      </c>
      <c r="I9" s="2">
        <v>2.64186817920949E-2</v>
      </c>
      <c r="J9" s="5">
        <v>22.659090909090899</v>
      </c>
      <c r="K9" s="4">
        <v>7.9725872073062906E-2</v>
      </c>
      <c r="L9" s="3">
        <v>0.94110390917560705</v>
      </c>
      <c r="W9" s="16" t="s">
        <v>10</v>
      </c>
      <c r="X9" s="17">
        <f>AVERAGE(K:K)</f>
        <v>7.9753454560454712E-2</v>
      </c>
    </row>
    <row r="10" spans="2:25" x14ac:dyDescent="0.35">
      <c r="B10" s="13">
        <v>45300</v>
      </c>
      <c r="C10" s="24">
        <v>1.45783864122791E-2</v>
      </c>
      <c r="D10" s="2">
        <v>5.0134046161838398E-2</v>
      </c>
      <c r="E10" s="5">
        <v>13.8823529411764</v>
      </c>
      <c r="F10" s="4">
        <v>0.20238230548811001</v>
      </c>
      <c r="G10" s="3">
        <v>1.30488682695416</v>
      </c>
      <c r="H10" s="24">
        <v>2.0418183756471999E-3</v>
      </c>
      <c r="I10" s="2">
        <v>2.8460500167742198E-2</v>
      </c>
      <c r="J10" s="5">
        <v>15.090909090908999</v>
      </c>
      <c r="K10" s="4">
        <v>3.08128954870397E-2</v>
      </c>
      <c r="L10" s="3">
        <v>0.97191680466264696</v>
      </c>
      <c r="W10" s="18" t="s">
        <v>8</v>
      </c>
      <c r="X10" s="19">
        <f>AVERAGE(J:J)</f>
        <v>26.509908909883318</v>
      </c>
    </row>
    <row r="11" spans="2:25" x14ac:dyDescent="0.35">
      <c r="B11" s="13">
        <v>45301</v>
      </c>
      <c r="C11" s="24">
        <v>1.0567217235034501E-2</v>
      </c>
      <c r="D11" s="2">
        <v>6.0701263396872998E-2</v>
      </c>
      <c r="E11" s="5">
        <v>10</v>
      </c>
      <c r="F11" s="4">
        <v>0.105672172350345</v>
      </c>
      <c r="G11" s="3">
        <v>1.4105589993045</v>
      </c>
      <c r="H11" s="24">
        <v>2.8713165773937999E-3</v>
      </c>
      <c r="I11" s="2">
        <v>3.1331816745136E-2</v>
      </c>
      <c r="J11" s="5">
        <v>17.75</v>
      </c>
      <c r="K11" s="4">
        <v>5.0965869248739998E-2</v>
      </c>
      <c r="L11" s="3">
        <v>1.0228826739113801</v>
      </c>
    </row>
    <row r="12" spans="2:25" x14ac:dyDescent="0.35">
      <c r="B12" s="13">
        <v>45302</v>
      </c>
      <c r="C12" s="24">
        <v>9.0226417751885796E-3</v>
      </c>
      <c r="D12" s="2">
        <v>6.9723905172061604E-2</v>
      </c>
      <c r="E12" s="5">
        <v>20.5</v>
      </c>
      <c r="F12" s="4">
        <v>0.18496415639136499</v>
      </c>
      <c r="G12" s="3">
        <v>1.59552315569587</v>
      </c>
      <c r="H12" s="24">
        <v>6.2339715020412302E-3</v>
      </c>
      <c r="I12" s="2">
        <v>3.7565788247177198E-2</v>
      </c>
      <c r="J12" s="5">
        <v>16.886363636363601</v>
      </c>
      <c r="K12" s="4">
        <v>0.10526910968219599</v>
      </c>
      <c r="L12" s="3">
        <v>1.1281517835935799</v>
      </c>
      <c r="W12" s="14" t="s">
        <v>11</v>
      </c>
      <c r="X12" s="15">
        <f>SUM(X4*X6+X8*X10)/SUM(X6,X10)</f>
        <v>3.4306808621768982E-3</v>
      </c>
    </row>
    <row r="13" spans="2:25" x14ac:dyDescent="0.35">
      <c r="B13" s="13">
        <v>45303</v>
      </c>
      <c r="C13" s="24">
        <v>5.3459038786062996E-3</v>
      </c>
      <c r="D13" s="2">
        <v>7.5069809050667902E-2</v>
      </c>
      <c r="E13" s="5">
        <v>27</v>
      </c>
      <c r="F13" s="4">
        <v>0.14433940472237</v>
      </c>
      <c r="G13" s="3">
        <v>1.7398625604182401</v>
      </c>
      <c r="H13" s="24">
        <v>2.6860317781625298E-3</v>
      </c>
      <c r="I13" s="2">
        <v>4.0251820025339703E-2</v>
      </c>
      <c r="J13" s="5">
        <v>18.473684210526301</v>
      </c>
      <c r="K13" s="4">
        <v>4.9620902849213201E-2</v>
      </c>
      <c r="L13" s="3">
        <v>1.17777268644279</v>
      </c>
      <c r="W13" s="18" t="s">
        <v>10</v>
      </c>
      <c r="X13" s="20">
        <f>SUM(X5*X6+X9*X10)/SUM(X6,X10)</f>
        <v>8.0514295282564555E-2</v>
      </c>
    </row>
    <row r="14" spans="2:25" x14ac:dyDescent="0.35">
      <c r="B14" s="13">
        <v>45307</v>
      </c>
      <c r="C14" s="24">
        <v>3.0132134800121202E-3</v>
      </c>
      <c r="D14" s="2">
        <v>7.8083022530680002E-2</v>
      </c>
      <c r="E14" s="5">
        <v>18.1666666666666</v>
      </c>
      <c r="F14" s="4">
        <v>5.4740044886886899E-2</v>
      </c>
      <c r="G14" s="3">
        <v>1.79460260530513</v>
      </c>
      <c r="H14" s="24">
        <v>2.0714374829100099E-3</v>
      </c>
      <c r="I14" s="2">
        <v>4.2323257508249702E-2</v>
      </c>
      <c r="J14" s="5">
        <v>25.875</v>
      </c>
      <c r="K14" s="4">
        <v>5.3598444870296601E-2</v>
      </c>
      <c r="L14" s="3">
        <v>1.23137113131309</v>
      </c>
    </row>
    <row r="15" spans="2:25" x14ac:dyDescent="0.35">
      <c r="B15" s="13">
        <v>45308</v>
      </c>
      <c r="C15" s="24">
        <v>3.34039744540771E-3</v>
      </c>
      <c r="D15" s="2">
        <v>8.1423419976087694E-2</v>
      </c>
      <c r="E15" s="5">
        <v>25.571428571428498</v>
      </c>
      <c r="F15" s="4">
        <v>8.5418734675425795E-2</v>
      </c>
      <c r="G15" s="3">
        <v>1.8800213399805501</v>
      </c>
      <c r="H15" s="24">
        <v>3.5865382932792199E-4</v>
      </c>
      <c r="I15" s="2">
        <v>4.2681911337577698E-2</v>
      </c>
      <c r="J15" s="5">
        <v>121.30769230769199</v>
      </c>
      <c r="K15" s="4">
        <v>4.3507468373087201E-2</v>
      </c>
      <c r="L15" s="3">
        <v>1.27487859968618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8.2979451059316797E-2</v>
      </c>
      <c r="E16" s="5">
        <v>28</v>
      </c>
      <c r="F16" s="4">
        <v>4.3568870330414698E-2</v>
      </c>
      <c r="G16" s="3">
        <v>1.9235902103109701</v>
      </c>
      <c r="H16" s="24">
        <v>1.6056544759565001E-3</v>
      </c>
      <c r="I16" s="2">
        <v>4.4287565813534199E-2</v>
      </c>
      <c r="J16" s="5">
        <v>35.1111111111111</v>
      </c>
      <c r="K16" s="4">
        <v>5.6376312711361697E-2</v>
      </c>
      <c r="L16" s="3">
        <v>1.3312549123975399</v>
      </c>
      <c r="W16" s="14" t="s">
        <v>12</v>
      </c>
      <c r="X16" s="22">
        <f>POWER(1+X12,X15)-1</f>
        <v>1.3542033154699462</v>
      </c>
      <c r="Y16" s="22">
        <f>POWER(1+X12,Y15)-1</f>
        <v>2.4905365650422819</v>
      </c>
    </row>
    <row r="17" spans="2:26" x14ac:dyDescent="0.35">
      <c r="B17" s="13">
        <v>45310</v>
      </c>
      <c r="C17" s="24">
        <v>-3.7755918962895998E-3</v>
      </c>
      <c r="D17" s="2">
        <v>7.9203859163027204E-2</v>
      </c>
      <c r="E17" s="5">
        <v>55</v>
      </c>
      <c r="F17" s="4">
        <v>-0.207657554295928</v>
      </c>
      <c r="G17" s="3">
        <v>1.7159326560150401</v>
      </c>
      <c r="H17" s="24">
        <v>2.9519547798491602E-3</v>
      </c>
      <c r="I17" s="2">
        <v>4.7239520593383301E-2</v>
      </c>
      <c r="J17" s="5">
        <v>16</v>
      </c>
      <c r="K17" s="4">
        <v>4.7231276477586598E-2</v>
      </c>
      <c r="L17" s="3">
        <v>1.3784861888751201</v>
      </c>
      <c r="W17" s="18" t="s">
        <v>13</v>
      </c>
      <c r="X17" s="21">
        <f>POWER(1+X12*Z17,X15)-1</f>
        <v>7.457323907159374</v>
      </c>
      <c r="Y17" s="21">
        <f>POWER(1+X12*Z17,Y15)-1</f>
        <v>21.581881671528041</v>
      </c>
      <c r="Z17">
        <v>2.5</v>
      </c>
    </row>
    <row r="18" spans="2:26" x14ac:dyDescent="0.35">
      <c r="B18" s="13">
        <v>45313</v>
      </c>
      <c r="C18" s="24">
        <v>1.43653421561418E-4</v>
      </c>
      <c r="D18" s="2">
        <v>7.9347512584588595E-2</v>
      </c>
      <c r="E18" s="5">
        <v>19.636363636363601</v>
      </c>
      <c r="F18" s="4">
        <v>2.82083082338784E-3</v>
      </c>
      <c r="G18" s="3">
        <v>1.71875348683843</v>
      </c>
      <c r="H18" s="24">
        <v>1.6729174575032099E-3</v>
      </c>
      <c r="I18" s="2">
        <v>4.8912438050886499E-2</v>
      </c>
      <c r="J18" s="5">
        <v>29.478260869565201</v>
      </c>
      <c r="K18" s="4">
        <v>4.93146972255296E-2</v>
      </c>
      <c r="L18" s="3">
        <v>1.4278008861006499</v>
      </c>
    </row>
    <row r="19" spans="2:26" x14ac:dyDescent="0.35">
      <c r="B19" s="13">
        <v>45314</v>
      </c>
      <c r="C19" s="24">
        <v>8.7362467879305598E-4</v>
      </c>
      <c r="D19" s="2">
        <v>8.0221137263381703E-2</v>
      </c>
      <c r="E19" s="5">
        <v>32.75</v>
      </c>
      <c r="F19" s="4">
        <v>2.8611208230472501E-2</v>
      </c>
      <c r="G19" s="3">
        <v>1.7473646950688999</v>
      </c>
      <c r="H19" s="24">
        <v>3.4466208820560099E-3</v>
      </c>
      <c r="I19" s="2">
        <v>5.2359058932942598E-2</v>
      </c>
      <c r="J19" s="5">
        <v>25.380952380952301</v>
      </c>
      <c r="K19" s="4">
        <v>8.7478520482659902E-2</v>
      </c>
      <c r="L19" s="3">
        <v>1.51527940658331</v>
      </c>
    </row>
    <row r="20" spans="2:26" ht="2" customHeight="1" x14ac:dyDescent="0.35">
      <c r="B20" s="13">
        <v>45315</v>
      </c>
      <c r="C20" s="24">
        <v>7.2091695203043901E-4</v>
      </c>
      <c r="D20" s="2">
        <v>8.0942054215412104E-2</v>
      </c>
      <c r="E20" s="5">
        <v>37.4</v>
      </c>
      <c r="F20" s="4">
        <v>2.69622940059384E-2</v>
      </c>
      <c r="G20" s="3">
        <v>1.7743269890748401</v>
      </c>
      <c r="H20" s="24">
        <v>1.86966093164153E-3</v>
      </c>
      <c r="I20" s="2">
        <v>5.42287198645841E-2</v>
      </c>
      <c r="J20" s="5">
        <v>16.0555555555555</v>
      </c>
      <c r="K20" s="4">
        <v>3.0018444958022299E-2</v>
      </c>
      <c r="L20" s="3">
        <v>1.54529785154134</v>
      </c>
    </row>
    <row r="21" spans="2:26" ht="2" customHeight="1" x14ac:dyDescent="0.35">
      <c r="B21" s="13">
        <v>45316</v>
      </c>
      <c r="C21" s="24">
        <v>2.0572448108690301E-3</v>
      </c>
      <c r="D21" s="2">
        <v>8.2999299026281198E-2</v>
      </c>
      <c r="E21" s="5">
        <v>34.3333333333333</v>
      </c>
      <c r="F21" s="4">
        <v>7.0632071839836802E-2</v>
      </c>
      <c r="G21" s="3">
        <v>1.84495906091467</v>
      </c>
      <c r="H21" s="24">
        <v>4.5895535949851199E-3</v>
      </c>
      <c r="I21" s="2">
        <v>5.8818273459569199E-2</v>
      </c>
      <c r="J21" s="5">
        <v>19.05</v>
      </c>
      <c r="K21" s="4">
        <v>8.7430995984466506E-2</v>
      </c>
      <c r="L21" s="3">
        <v>1.6327288475257999</v>
      </c>
    </row>
    <row r="22" spans="2:26" ht="2" customHeight="1" x14ac:dyDescent="0.35">
      <c r="B22" s="13">
        <v>45317</v>
      </c>
      <c r="C22" s="24">
        <v>5.8736928184867096E-3</v>
      </c>
      <c r="D22" s="2">
        <v>8.8872991844767907E-2</v>
      </c>
      <c r="E22" s="5">
        <v>27.8888888888888</v>
      </c>
      <c r="F22" s="4">
        <v>0.16381076638223999</v>
      </c>
      <c r="G22" s="3">
        <v>2.0087698272969101</v>
      </c>
      <c r="H22" s="24">
        <v>3.8127973051458302E-3</v>
      </c>
      <c r="I22" s="2">
        <v>6.2631070764715094E-2</v>
      </c>
      <c r="J22" s="5">
        <v>28.515151515151501</v>
      </c>
      <c r="K22" s="4">
        <v>0.10872249285279401</v>
      </c>
      <c r="L22" s="3">
        <v>1.7414513403786001</v>
      </c>
    </row>
    <row r="23" spans="2:26" ht="2" customHeight="1" x14ac:dyDescent="0.35">
      <c r="B23" s="13">
        <v>45320</v>
      </c>
      <c r="C23" s="24">
        <v>1.7958721909540501E-3</v>
      </c>
      <c r="D23" s="2">
        <v>9.0668864035721997E-2</v>
      </c>
      <c r="E23" s="5">
        <v>42.8</v>
      </c>
      <c r="F23" s="4">
        <v>7.6863329772833694E-2</v>
      </c>
      <c r="G23" s="3">
        <v>2.0856331570697502</v>
      </c>
      <c r="H23" s="24">
        <v>2.4223500064630599E-3</v>
      </c>
      <c r="I23" s="2">
        <v>6.5053420771178094E-2</v>
      </c>
      <c r="J23" s="5">
        <v>26.6666666666666</v>
      </c>
      <c r="K23" s="4">
        <v>6.4596000172348303E-2</v>
      </c>
      <c r="L23" s="3">
        <v>1.8060473405509501</v>
      </c>
    </row>
    <row r="24" spans="2:26" ht="2" customHeight="1" x14ac:dyDescent="0.35">
      <c r="B24" s="13">
        <v>45321</v>
      </c>
      <c r="C24" s="24">
        <v>6.5147951721461804E-3</v>
      </c>
      <c r="D24" s="2">
        <v>9.7183659207868103E-2</v>
      </c>
      <c r="E24" s="5">
        <v>27.782608695652101</v>
      </c>
      <c r="F24" s="4">
        <v>0.180998005000061</v>
      </c>
      <c r="G24" s="3">
        <v>2.2666311620698099</v>
      </c>
      <c r="H24" s="24">
        <v>2.6148733847248199E-3</v>
      </c>
      <c r="I24" s="2">
        <v>6.7668294155902906E-2</v>
      </c>
      <c r="J24" s="5">
        <v>28.824999999999999</v>
      </c>
      <c r="K24" s="4">
        <v>7.5373725314692996E-2</v>
      </c>
      <c r="L24" s="3">
        <v>1.8814210658656401</v>
      </c>
    </row>
    <row r="25" spans="2:26" ht="2" customHeight="1" x14ac:dyDescent="0.35">
      <c r="B25" s="13">
        <v>45322</v>
      </c>
      <c r="C25" s="24">
        <v>2.5933713352215399E-3</v>
      </c>
      <c r="D25" s="2">
        <v>9.9777030543089701E-2</v>
      </c>
      <c r="E25" s="5">
        <v>30</v>
      </c>
      <c r="F25" s="4">
        <v>7.7801140056646304E-2</v>
      </c>
      <c r="G25" s="3">
        <v>2.3444323021264601</v>
      </c>
      <c r="H25" s="24">
        <v>1.4924324796900101E-3</v>
      </c>
      <c r="I25" s="2">
        <v>6.9160726635593001E-2</v>
      </c>
      <c r="J25" s="5">
        <v>37.866666666666603</v>
      </c>
      <c r="K25" s="4">
        <v>5.6513443230928502E-2</v>
      </c>
      <c r="L25" s="3">
        <v>1.9379345090965701</v>
      </c>
    </row>
    <row r="26" spans="2:26" ht="1.5" customHeight="1" x14ac:dyDescent="0.35">
      <c r="B26" s="13">
        <v>45323</v>
      </c>
      <c r="C26" s="24">
        <v>-3.1394119371691499E-3</v>
      </c>
      <c r="D26" s="2">
        <v>9.6637618605920503E-2</v>
      </c>
      <c r="E26" s="5">
        <v>42.75</v>
      </c>
      <c r="F26" s="4">
        <v>-0.13420986031398099</v>
      </c>
      <c r="G26" s="3">
        <v>2.2102224418124798</v>
      </c>
      <c r="H26" s="24">
        <v>1.1792562864455E-3</v>
      </c>
      <c r="I26" s="2">
        <v>7.0339982922038496E-2</v>
      </c>
      <c r="J26" s="5">
        <v>26.0694444444444</v>
      </c>
      <c r="K26" s="4">
        <v>3.0742556245252899E-2</v>
      </c>
      <c r="L26" s="3">
        <v>1.96867706534182</v>
      </c>
    </row>
    <row r="27" spans="2:26" ht="2" customHeight="1" x14ac:dyDescent="0.35">
      <c r="B27" s="13">
        <v>45324</v>
      </c>
      <c r="C27" s="24">
        <v>2.0466783525047699E-3</v>
      </c>
      <c r="D27" s="2">
        <v>9.8684296958425302E-2</v>
      </c>
      <c r="E27" s="5">
        <v>15.4117647058823</v>
      </c>
      <c r="F27" s="4">
        <v>3.1542925197426401E-2</v>
      </c>
      <c r="G27" s="3">
        <v>2.2417653670098998</v>
      </c>
      <c r="H27" s="24">
        <v>2.6889505610563501E-3</v>
      </c>
      <c r="I27" s="2">
        <v>7.3028933483094804E-2</v>
      </c>
      <c r="J27" s="5">
        <v>20</v>
      </c>
      <c r="K27" s="4">
        <v>5.3779011221127E-2</v>
      </c>
      <c r="L27" s="3">
        <v>2.0224560765629498</v>
      </c>
    </row>
    <row r="28" spans="2:26" ht="1" customHeight="1" x14ac:dyDescent="0.35">
      <c r="B28" s="13">
        <v>45327</v>
      </c>
      <c r="C28" s="24">
        <v>5.3969062995158201E-3</v>
      </c>
      <c r="D28" s="2">
        <v>0.104081203257941</v>
      </c>
      <c r="E28" s="5">
        <v>27.8</v>
      </c>
      <c r="F28" s="4">
        <v>0.150033995126539</v>
      </c>
      <c r="G28" s="3">
        <v>2.3917993621364402</v>
      </c>
      <c r="H28" s="24">
        <v>2.2004262716231698E-3</v>
      </c>
      <c r="I28" s="2">
        <v>7.5229359754718006E-2</v>
      </c>
      <c r="J28" s="5">
        <v>20.755102040816301</v>
      </c>
      <c r="K28" s="4">
        <v>4.56700718008319E-2</v>
      </c>
      <c r="L28" s="3">
        <v>2.0681261483637798</v>
      </c>
    </row>
    <row r="29" spans="2:26" ht="2.5" customHeight="1" x14ac:dyDescent="0.35">
      <c r="B29" s="13">
        <v>45328</v>
      </c>
      <c r="C29" s="24">
        <v>2.4526156387998598E-3</v>
      </c>
      <c r="D29" s="2">
        <v>0.106533818896741</v>
      </c>
      <c r="E29" s="5">
        <v>23.3125</v>
      </c>
      <c r="F29" s="4">
        <v>5.7176602079521903E-2</v>
      </c>
      <c r="G29" s="3">
        <v>2.4489759642159599</v>
      </c>
      <c r="H29" s="24">
        <v>3.3375861466235501E-3</v>
      </c>
      <c r="I29" s="2">
        <v>7.8566945901341501E-2</v>
      </c>
      <c r="J29" s="5">
        <v>19.728260869565201</v>
      </c>
      <c r="K29" s="4">
        <v>6.5844770175236406E-2</v>
      </c>
      <c r="L29" s="3">
        <v>2.1339709185390201</v>
      </c>
    </row>
    <row r="30" spans="2:26" ht="3" customHeight="1" x14ac:dyDescent="0.35">
      <c r="B30" s="13">
        <v>45329</v>
      </c>
      <c r="C30" s="24">
        <v>-3.61065119094009E-3</v>
      </c>
      <c r="D30" s="2">
        <v>0.1029231677058</v>
      </c>
      <c r="E30" s="5">
        <v>30.25</v>
      </c>
      <c r="F30" s="4">
        <v>-0.10922219852593799</v>
      </c>
      <c r="G30" s="3">
        <v>2.33975376569003</v>
      </c>
      <c r="H30" s="24">
        <v>6.1990442797981403E-3</v>
      </c>
      <c r="I30" s="2">
        <v>8.47659901811397E-2</v>
      </c>
      <c r="J30" s="5">
        <v>17.8840579710144</v>
      </c>
      <c r="K30" s="4">
        <v>0.110864067264795</v>
      </c>
      <c r="L30" s="3">
        <v>2.2448349858038101</v>
      </c>
    </row>
    <row r="31" spans="2:26" x14ac:dyDescent="0.35">
      <c r="B31" s="13">
        <v>45330</v>
      </c>
      <c r="C31" s="24">
        <v>3.7541525031581802E-4</v>
      </c>
      <c r="D31" s="2">
        <v>0.10329858295611601</v>
      </c>
      <c r="E31" s="5">
        <v>25.090909090909001</v>
      </c>
      <c r="F31" s="4">
        <v>9.4195099170150693E-3</v>
      </c>
      <c r="G31" s="3">
        <v>2.3491732756070398</v>
      </c>
      <c r="H31" s="24">
        <v>5.4791420028798702E-3</v>
      </c>
      <c r="I31" s="2">
        <v>9.02451321840195E-2</v>
      </c>
      <c r="J31" s="5">
        <v>18.75</v>
      </c>
      <c r="K31" s="4">
        <v>0.102733912553997</v>
      </c>
      <c r="L31" s="3">
        <v>2.3475688983578098</v>
      </c>
    </row>
    <row r="32" spans="2:26" x14ac:dyDescent="0.35">
      <c r="B32" s="13">
        <v>45331</v>
      </c>
      <c r="C32" s="24">
        <v>1.55178764170779E-3</v>
      </c>
      <c r="D32" s="2">
        <v>0.104850370597824</v>
      </c>
      <c r="E32" s="5">
        <v>28.3125</v>
      </c>
      <c r="F32" s="4">
        <v>4.3934987605851898E-2</v>
      </c>
      <c r="G32" s="3">
        <v>2.3931082632128899</v>
      </c>
      <c r="H32" s="24">
        <v>4.3546783709508801E-3</v>
      </c>
      <c r="I32" s="2">
        <v>9.4599810554970395E-2</v>
      </c>
      <c r="J32" s="5">
        <v>14.785714285714199</v>
      </c>
      <c r="K32" s="4">
        <v>6.4387030199059406E-2</v>
      </c>
      <c r="L32" s="3">
        <v>2.4119559285568699</v>
      </c>
    </row>
    <row r="33" spans="2:14" x14ac:dyDescent="0.35">
      <c r="B33" s="13">
        <v>45334</v>
      </c>
      <c r="C33" s="24">
        <v>1.72412656533466E-3</v>
      </c>
      <c r="D33" s="2">
        <v>0.106574497163159</v>
      </c>
      <c r="E33" s="5">
        <v>24.047619047619001</v>
      </c>
      <c r="F33" s="4">
        <v>4.1461138833047903E-2</v>
      </c>
      <c r="G33" s="3">
        <v>2.4345694020459399</v>
      </c>
      <c r="H33" s="24">
        <v>1.4019600096160901E-3</v>
      </c>
      <c r="I33" s="2">
        <v>9.6001770564586503E-2</v>
      </c>
      <c r="J33" s="5">
        <v>20.753623188405701</v>
      </c>
      <c r="K33" s="4">
        <v>2.90957497647861E-2</v>
      </c>
      <c r="L33" s="3">
        <v>2.4410516783216498</v>
      </c>
    </row>
    <row r="34" spans="2:14" x14ac:dyDescent="0.35">
      <c r="B34" s="13">
        <v>45335</v>
      </c>
      <c r="C34" s="24">
        <v>4.8464074918128696E-3</v>
      </c>
      <c r="D34" s="2">
        <v>0.11142090465497199</v>
      </c>
      <c r="E34" s="5">
        <v>16.3928571428571</v>
      </c>
      <c r="F34" s="4">
        <v>7.9446465669361102E-2</v>
      </c>
      <c r="G34" s="3">
        <v>2.5140158677153002</v>
      </c>
      <c r="H34" s="24">
        <v>4.4812217708615799E-3</v>
      </c>
      <c r="I34" s="2">
        <v>0.100482992335448</v>
      </c>
      <c r="J34" s="5">
        <v>21.8488372093023</v>
      </c>
      <c r="K34" s="4">
        <v>9.7909484970336302E-2</v>
      </c>
      <c r="L34" s="3">
        <v>2.5389611632919902</v>
      </c>
    </row>
    <row r="35" spans="2:14" x14ac:dyDescent="0.35">
      <c r="B35" s="13">
        <v>45336</v>
      </c>
      <c r="C35" s="24">
        <v>7.9980680556569293E-3</v>
      </c>
      <c r="D35" s="2">
        <v>0.119418972710629</v>
      </c>
      <c r="E35" s="5">
        <v>16.125</v>
      </c>
      <c r="F35" s="4">
        <v>0.128968847397467</v>
      </c>
      <c r="G35" s="3">
        <v>2.6429847151127701</v>
      </c>
      <c r="H35" s="24">
        <v>1.8958009321437699E-3</v>
      </c>
      <c r="I35" s="2">
        <v>0.102378793267591</v>
      </c>
      <c r="J35" s="5">
        <v>16.5208333333333</v>
      </c>
      <c r="K35" s="4">
        <v>3.13202112331252E-2</v>
      </c>
      <c r="L35" s="3">
        <v>2.5702813745251198</v>
      </c>
    </row>
    <row r="36" spans="2:14" x14ac:dyDescent="0.35">
      <c r="B36" s="13">
        <v>45337</v>
      </c>
      <c r="C36" s="24">
        <v>-2.00269389832986E-3</v>
      </c>
      <c r="D36" s="2">
        <v>0.117416278812299</v>
      </c>
      <c r="E36" s="5">
        <v>25.1</v>
      </c>
      <c r="F36" s="4">
        <v>-5.0267616848079698E-2</v>
      </c>
      <c r="G36" s="3">
        <v>2.5927170982646901</v>
      </c>
      <c r="H36" s="24">
        <v>4.6440860267273698E-3</v>
      </c>
      <c r="I36" s="2">
        <v>0.107022879294319</v>
      </c>
      <c r="J36" s="5">
        <v>20.011363636363601</v>
      </c>
      <c r="K36" s="4">
        <v>9.2934494239396703E-2</v>
      </c>
      <c r="L36" s="3">
        <v>2.6632158687645102</v>
      </c>
    </row>
    <row r="37" spans="2:14" x14ac:dyDescent="0.35">
      <c r="B37" s="13">
        <v>45338</v>
      </c>
      <c r="C37" s="24">
        <v>6.3407257815193E-3</v>
      </c>
      <c r="D37" s="2">
        <v>0.123757004593818</v>
      </c>
      <c r="E37" s="5">
        <v>32.700000000000003</v>
      </c>
      <c r="F37" s="4">
        <v>0.20734173305568099</v>
      </c>
      <c r="G37" s="3">
        <v>2.8000588313203698</v>
      </c>
      <c r="H37" s="24">
        <v>3.8083631630088199E-3</v>
      </c>
      <c r="I37" s="2">
        <v>0.11083124245732801</v>
      </c>
      <c r="J37" s="5">
        <v>16.024096385542101</v>
      </c>
      <c r="K37" s="4">
        <v>6.10255783952015E-2</v>
      </c>
      <c r="L37" s="3">
        <v>2.7242414471597098</v>
      </c>
    </row>
    <row r="38" spans="2:14" x14ac:dyDescent="0.35">
      <c r="B38" s="13">
        <v>45342</v>
      </c>
      <c r="C38" s="24">
        <v>2.1121506307297702E-3</v>
      </c>
      <c r="D38" s="2">
        <v>0.125869155224548</v>
      </c>
      <c r="E38" s="5">
        <v>23.590909090909001</v>
      </c>
      <c r="F38" s="4">
        <v>4.9827553515852302E-2</v>
      </c>
      <c r="G38" s="3">
        <v>2.8498863848362199</v>
      </c>
      <c r="H38" s="24">
        <v>2.0891264507689098E-3</v>
      </c>
      <c r="I38" s="2">
        <v>0.11292036890809699</v>
      </c>
      <c r="J38" s="5">
        <v>23.2717391304347</v>
      </c>
      <c r="K38" s="4">
        <v>4.8617605772785198E-2</v>
      </c>
      <c r="L38" s="3">
        <v>2.7728590529325001</v>
      </c>
    </row>
    <row r="39" spans="2:14" x14ac:dyDescent="0.35">
      <c r="B39" s="13">
        <v>45343</v>
      </c>
      <c r="C39" s="24">
        <v>3.0446350880736499E-3</v>
      </c>
      <c r="D39" s="2">
        <v>0.12891379031262101</v>
      </c>
      <c r="E39" s="5">
        <v>13</v>
      </c>
      <c r="F39" s="4">
        <v>3.9580256144957499E-2</v>
      </c>
      <c r="G39" s="3">
        <v>2.8894666409811798</v>
      </c>
      <c r="H39" s="24">
        <v>2.6890491393450401E-3</v>
      </c>
      <c r="I39" s="2">
        <v>0.115609418047442</v>
      </c>
      <c r="J39" s="5">
        <v>24.070175438596401</v>
      </c>
      <c r="K39" s="4">
        <v>6.4725884547042006E-2</v>
      </c>
      <c r="L39" s="3">
        <v>2.8375849374795399</v>
      </c>
    </row>
    <row r="40" spans="2:14" x14ac:dyDescent="0.35">
      <c r="B40" s="13">
        <v>45344</v>
      </c>
      <c r="C40" s="24">
        <v>4.88407736965237E-3</v>
      </c>
      <c r="D40" s="2">
        <v>0.133797867682274</v>
      </c>
      <c r="E40" s="5">
        <v>26.176470588235201</v>
      </c>
      <c r="F40" s="4">
        <v>0.12784790761737</v>
      </c>
      <c r="G40" s="3">
        <v>3.01731454859855</v>
      </c>
      <c r="H40" s="24">
        <v>3.1272537145894401E-3</v>
      </c>
      <c r="I40" s="2">
        <v>0.118736671762031</v>
      </c>
      <c r="J40" s="5">
        <v>22.7083333333333</v>
      </c>
      <c r="K40" s="4">
        <v>7.1014719768801901E-2</v>
      </c>
      <c r="L40" s="3">
        <v>2.9085996572483399</v>
      </c>
    </row>
    <row r="41" spans="2:14" ht="18" x14ac:dyDescent="0.4">
      <c r="B41" s="13">
        <v>45345</v>
      </c>
      <c r="C41" s="24">
        <v>9.4200097084764503E-4</v>
      </c>
      <c r="D41" s="2">
        <v>0.13473986865312099</v>
      </c>
      <c r="E41" s="5">
        <v>32.78125</v>
      </c>
      <c r="F41" s="4">
        <v>3.0879969325599301E-2</v>
      </c>
      <c r="G41" s="3">
        <v>3.0481945179241499</v>
      </c>
      <c r="H41" s="24">
        <v>4.1643462504871902E-3</v>
      </c>
      <c r="I41" s="2">
        <v>0.122901018012518</v>
      </c>
      <c r="J41" s="5">
        <v>22.010752688172001</v>
      </c>
      <c r="K41" s="4">
        <v>9.1660395427390198E-2</v>
      </c>
      <c r="L41" s="3">
        <v>3.0002600526757299</v>
      </c>
      <c r="N41" s="23" t="s">
        <v>18</v>
      </c>
    </row>
    <row r="42" spans="2:14" ht="18" x14ac:dyDescent="0.4">
      <c r="B42" s="13">
        <v>45348</v>
      </c>
      <c r="C42" s="24">
        <v>4.5184040916795504E-3</v>
      </c>
      <c r="D42" s="2">
        <v>0.13925827274480099</v>
      </c>
      <c r="E42" s="5">
        <v>23.636363636363601</v>
      </c>
      <c r="F42" s="4">
        <v>0.10679864216697101</v>
      </c>
      <c r="G42" s="3">
        <v>3.1549931600911201</v>
      </c>
      <c r="H42" s="24">
        <v>2.84956141765895E-3</v>
      </c>
      <c r="I42" s="2">
        <v>0.12575057943017701</v>
      </c>
      <c r="J42" s="5">
        <v>20.95</v>
      </c>
      <c r="K42" s="4">
        <v>5.9698311699955001E-2</v>
      </c>
      <c r="L42" s="3">
        <v>3.05995836437569</v>
      </c>
      <c r="N42" s="23" t="s">
        <v>19</v>
      </c>
    </row>
    <row r="43" spans="2:14" ht="21" x14ac:dyDescent="0.4">
      <c r="B43" s="13">
        <v>45349</v>
      </c>
      <c r="C43" s="24">
        <v>3.69090433682442E-3</v>
      </c>
      <c r="D43" s="2">
        <v>0.142949177081625</v>
      </c>
      <c r="E43" s="5">
        <v>25.842105263157801</v>
      </c>
      <c r="F43" s="4">
        <v>9.5380738388462602E-2</v>
      </c>
      <c r="G43" s="3">
        <v>3.25037389847959</v>
      </c>
      <c r="H43" s="24">
        <v>5.6334576866570703E-3</v>
      </c>
      <c r="I43" s="2">
        <v>0.131384037116834</v>
      </c>
      <c r="J43" s="5">
        <v>23.108333333333299</v>
      </c>
      <c r="K43" s="4">
        <v>0.13017981804250001</v>
      </c>
      <c r="L43" s="3">
        <v>3.19013818241819</v>
      </c>
      <c r="N43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2024-02-27T22:13:36Z</dcterms:modified>
</cp:coreProperties>
</file>