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dang\source\repos\DDRINQ\Session\"/>
    </mc:Choice>
  </mc:AlternateContent>
  <xr:revisionPtr revIDLastSave="0" documentId="13_ncr:1_{4E688C20-B6BB-46F5-910B-9C13525A2068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_Annual_20231229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7" i="1" l="1"/>
  <c r="J38" i="1"/>
  <c r="J36" i="1"/>
  <c r="L41" i="1" l="1"/>
  <c r="J42" i="1"/>
  <c r="L42" i="1"/>
  <c r="J41" i="1"/>
  <c r="I2" i="1"/>
</calcChain>
</file>

<file path=xl/sharedStrings.xml><?xml version="1.0" encoding="utf-8"?>
<sst xmlns="http://schemas.openxmlformats.org/spreadsheetml/2006/main" count="14" uniqueCount="14">
  <si>
    <t>Days</t>
  </si>
  <si>
    <t>Realized</t>
  </si>
  <si>
    <t>Weighted</t>
  </si>
  <si>
    <t>Forecast</t>
  </si>
  <si>
    <t>Margin</t>
  </si>
  <si>
    <t>Date</t>
  </si>
  <si>
    <t>https://ddrinq.github.io/ddrinq/Ticker.html</t>
  </si>
  <si>
    <t>Visit site to see next day trades we will be executing</t>
  </si>
  <si>
    <r>
      <t>Analyze 1,000</t>
    </r>
    <r>
      <rPr>
        <b/>
        <vertAlign val="superscript"/>
        <sz val="14"/>
        <color rgb="FF000000"/>
        <rFont val="Arial"/>
        <family val="2"/>
      </rPr>
      <t>+</t>
    </r>
    <r>
      <rPr>
        <b/>
        <sz val="14"/>
        <color rgb="FF000000"/>
        <rFont val="Arial"/>
        <family val="2"/>
      </rPr>
      <t xml:space="preserve"> liquid securities.  1 million</t>
    </r>
    <r>
      <rPr>
        <b/>
        <vertAlign val="superscript"/>
        <sz val="14"/>
        <color rgb="FF000000"/>
        <rFont val="Arial"/>
        <family val="2"/>
      </rPr>
      <t>+</t>
    </r>
    <r>
      <rPr>
        <b/>
        <sz val="14"/>
        <color rgb="FF000000"/>
        <rFont val="Arial"/>
        <family val="2"/>
      </rPr>
      <t xml:space="preserve"> daily volume</t>
    </r>
  </si>
  <si>
    <t>Cumulative Daily Return</t>
  </si>
  <si>
    <t>Average Days Held</t>
  </si>
  <si>
    <t>Weighted Daily Return</t>
  </si>
  <si>
    <t>Average Daily Return</t>
  </si>
  <si>
    <t>Cumulative Weighted 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</si>
</sst>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%"/>
    <numFmt numFmtId="165" formatCode="0.0000"/>
    <numFmt numFmtId="166" formatCode="0.0"/>
    <numFmt numFmtId="167" formatCode="mm/dd/yy;@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rgb="FF000000"/>
      <name val="Arial"/>
      <family val="2"/>
    </font>
    <font>
      <b/>
      <vertAlign val="superscript"/>
      <sz val="14"/>
      <color rgb="FF00000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8">
    <xf numFmtId="0" fontId="0" fillId="0" borderId="0" xfId="0"/>
    <xf numFmtId="164" fontId="0" fillId="0" borderId="0" xfId="0" applyNumberFormat="1"/>
    <xf numFmtId="10" fontId="0" fillId="0" borderId="0" xfId="0" applyNumberFormat="1"/>
    <xf numFmtId="2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0" borderId="0" xfId="0" applyAlignment="1">
      <alignment horizontal="left" wrapText="1"/>
    </xf>
    <xf numFmtId="164" fontId="0" fillId="0" borderId="0" xfId="0" applyNumberFormat="1" applyAlignment="1">
      <alignment horizontal="left" wrapText="1"/>
    </xf>
    <xf numFmtId="10" fontId="0" fillId="0" borderId="0" xfId="0" applyNumberFormat="1" applyAlignment="1">
      <alignment horizontal="left" wrapText="1"/>
    </xf>
    <xf numFmtId="166" fontId="0" fillId="0" borderId="0" xfId="0" applyNumberFormat="1" applyAlignment="1">
      <alignment horizontal="left" wrapText="1"/>
    </xf>
    <xf numFmtId="165" fontId="0" fillId="0" borderId="0" xfId="0" applyNumberFormat="1" applyAlignment="1">
      <alignment horizontal="left" wrapText="1"/>
    </xf>
    <xf numFmtId="2" fontId="0" fillId="0" borderId="0" xfId="0" applyNumberFormat="1" applyAlignment="1">
      <alignment horizontal="left" wrapText="1"/>
    </xf>
    <xf numFmtId="167" fontId="0" fillId="0" borderId="0" xfId="0" applyNumberFormat="1" applyAlignment="1">
      <alignment horizontal="left" wrapText="1"/>
    </xf>
    <xf numFmtId="167" fontId="0" fillId="0" borderId="0" xfId="0" applyNumberFormat="1"/>
    <xf numFmtId="0" fontId="0" fillId="0" borderId="11" xfId="0" applyBorder="1"/>
    <xf numFmtId="164" fontId="0" fillId="0" borderId="11" xfId="0" applyNumberFormat="1" applyBorder="1"/>
    <xf numFmtId="0" fontId="0" fillId="0" borderId="12" xfId="0" applyBorder="1"/>
    <xf numFmtId="165" fontId="0" fillId="0" borderId="12" xfId="0" applyNumberFormat="1" applyBorder="1"/>
    <xf numFmtId="0" fontId="0" fillId="0" borderId="13" xfId="0" applyBorder="1"/>
    <xf numFmtId="166" fontId="0" fillId="0" borderId="13" xfId="0" applyNumberFormat="1" applyBorder="1"/>
    <xf numFmtId="9" fontId="0" fillId="0" borderId="13" xfId="0" applyNumberFormat="1" applyBorder="1"/>
    <xf numFmtId="9" fontId="0" fillId="0" borderId="12" xfId="0" applyNumberFormat="1" applyBorder="1"/>
    <xf numFmtId="0" fontId="19" fillId="0" borderId="0" xfId="0" applyFont="1"/>
    <xf numFmtId="164" fontId="16" fillId="0" borderId="0" xfId="0" applyNumberFormat="1" applyFont="1"/>
    <xf numFmtId="2" fontId="18" fillId="0" borderId="10" xfId="0" applyNumberFormat="1" applyFont="1" applyBorder="1" applyAlignment="1">
      <alignment horizontal="left" wrapText="1"/>
    </xf>
    <xf numFmtId="2" fontId="18" fillId="0" borderId="0" xfId="0" applyNumberFormat="1" applyFont="1" applyAlignment="1">
      <alignment horizontal="left" wrapText="1"/>
    </xf>
    <xf numFmtId="0" fontId="0" fillId="0" borderId="0" xfId="0" applyBorder="1"/>
    <xf numFmtId="9" fontId="0" fillId="0" borderId="0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numFmt numFmtId="2" formatCode="0.00"/>
    </dxf>
    <dxf>
      <numFmt numFmtId="165" formatCode="0.0000"/>
    </dxf>
    <dxf>
      <numFmt numFmtId="166" formatCode="0.0"/>
    </dxf>
    <dxf>
      <numFmt numFmtId="14" formatCode="0.00%"/>
    </dxf>
    <dxf>
      <font>
        <b/>
      </font>
      <numFmt numFmtId="164" formatCode="0.0000%"/>
    </dxf>
    <dxf>
      <numFmt numFmtId="167" formatCode="mm/dd/yy;@"/>
    </dxf>
    <dxf>
      <alignment horizontal="left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_Annual_20231229!$D$2</c:f>
              <c:strCache>
                <c:ptCount val="1"/>
                <c:pt idx="0">
                  <c:v>Cumulative Daily Return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1704702809747579"/>
                  <c:y val="8.7179505610224198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_Annual_20231229!$B$3:$B$48</c:f>
              <c:numCache>
                <c:formatCode>mm/dd/yy;@</c:formatCode>
                <c:ptCount val="43"/>
                <c:pt idx="0">
                  <c:v>45289</c:v>
                </c:pt>
                <c:pt idx="1">
                  <c:v>45293</c:v>
                </c:pt>
                <c:pt idx="2">
                  <c:v>45294</c:v>
                </c:pt>
                <c:pt idx="3">
                  <c:v>45295</c:v>
                </c:pt>
                <c:pt idx="4">
                  <c:v>45296</c:v>
                </c:pt>
                <c:pt idx="5">
                  <c:v>45299</c:v>
                </c:pt>
                <c:pt idx="6">
                  <c:v>45300</c:v>
                </c:pt>
                <c:pt idx="7">
                  <c:v>45301</c:v>
                </c:pt>
                <c:pt idx="8">
                  <c:v>45302</c:v>
                </c:pt>
                <c:pt idx="9">
                  <c:v>45303</c:v>
                </c:pt>
                <c:pt idx="10">
                  <c:v>45307</c:v>
                </c:pt>
                <c:pt idx="11">
                  <c:v>45308</c:v>
                </c:pt>
                <c:pt idx="12">
                  <c:v>45309</c:v>
                </c:pt>
                <c:pt idx="13">
                  <c:v>45310</c:v>
                </c:pt>
                <c:pt idx="14">
                  <c:v>45313</c:v>
                </c:pt>
                <c:pt idx="15">
                  <c:v>45314</c:v>
                </c:pt>
                <c:pt idx="16">
                  <c:v>45315</c:v>
                </c:pt>
                <c:pt idx="17">
                  <c:v>45316</c:v>
                </c:pt>
                <c:pt idx="18">
                  <c:v>45317</c:v>
                </c:pt>
                <c:pt idx="19">
                  <c:v>45320</c:v>
                </c:pt>
                <c:pt idx="20">
                  <c:v>45324</c:v>
                </c:pt>
                <c:pt idx="21">
                  <c:v>45327</c:v>
                </c:pt>
                <c:pt idx="22">
                  <c:v>45328</c:v>
                </c:pt>
                <c:pt idx="23">
                  <c:v>45329</c:v>
                </c:pt>
                <c:pt idx="24">
                  <c:v>45330</c:v>
                </c:pt>
                <c:pt idx="25">
                  <c:v>45331</c:v>
                </c:pt>
                <c:pt idx="26">
                  <c:v>45334</c:v>
                </c:pt>
                <c:pt idx="27">
                  <c:v>45335</c:v>
                </c:pt>
                <c:pt idx="28">
                  <c:v>45336</c:v>
                </c:pt>
                <c:pt idx="29">
                  <c:v>45337</c:v>
                </c:pt>
                <c:pt idx="30">
                  <c:v>45338</c:v>
                </c:pt>
                <c:pt idx="31">
                  <c:v>45342</c:v>
                </c:pt>
                <c:pt idx="32">
                  <c:v>45343</c:v>
                </c:pt>
                <c:pt idx="33">
                  <c:v>45344</c:v>
                </c:pt>
                <c:pt idx="34">
                  <c:v>45345</c:v>
                </c:pt>
                <c:pt idx="35">
                  <c:v>45348</c:v>
                </c:pt>
                <c:pt idx="36">
                  <c:v>45349</c:v>
                </c:pt>
                <c:pt idx="37">
                  <c:v>45350</c:v>
                </c:pt>
                <c:pt idx="38">
                  <c:v>45351</c:v>
                </c:pt>
                <c:pt idx="39">
                  <c:v>45352</c:v>
                </c:pt>
                <c:pt idx="40">
                  <c:v>45355</c:v>
                </c:pt>
                <c:pt idx="41">
                  <c:v>45356</c:v>
                </c:pt>
              </c:numCache>
            </c:numRef>
          </c:xVal>
          <c:yVal>
            <c:numRef>
              <c:f>_Annual_20231229!$D$3:$D$48</c:f>
              <c:numCache>
                <c:formatCode>0.00%</c:formatCode>
                <c:ptCount val="43"/>
                <c:pt idx="0">
                  <c:v>3.5445015465715899E-3</c:v>
                </c:pt>
                <c:pt idx="1">
                  <c:v>7.2492636376126898E-3</c:v>
                </c:pt>
                <c:pt idx="2">
                  <c:v>1.1466954532036E-2</c:v>
                </c:pt>
                <c:pt idx="3">
                  <c:v>1.6372617220555798E-2</c:v>
                </c:pt>
                <c:pt idx="4">
                  <c:v>2.1746554404266701E-2</c:v>
                </c:pt>
                <c:pt idx="5">
                  <c:v>2.6991237454304599E-2</c:v>
                </c:pt>
                <c:pt idx="6">
                  <c:v>3.3538909167249102E-2</c:v>
                </c:pt>
                <c:pt idx="7">
                  <c:v>4.0569022239695197E-2</c:v>
                </c:pt>
                <c:pt idx="8">
                  <c:v>4.8006871513175398E-2</c:v>
                </c:pt>
                <c:pt idx="9">
                  <c:v>5.5212732240196502E-2</c:v>
                </c:pt>
                <c:pt idx="10">
                  <c:v>6.2220684605971598E-2</c:v>
                </c:pt>
                <c:pt idx="11">
                  <c:v>6.9165598032550707E-2</c:v>
                </c:pt>
                <c:pt idx="12">
                  <c:v>7.6373286044632602E-2</c:v>
                </c:pt>
                <c:pt idx="13">
                  <c:v>8.3580775789319606E-2</c:v>
                </c:pt>
                <c:pt idx="14">
                  <c:v>9.0467623219468996E-2</c:v>
                </c:pt>
                <c:pt idx="15">
                  <c:v>9.7183851940515903E-2</c:v>
                </c:pt>
                <c:pt idx="16">
                  <c:v>0.103812993754977</c:v>
                </c:pt>
                <c:pt idx="17">
                  <c:v>0.110289912965475</c:v>
                </c:pt>
                <c:pt idx="18">
                  <c:v>0.116655469818728</c:v>
                </c:pt>
                <c:pt idx="19">
                  <c:v>0.123009213573406</c:v>
                </c:pt>
                <c:pt idx="20">
                  <c:v>0.14775462911366199</c:v>
                </c:pt>
                <c:pt idx="21">
                  <c:v>0.153677288154974</c:v>
                </c:pt>
                <c:pt idx="22">
                  <c:v>0.15951406012597999</c:v>
                </c:pt>
                <c:pt idx="23">
                  <c:v>0.16530343082087601</c:v>
                </c:pt>
                <c:pt idx="24">
                  <c:v>0.171233271765449</c:v>
                </c:pt>
                <c:pt idx="25">
                  <c:v>0.17708590784177999</c:v>
                </c:pt>
                <c:pt idx="26">
                  <c:v>0.18288184374770899</c:v>
                </c:pt>
                <c:pt idx="27">
                  <c:v>0.18906393948995301</c:v>
                </c:pt>
                <c:pt idx="28">
                  <c:v>0.19533342764481501</c:v>
                </c:pt>
                <c:pt idx="29">
                  <c:v>0.20150913015102601</c:v>
                </c:pt>
                <c:pt idx="30">
                  <c:v>0.20779563518446301</c:v>
                </c:pt>
                <c:pt idx="31">
                  <c:v>0.21401879487325101</c:v>
                </c:pt>
                <c:pt idx="32">
                  <c:v>0.22022206467309199</c:v>
                </c:pt>
                <c:pt idx="33">
                  <c:v>0.22653798946547701</c:v>
                </c:pt>
                <c:pt idx="34">
                  <c:v>0.232671964059392</c:v>
                </c:pt>
                <c:pt idx="35">
                  <c:v>0.23883604813496701</c:v>
                </c:pt>
                <c:pt idx="36">
                  <c:v>0.24501323555841301</c:v>
                </c:pt>
                <c:pt idx="37">
                  <c:v>0.251443876692721</c:v>
                </c:pt>
                <c:pt idx="38">
                  <c:v>0.25794150140733402</c:v>
                </c:pt>
                <c:pt idx="39">
                  <c:v>0.26441206430755398</c:v>
                </c:pt>
                <c:pt idx="40">
                  <c:v>0.27072490413596201</c:v>
                </c:pt>
                <c:pt idx="41">
                  <c:v>0.27706023484854497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98-4E39-8799-1E79134ABB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248960"/>
        <c:axId val="465246080"/>
      </c:scatterChart>
      <c:valAx>
        <c:axId val="465248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/dd/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9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246080"/>
        <c:crosses val="autoZero"/>
        <c:crossBetween val="midCat"/>
      </c:valAx>
      <c:valAx>
        <c:axId val="46524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248960"/>
        <c:crosses val="autoZero"/>
        <c:crossBetween val="midCat"/>
      </c:valAx>
      <c:spPr>
        <a:gradFill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285517</xdr:colOff>
      <xdr:row>2</xdr:row>
      <xdr:rowOff>6350</xdr:rowOff>
    </xdr:from>
    <xdr:to>
      <xdr:col>16</xdr:col>
      <xdr:colOff>248811</xdr:colOff>
      <xdr:row>34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9608E8-1FA7-6862-FDC8-384F2E3E4B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B2:G47" totalsRowShown="0" headerRowDxfId="6">
  <autoFilter ref="B2:G47" xr:uid="{00000000-0009-0000-0100-000001000000}"/>
  <tableColumns count="6">
    <tableColumn id="1" xr3:uid="{00000000-0010-0000-0000-000001000000}" name="Date" dataDxfId="5"/>
    <tableColumn id="2" xr3:uid="{00000000-0010-0000-0000-000002000000}" name="Average Daily Return" dataDxfId="4"/>
    <tableColumn id="3" xr3:uid="{00000000-0010-0000-0000-000003000000}" name="Cumulative Daily Return" dataDxfId="3"/>
    <tableColumn id="4" xr3:uid="{00000000-0010-0000-0000-000004000000}" name="Average Days Held" dataDxfId="2"/>
    <tableColumn id="5" xr3:uid="{00000000-0010-0000-0000-000005000000}" name="Weighted Daily Return" dataDxfId="1"/>
    <tableColumn id="6" xr3:uid="{00000000-0010-0000-0000-000006000000}" name="Cumulative Weighted Return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S47"/>
  <sheetViews>
    <sheetView showGridLines="0" tabSelected="1" zoomScale="115" zoomScaleNormal="115" workbookViewId="0">
      <selection activeCell="W45" sqref="W45"/>
    </sheetView>
  </sheetViews>
  <sheetFormatPr defaultColWidth="8.08984375" defaultRowHeight="14.5" x14ac:dyDescent="0.35"/>
  <cols>
    <col min="1" max="1" width="4.453125" customWidth="1"/>
    <col min="2" max="2" width="8.81640625" style="13" bestFit="1" customWidth="1"/>
    <col min="3" max="3" width="8.90625" style="1" customWidth="1"/>
    <col min="4" max="4" width="10.453125" style="2" customWidth="1"/>
    <col min="5" max="5" width="8.7265625" style="5" customWidth="1"/>
    <col min="6" max="6" width="9.1796875" style="4" customWidth="1"/>
    <col min="7" max="7" width="10.7265625" style="3" customWidth="1"/>
    <col min="8" max="8" width="4.453125" customWidth="1"/>
    <col min="9" max="9" width="9.7265625" bestFit="1" customWidth="1"/>
    <col min="10" max="11" width="7.81640625" bestFit="1" customWidth="1"/>
    <col min="12" max="12" width="7.26953125" bestFit="1" customWidth="1"/>
    <col min="18" max="18" width="9.7265625" bestFit="1" customWidth="1"/>
    <col min="19" max="19" width="7.81640625" bestFit="1" customWidth="1"/>
    <col min="20" max="20" width="7.26953125" bestFit="1" customWidth="1"/>
    <col min="21" max="21" width="3.81640625" bestFit="1" customWidth="1"/>
  </cols>
  <sheetData>
    <row r="2" spans="2:19" s="6" customFormat="1" ht="44.5" x14ac:dyDescent="0.45">
      <c r="B2" s="12" t="s">
        <v>5</v>
      </c>
      <c r="C2" s="7" t="s">
        <v>12</v>
      </c>
      <c r="D2" s="8" t="s">
        <v>9</v>
      </c>
      <c r="E2" s="9" t="s">
        <v>10</v>
      </c>
      <c r="F2" s="10" t="s">
        <v>11</v>
      </c>
      <c r="G2" s="11" t="s">
        <v>13</v>
      </c>
      <c r="I2" s="24" t="str">
        <f>"Forecast Annual Cumulative Realized Return: " &amp;L40 &amp; " -&gt; " &amp; TEXT(L41,"#%")</f>
        <v>Forecast Annual Cumulative Realized Return: 365 -&gt; 627%</v>
      </c>
      <c r="J2" s="25"/>
      <c r="K2" s="25"/>
      <c r="L2" s="25"/>
      <c r="M2" s="25"/>
      <c r="N2" s="25"/>
      <c r="O2" s="25"/>
      <c r="P2" s="25"/>
      <c r="Q2" s="25"/>
    </row>
    <row r="3" spans="2:19" x14ac:dyDescent="0.35">
      <c r="B3" s="13">
        <v>45289</v>
      </c>
      <c r="C3" s="23">
        <v>3.54450154657155E-3</v>
      </c>
      <c r="D3" s="2">
        <v>3.5445015465715899E-3</v>
      </c>
      <c r="E3" s="5">
        <v>22.6</v>
      </c>
      <c r="F3" s="4">
        <v>9.45037611160435E-2</v>
      </c>
      <c r="G3" s="3">
        <v>9.45037611160435E-2</v>
      </c>
    </row>
    <row r="4" spans="2:19" ht="2.5" customHeight="1" x14ac:dyDescent="0.35">
      <c r="B4" s="13">
        <v>45293</v>
      </c>
      <c r="C4" s="23">
        <v>3.6916769364305998E-3</v>
      </c>
      <c r="D4" s="2">
        <v>7.2492636376126898E-3</v>
      </c>
      <c r="E4" s="5">
        <v>24.85</v>
      </c>
      <c r="F4" s="4">
        <v>0.105295409838495</v>
      </c>
      <c r="G4" s="3">
        <v>0.20974998321253199</v>
      </c>
    </row>
    <row r="5" spans="2:19" ht="2.5" customHeight="1" x14ac:dyDescent="0.35">
      <c r="B5" s="13">
        <v>45294</v>
      </c>
      <c r="C5" s="23">
        <v>4.1873357933183801E-3</v>
      </c>
      <c r="D5" s="2">
        <v>1.1466954532036E-2</v>
      </c>
      <c r="E5" s="5">
        <v>25.282352941176399</v>
      </c>
      <c r="F5" s="4">
        <v>0.124333979451862</v>
      </c>
      <c r="G5" s="3">
        <v>0.360163012767169</v>
      </c>
    </row>
    <row r="6" spans="2:19" ht="2.5" customHeight="1" x14ac:dyDescent="0.35">
      <c r="B6" s="13">
        <v>45295</v>
      </c>
      <c r="C6" s="23">
        <v>4.8500474153298501E-3</v>
      </c>
      <c r="D6" s="2">
        <v>1.6372617220555798E-2</v>
      </c>
      <c r="E6" s="5">
        <v>26.633027522935699</v>
      </c>
      <c r="F6" s="4">
        <v>0.16089061358075801</v>
      </c>
      <c r="G6" s="3">
        <v>0.57900047446113201</v>
      </c>
    </row>
    <row r="7" spans="2:19" ht="2.5" customHeight="1" x14ac:dyDescent="0.35">
      <c r="B7" s="13">
        <v>45296</v>
      </c>
      <c r="C7" s="23">
        <v>5.2873691131180402E-3</v>
      </c>
      <c r="D7" s="2">
        <v>2.1746554404266701E-2</v>
      </c>
      <c r="E7" s="5">
        <v>26.977272727272702</v>
      </c>
      <c r="F7" s="4">
        <v>0.17948002476939201</v>
      </c>
      <c r="G7" s="3">
        <v>0.86239951872829801</v>
      </c>
    </row>
    <row r="8" spans="2:19" ht="2.5" customHeight="1" x14ac:dyDescent="0.35">
      <c r="B8" s="13">
        <v>45299</v>
      </c>
      <c r="C8" s="23">
        <v>5.1330567521176203E-3</v>
      </c>
      <c r="D8" s="2">
        <v>2.6991237454304599E-2</v>
      </c>
      <c r="E8" s="5">
        <v>28.4353741496598</v>
      </c>
      <c r="F8" s="4">
        <v>0.17420399925073901</v>
      </c>
      <c r="G8" s="3">
        <v>1.1868369630934099</v>
      </c>
    </row>
    <row r="9" spans="2:19" ht="2.5" customHeight="1" x14ac:dyDescent="0.35">
      <c r="B9" s="13">
        <v>45300</v>
      </c>
      <c r="C9" s="23">
        <v>6.3755867374047899E-3</v>
      </c>
      <c r="D9" s="2">
        <v>3.3538909167249102E-2</v>
      </c>
      <c r="E9" s="5">
        <v>27.536723163841799</v>
      </c>
      <c r="F9" s="4">
        <v>0.17431305968270699</v>
      </c>
      <c r="G9" s="3">
        <v>1.5680312051574701</v>
      </c>
    </row>
    <row r="10" spans="2:19" ht="2.5" customHeight="1" x14ac:dyDescent="0.35">
      <c r="B10" s="13">
        <v>45301</v>
      </c>
      <c r="C10" s="23">
        <v>6.80198201547193E-3</v>
      </c>
      <c r="D10" s="2">
        <v>4.0569022239695197E-2</v>
      </c>
      <c r="E10" s="5">
        <v>26.378947368420999</v>
      </c>
      <c r="F10" s="4">
        <v>0.16453551441634701</v>
      </c>
      <c r="G10" s="3">
        <v>1.9905635405352899</v>
      </c>
    </row>
    <row r="11" spans="2:19" ht="2.5" customHeight="1" x14ac:dyDescent="0.35">
      <c r="B11" s="13">
        <v>45302</v>
      </c>
      <c r="C11" s="23">
        <v>7.1478672865651098E-3</v>
      </c>
      <c r="D11" s="2">
        <v>4.8006871513175398E-2</v>
      </c>
      <c r="E11" s="5">
        <v>26.067632850241498</v>
      </c>
      <c r="F11" s="4">
        <v>0.16494593179783201</v>
      </c>
      <c r="G11" s="3">
        <v>2.48384483032951</v>
      </c>
    </row>
    <row r="12" spans="2:19" ht="2.5" customHeight="1" x14ac:dyDescent="0.35">
      <c r="B12" s="13">
        <v>45303</v>
      </c>
      <c r="C12" s="23">
        <v>6.8757762214066596E-3</v>
      </c>
      <c r="D12" s="2">
        <v>5.5212732240196502E-2</v>
      </c>
      <c r="E12" s="5">
        <v>25.6962025316455</v>
      </c>
      <c r="F12" s="4">
        <v>0.16047742512403201</v>
      </c>
      <c r="G12" s="3">
        <v>3.0429232782324598</v>
      </c>
    </row>
    <row r="13" spans="2:19" ht="2.5" customHeight="1" x14ac:dyDescent="0.35">
      <c r="B13" s="13">
        <v>45307</v>
      </c>
      <c r="C13" s="23">
        <v>6.6412697190427004E-3</v>
      </c>
      <c r="D13" s="2">
        <v>6.2220684605971598E-2</v>
      </c>
      <c r="E13" s="5">
        <v>25.1124497991967</v>
      </c>
      <c r="F13" s="4">
        <v>0.15397721897681299</v>
      </c>
      <c r="G13" s="3">
        <v>3.6654413611513199</v>
      </c>
      <c r="R13" s="26"/>
      <c r="S13" s="27"/>
    </row>
    <row r="14" spans="2:19" ht="2.5" customHeight="1" x14ac:dyDescent="0.35">
      <c r="B14" s="13">
        <v>45308</v>
      </c>
      <c r="C14" s="23">
        <v>6.5381078783599703E-3</v>
      </c>
      <c r="D14" s="2">
        <v>6.9165598032550707E-2</v>
      </c>
      <c r="E14" s="5">
        <v>25.8301886792452</v>
      </c>
      <c r="F14" s="4">
        <v>0.156734031727123</v>
      </c>
      <c r="G14" s="3">
        <v>4.3966747954710401</v>
      </c>
    </row>
    <row r="15" spans="2:19" ht="2.5" customHeight="1" x14ac:dyDescent="0.35">
      <c r="B15" s="13">
        <v>45309</v>
      </c>
      <c r="C15" s="23">
        <v>6.7414140759347301E-3</v>
      </c>
      <c r="D15" s="2">
        <v>7.6373286044632602E-2</v>
      </c>
      <c r="E15" s="5">
        <v>26.173285198555899</v>
      </c>
      <c r="F15" s="4">
        <v>0.170523357708595</v>
      </c>
      <c r="G15" s="3">
        <v>5.3169339020561104</v>
      </c>
    </row>
    <row r="16" spans="2:19" ht="2.5" customHeight="1" x14ac:dyDescent="0.35">
      <c r="B16" s="13">
        <v>45310</v>
      </c>
      <c r="C16" s="23">
        <v>6.6960875359258704E-3</v>
      </c>
      <c r="D16" s="2">
        <v>8.3580775789319606E-2</v>
      </c>
      <c r="E16" s="5">
        <v>26.327402135231299</v>
      </c>
      <c r="F16" s="4">
        <v>0.16834051437367101</v>
      </c>
      <c r="G16" s="3">
        <v>6.3803298043927201</v>
      </c>
    </row>
    <row r="17" spans="2:7" ht="2.5" customHeight="1" x14ac:dyDescent="0.35">
      <c r="B17" s="13">
        <v>45313</v>
      </c>
      <c r="C17" s="23">
        <v>6.3556382542248897E-3</v>
      </c>
      <c r="D17" s="2">
        <v>9.0467623219468996E-2</v>
      </c>
      <c r="E17" s="5">
        <v>25.9437086092715</v>
      </c>
      <c r="F17" s="4">
        <v>0.158343027859008</v>
      </c>
      <c r="G17" s="3">
        <v>7.5489535722183501</v>
      </c>
    </row>
    <row r="18" spans="2:7" ht="2.5" customHeight="1" x14ac:dyDescent="0.35">
      <c r="B18" s="13">
        <v>45314</v>
      </c>
      <c r="C18" s="23">
        <v>6.1590354248372498E-3</v>
      </c>
      <c r="D18" s="2">
        <v>9.7183851940515903E-2</v>
      </c>
      <c r="E18" s="5">
        <v>26.466876971608801</v>
      </c>
      <c r="F18" s="4">
        <v>0.15515142966238499</v>
      </c>
      <c r="G18" s="3">
        <v>8.87533594106538</v>
      </c>
    </row>
    <row r="19" spans="2:7" ht="2.5" customHeight="1" x14ac:dyDescent="0.35">
      <c r="B19" s="13">
        <v>45315</v>
      </c>
      <c r="C19" s="23">
        <v>6.0419607914730398E-3</v>
      </c>
      <c r="D19" s="2">
        <v>0.103812993754977</v>
      </c>
      <c r="E19" s="5">
        <v>27.263929618768302</v>
      </c>
      <c r="F19" s="4">
        <v>0.148811273568904</v>
      </c>
      <c r="G19" s="3">
        <v>10.344897259376101</v>
      </c>
    </row>
    <row r="20" spans="2:7" ht="2.5" customHeight="1" x14ac:dyDescent="0.35">
      <c r="B20" s="13">
        <v>45316</v>
      </c>
      <c r="C20" s="23">
        <v>5.8677685868368896E-3</v>
      </c>
      <c r="D20" s="2">
        <v>0.110289912965475</v>
      </c>
      <c r="E20" s="5">
        <v>27.529411764705799</v>
      </c>
      <c r="F20" s="4">
        <v>0.14233782855225099</v>
      </c>
      <c r="G20" s="3">
        <v>11.959705300424099</v>
      </c>
    </row>
    <row r="21" spans="2:7" ht="1" customHeight="1" x14ac:dyDescent="0.35">
      <c r="B21" s="13">
        <v>45317</v>
      </c>
      <c r="C21" s="23">
        <v>5.73323848025505E-3</v>
      </c>
      <c r="D21" s="2">
        <v>0.116655469818728</v>
      </c>
      <c r="E21" s="5">
        <v>27.360215053763401</v>
      </c>
      <c r="F21" s="4">
        <v>0.13846864736130801</v>
      </c>
      <c r="G21" s="3">
        <v>13.754218163575</v>
      </c>
    </row>
    <row r="22" spans="2:7" ht="1" customHeight="1" x14ac:dyDescent="0.35">
      <c r="B22" s="13">
        <v>45320</v>
      </c>
      <c r="C22" s="23">
        <v>5.6899768338657198E-3</v>
      </c>
      <c r="D22" s="2">
        <v>0.123009213573406</v>
      </c>
      <c r="E22" s="5">
        <v>27.419947506561599</v>
      </c>
      <c r="F22" s="4">
        <v>0.13664751072209999</v>
      </c>
      <c r="G22" s="3">
        <v>15.770345348278299</v>
      </c>
    </row>
    <row r="23" spans="2:7" hidden="1" x14ac:dyDescent="0.35">
      <c r="B23" s="13">
        <v>45321</v>
      </c>
      <c r="C23" s="23">
        <v>5.6604193471439497E-3</v>
      </c>
      <c r="D23" s="2">
        <v>0.12936591665293801</v>
      </c>
      <c r="E23" s="5">
        <v>27.3696682464454</v>
      </c>
      <c r="F23" s="4">
        <v>0.135855154152698</v>
      </c>
      <c r="G23" s="3">
        <v>18.0486832007626</v>
      </c>
    </row>
    <row r="24" spans="2:7" hidden="1" x14ac:dyDescent="0.35">
      <c r="B24" s="13">
        <v>45322</v>
      </c>
      <c r="C24" s="23">
        <v>5.6814169043541002E-3</v>
      </c>
      <c r="D24" s="2">
        <v>0.13578231526301099</v>
      </c>
      <c r="E24" s="5">
        <v>27.164529914529901</v>
      </c>
      <c r="F24" s="4">
        <v>0.131075678435122</v>
      </c>
      <c r="G24" s="3">
        <v>20.545502274598299</v>
      </c>
    </row>
    <row r="25" spans="2:7" hidden="1" x14ac:dyDescent="0.35">
      <c r="B25" s="13">
        <v>45323</v>
      </c>
      <c r="C25" s="23">
        <v>5.3458277721748397E-3</v>
      </c>
      <c r="D25" s="2">
        <v>0.14185401190708899</v>
      </c>
      <c r="E25" s="5">
        <v>27.540983606557301</v>
      </c>
      <c r="F25" s="4">
        <v>0.124524574507729</v>
      </c>
      <c r="G25" s="3">
        <v>23.228446777898</v>
      </c>
    </row>
    <row r="26" spans="2:7" x14ac:dyDescent="0.35">
      <c r="B26" s="13">
        <v>45324</v>
      </c>
      <c r="C26" s="23">
        <v>5.1675758416066704E-3</v>
      </c>
      <c r="D26" s="2">
        <v>0.14775462911366199</v>
      </c>
      <c r="E26" s="5">
        <v>27.115913555992101</v>
      </c>
      <c r="F26" s="4">
        <v>0.120609550596535</v>
      </c>
      <c r="G26" s="3">
        <v>26.150628855432299</v>
      </c>
    </row>
    <row r="27" spans="2:7" x14ac:dyDescent="0.35">
      <c r="B27" s="13">
        <v>45327</v>
      </c>
      <c r="C27" s="23">
        <v>5.1602135953794197E-3</v>
      </c>
      <c r="D27" s="2">
        <v>0.153677288154974</v>
      </c>
      <c r="E27" s="5">
        <v>26.907547169811298</v>
      </c>
      <c r="F27" s="4">
        <v>0.12374857396741799</v>
      </c>
      <c r="G27" s="3">
        <v>29.510480458610701</v>
      </c>
    </row>
    <row r="28" spans="2:7" x14ac:dyDescent="0.35">
      <c r="B28" s="13">
        <v>45328</v>
      </c>
      <c r="C28" s="23">
        <v>5.0592761346121397E-3</v>
      </c>
      <c r="D28" s="2">
        <v>0.15951406012597999</v>
      </c>
      <c r="E28" s="5">
        <v>26.653429602888</v>
      </c>
      <c r="F28" s="4">
        <v>0.120336434454841</v>
      </c>
      <c r="G28" s="3">
        <v>33.182002890504101</v>
      </c>
    </row>
    <row r="29" spans="2:7" x14ac:dyDescent="0.35">
      <c r="B29" s="13">
        <v>45329</v>
      </c>
      <c r="C29" s="23">
        <v>4.9929284119822901E-3</v>
      </c>
      <c r="D29" s="2">
        <v>0.16530343082087601</v>
      </c>
      <c r="E29" s="5">
        <v>26.463157894736799</v>
      </c>
      <c r="F29" s="4">
        <v>0.11956809800788901</v>
      </c>
      <c r="G29" s="3">
        <v>37.269079962221802</v>
      </c>
    </row>
    <row r="30" spans="2:7" x14ac:dyDescent="0.35">
      <c r="B30" s="13">
        <v>45330</v>
      </c>
      <c r="C30" s="23">
        <v>5.0886668551168596E-3</v>
      </c>
      <c r="D30" s="2">
        <v>0.171233271765449</v>
      </c>
      <c r="E30" s="5">
        <v>26.052453468697099</v>
      </c>
      <c r="F30" s="4">
        <v>0.11590916604588999</v>
      </c>
      <c r="G30" s="3">
        <v>41.7048171059865</v>
      </c>
    </row>
    <row r="31" spans="2:7" x14ac:dyDescent="0.35">
      <c r="B31" s="13">
        <v>45331</v>
      </c>
      <c r="C31" s="23">
        <v>4.9969858416926997E-3</v>
      </c>
      <c r="D31" s="2">
        <v>0.17708590784177999</v>
      </c>
      <c r="E31" s="5">
        <v>26.108196721311401</v>
      </c>
      <c r="F31" s="4">
        <v>0.113678369493598</v>
      </c>
      <c r="G31" s="3">
        <v>46.5594310841173</v>
      </c>
    </row>
    <row r="32" spans="2:7" x14ac:dyDescent="0.35">
      <c r="B32" s="13">
        <v>45334</v>
      </c>
      <c r="C32" s="23">
        <v>4.9239701769568101E-3</v>
      </c>
      <c r="D32" s="2">
        <v>0.18288184374770899</v>
      </c>
      <c r="E32" s="5">
        <v>25.993680884676099</v>
      </c>
      <c r="F32" s="4">
        <v>0.11067765362107999</v>
      </c>
      <c r="G32" s="3">
        <v>51.823197324060899</v>
      </c>
    </row>
    <row r="33" spans="2:13" x14ac:dyDescent="0.35">
      <c r="B33" s="13">
        <v>45335</v>
      </c>
      <c r="C33" s="23">
        <v>5.22630030625646E-3</v>
      </c>
      <c r="D33" s="2">
        <v>0.18906393948995301</v>
      </c>
      <c r="E33" s="5">
        <v>25.616989567809199</v>
      </c>
      <c r="F33" s="4">
        <v>0.105651997214945</v>
      </c>
      <c r="G33" s="3">
        <v>57.404073620627102</v>
      </c>
    </row>
    <row r="34" spans="2:13" x14ac:dyDescent="0.35">
      <c r="B34" s="13">
        <v>45336</v>
      </c>
      <c r="C34" s="23">
        <v>5.2726249166649298E-3</v>
      </c>
      <c r="D34" s="2">
        <v>0.19533342764481501</v>
      </c>
      <c r="E34" s="5">
        <v>25.358381502890101</v>
      </c>
      <c r="F34" s="4">
        <v>0.10335954190207799</v>
      </c>
      <c r="G34" s="3">
        <v>63.440691915270499</v>
      </c>
    </row>
    <row r="35" spans="2:13" x14ac:dyDescent="0.35">
      <c r="B35" s="13">
        <v>45337</v>
      </c>
      <c r="C35" s="23">
        <v>5.1665103337560202E-3</v>
      </c>
      <c r="D35" s="2">
        <v>0.20150913015102601</v>
      </c>
      <c r="E35" s="5">
        <v>25.295454545454501</v>
      </c>
      <c r="F35" s="4">
        <v>0.101431592199929</v>
      </c>
      <c r="G35" s="3">
        <v>69.9770138987015</v>
      </c>
    </row>
    <row r="36" spans="2:13" x14ac:dyDescent="0.35">
      <c r="B36" s="13">
        <v>45338</v>
      </c>
      <c r="C36" s="23">
        <v>5.2321741680368501E-3</v>
      </c>
      <c r="D36" s="2">
        <v>0.20779563518446301</v>
      </c>
      <c r="E36" s="5">
        <v>25.634146341463399</v>
      </c>
      <c r="F36" s="4">
        <v>0.101512968445783</v>
      </c>
      <c r="G36" s="3">
        <v>77.182101270976304</v>
      </c>
      <c r="J36" s="15">
        <f>AVERAGE(C:C)</f>
        <v>5.4497788247750015E-3</v>
      </c>
    </row>
    <row r="37" spans="2:13" x14ac:dyDescent="0.35">
      <c r="B37" s="13">
        <v>45342</v>
      </c>
      <c r="C37" s="23">
        <v>5.15249393813002E-3</v>
      </c>
      <c r="D37" s="2">
        <v>0.21401879487325101</v>
      </c>
      <c r="E37" s="5">
        <v>25.439790575916199</v>
      </c>
      <c r="F37" s="4">
        <v>9.9037346822171204E-2</v>
      </c>
      <c r="G37" s="3">
        <v>84.925049149836198</v>
      </c>
      <c r="I37" s="14" t="s">
        <v>1</v>
      </c>
      <c r="J37" s="17">
        <f>AVERAGE(F:F)</f>
        <v>0.1260489941881851</v>
      </c>
    </row>
    <row r="38" spans="2:13" x14ac:dyDescent="0.35">
      <c r="B38" s="13">
        <v>45343</v>
      </c>
      <c r="C38" s="23">
        <v>5.1096983226600803E-3</v>
      </c>
      <c r="D38" s="2">
        <v>0.22022206467309199</v>
      </c>
      <c r="E38" s="5">
        <v>25.0940279542566</v>
      </c>
      <c r="F38" s="4">
        <v>9.68900898448352E-2</v>
      </c>
      <c r="G38" s="3">
        <v>93.250334881885706</v>
      </c>
      <c r="I38" s="16" t="s">
        <v>2</v>
      </c>
      <c r="J38" s="19">
        <f>AVERAGE(E:E)</f>
        <v>25.997068198835915</v>
      </c>
    </row>
    <row r="39" spans="2:13" x14ac:dyDescent="0.35">
      <c r="B39" s="13">
        <v>45344</v>
      </c>
      <c r="C39" s="23">
        <v>5.1760453898012102E-3</v>
      </c>
      <c r="D39" s="2">
        <v>0.22653798946547701</v>
      </c>
      <c r="E39" s="5">
        <v>25.054590570719601</v>
      </c>
      <c r="F39" s="4">
        <v>9.5548642518881594E-2</v>
      </c>
      <c r="G39" s="3">
        <v>102.255826436799</v>
      </c>
      <c r="I39" s="18" t="s">
        <v>0</v>
      </c>
    </row>
    <row r="40" spans="2:13" x14ac:dyDescent="0.35">
      <c r="B40" s="13">
        <v>45345</v>
      </c>
      <c r="C40" s="23">
        <v>5.0010473761092104E-3</v>
      </c>
      <c r="D40" s="2">
        <v>0.232671964059392</v>
      </c>
      <c r="E40" s="5">
        <v>25.2877526753864</v>
      </c>
      <c r="F40" s="4">
        <v>9.3123230983062799E-2</v>
      </c>
      <c r="G40" s="3">
        <v>111.871342612421</v>
      </c>
      <c r="J40" s="14">
        <v>250</v>
      </c>
      <c r="L40" s="14">
        <v>365</v>
      </c>
    </row>
    <row r="41" spans="2:13" x14ac:dyDescent="0.35">
      <c r="B41" s="13">
        <v>45348</v>
      </c>
      <c r="C41" s="23">
        <v>5.0005875490798501E-3</v>
      </c>
      <c r="D41" s="2">
        <v>0.23883604813496701</v>
      </c>
      <c r="E41" s="5">
        <v>25.249130938586301</v>
      </c>
      <c r="F41" s="4">
        <v>9.2735984242977604E-2</v>
      </c>
      <c r="G41" s="3">
        <v>122.33857766241</v>
      </c>
      <c r="J41" s="21">
        <f>POWER(1+J36,J40)-1</f>
        <v>2.8913090914792923</v>
      </c>
      <c r="L41" s="21">
        <f>POWER(1+J36,L40)-1</f>
        <v>6.2700896098771972</v>
      </c>
    </row>
    <row r="42" spans="2:13" x14ac:dyDescent="0.35">
      <c r="B42" s="13">
        <v>45349</v>
      </c>
      <c r="C42" s="23">
        <v>4.9862832396145801E-3</v>
      </c>
      <c r="D42" s="2">
        <v>0.24501323555841301</v>
      </c>
      <c r="E42" s="5">
        <v>25.2641723356009</v>
      </c>
      <c r="F42" s="4">
        <v>9.3908472527284695E-2</v>
      </c>
      <c r="G42" s="3">
        <v>133.92111509437501</v>
      </c>
      <c r="I42" s="14" t="s">
        <v>3</v>
      </c>
      <c r="J42" s="20">
        <f>POWER(1+J36*M42,J40)-1</f>
        <v>28.462468356092632</v>
      </c>
      <c r="L42" s="20">
        <f>POWER(1+J36*M42,L40)-1</f>
        <v>138.67958256305491</v>
      </c>
      <c r="M42">
        <v>2.5</v>
      </c>
    </row>
    <row r="43" spans="2:13" x14ac:dyDescent="0.35">
      <c r="B43" s="13">
        <v>45350</v>
      </c>
      <c r="C43" s="23">
        <v>5.1651186916285997E-3</v>
      </c>
      <c r="D43" s="2">
        <v>0.251443876692721</v>
      </c>
      <c r="E43" s="5">
        <v>24.855104281009801</v>
      </c>
      <c r="F43" s="4">
        <v>9.1352318402469199E-2</v>
      </c>
      <c r="G43" s="3">
        <v>146.24647175969201</v>
      </c>
      <c r="I43" s="18" t="s">
        <v>4</v>
      </c>
    </row>
    <row r="44" spans="2:13" x14ac:dyDescent="0.35">
      <c r="B44" s="13">
        <v>45351</v>
      </c>
      <c r="C44" s="23">
        <v>5.1921023672151E-3</v>
      </c>
      <c r="D44" s="2">
        <v>0.25794150140733402</v>
      </c>
      <c r="E44" s="5">
        <v>24.7326943556975</v>
      </c>
      <c r="F44" s="4">
        <v>8.9241191461589695E-2</v>
      </c>
      <c r="G44" s="3">
        <v>159.38692233804201</v>
      </c>
    </row>
    <row r="45" spans="2:13" ht="18" x14ac:dyDescent="0.4">
      <c r="B45" s="13">
        <v>45352</v>
      </c>
      <c r="C45" s="23">
        <v>5.1437709090458002E-3</v>
      </c>
      <c r="D45" s="2">
        <v>0.26441206430755398</v>
      </c>
      <c r="E45" s="5">
        <v>24.751840168243898</v>
      </c>
      <c r="F45" s="4">
        <v>8.7030333620587097E-2</v>
      </c>
      <c r="G45" s="3">
        <v>173.34544969750101</v>
      </c>
      <c r="I45" s="22" t="s">
        <v>6</v>
      </c>
    </row>
    <row r="46" spans="2:13" ht="18" x14ac:dyDescent="0.4">
      <c r="B46" s="13">
        <v>45355</v>
      </c>
      <c r="C46" s="23">
        <v>4.9927076833655003E-3</v>
      </c>
      <c r="D46" s="2">
        <v>0.27072490413596201</v>
      </c>
      <c r="E46" s="5">
        <v>24.399405351833401</v>
      </c>
      <c r="F46" s="4">
        <v>8.5371843971212794E-2</v>
      </c>
      <c r="G46" s="3">
        <v>188.22964222616801</v>
      </c>
      <c r="I46" s="22" t="s">
        <v>7</v>
      </c>
    </row>
    <row r="47" spans="2:13" ht="21" x14ac:dyDescent="0.4">
      <c r="B47" s="13">
        <v>45356</v>
      </c>
      <c r="C47" s="23">
        <v>4.9856036440004301E-3</v>
      </c>
      <c r="D47" s="2">
        <v>0.27706023484854497</v>
      </c>
      <c r="E47" s="5">
        <v>24.580078125</v>
      </c>
      <c r="F47" s="4">
        <v>8.7711371487355694E-2</v>
      </c>
      <c r="G47" s="3">
        <v>204.82723367188601</v>
      </c>
      <c r="I47" s="22" t="s">
        <v>8</v>
      </c>
    </row>
  </sheetData>
  <mergeCells count="1">
    <mergeCell ref="I2:Q2"/>
  </mergeCells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_Annual_20231229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Dangov</dc:creator>
  <cp:lastModifiedBy>John Dangov</cp:lastModifiedBy>
  <dcterms:created xsi:type="dcterms:W3CDTF">2024-02-17T20:57:49Z</dcterms:created>
  <dcterms:modified xsi:type="dcterms:W3CDTF">2024-03-05T15:26:30Z</dcterms:modified>
</cp:coreProperties>
</file>