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003A2FA0-A587-42A0-8FDB-FC0570F3165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<sst xmlns="http://schemas.openxmlformats.org/spreadsheetml/2006/main" count="24" uniqueCount="21">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</sst>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_Annual_20231229!$B$4:$B$42</c:f>
              <c:numCache>
                <c:formatCode>mm/dd/yy;@</c:formatCode>
                <c:ptCount val="39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</c:numCache>
            </c:numRef>
          </c:xVal>
          <c:yVal>
            <c:numRef>
              <c:f>_Annual_20231229!$D$4:$D$42</c:f>
              <c:numCache>
                <c:formatCode>0.00%</c:formatCode>
                <c:ptCount val="39"/>
                <c:pt idx="0">
                  <c:v>4.5541033094187097E-3</c:v>
                </c:pt>
                <c:pt idx="1">
                  <c:v>6.8134549703060699E-3</c:v>
                </c:pt>
                <c:pt idx="2">
                  <c:v>1.0134550206855801E-2</c:v>
                </c:pt>
                <c:pt idx="3">
                  <c:v>1.8449972749407802E-2</c:v>
                </c:pt>
                <c:pt idx="4">
                  <c:v>2.6800814509663099E-2</c:v>
                </c:pt>
                <c:pt idx="5">
                  <c:v>3.2317987024868801E-2</c:v>
                </c:pt>
                <c:pt idx="6">
                  <c:v>4.6896373437147899E-2</c:v>
                </c:pt>
                <c:pt idx="7">
                  <c:v>5.5685096835114002E-2</c:v>
                </c:pt>
                <c:pt idx="8">
                  <c:v>6.4474176928412896E-2</c:v>
                </c:pt>
                <c:pt idx="9">
                  <c:v>6.9820080807019194E-2</c:v>
                </c:pt>
                <c:pt idx="10">
                  <c:v>7.2833294287031294E-2</c:v>
                </c:pt>
                <c:pt idx="11">
                  <c:v>7.6173691732439E-2</c:v>
                </c:pt>
                <c:pt idx="12">
                  <c:v>7.7729722815668104E-2</c:v>
                </c:pt>
                <c:pt idx="13">
                  <c:v>7.3954130919378497E-2</c:v>
                </c:pt>
                <c:pt idx="14">
                  <c:v>7.3878718651010297E-2</c:v>
                </c:pt>
                <c:pt idx="15">
                  <c:v>7.4505338338588703E-2</c:v>
                </c:pt>
                <c:pt idx="16">
                  <c:v>7.5226255290619104E-2</c:v>
                </c:pt>
                <c:pt idx="17">
                  <c:v>7.7283500101488198E-2</c:v>
                </c:pt>
                <c:pt idx="18">
                  <c:v>8.3157192919974907E-2</c:v>
                </c:pt>
                <c:pt idx="19">
                  <c:v>8.4953065110928996E-2</c:v>
                </c:pt>
                <c:pt idx="20">
                  <c:v>9.1467860283075103E-2</c:v>
                </c:pt>
                <c:pt idx="21">
                  <c:v>9.5320509538324397E-2</c:v>
                </c:pt>
                <c:pt idx="22">
                  <c:v>9.2181097601155296E-2</c:v>
                </c:pt>
                <c:pt idx="23">
                  <c:v>9.4227775953659998E-2</c:v>
                </c:pt>
                <c:pt idx="24">
                  <c:v>9.9624682253175806E-2</c:v>
                </c:pt>
                <c:pt idx="25">
                  <c:v>0.102234788731782</c:v>
                </c:pt>
                <c:pt idx="26">
                  <c:v>9.8624137540842594E-2</c:v>
                </c:pt>
                <c:pt idx="27">
                  <c:v>0.102617970393207</c:v>
                </c:pt>
                <c:pt idx="28">
                  <c:v>0.10419717153215199</c:v>
                </c:pt>
                <c:pt idx="29">
                  <c:v>0.106042487851564</c:v>
                </c:pt>
                <c:pt idx="30">
                  <c:v>0.11078501507979099</c:v>
                </c:pt>
                <c:pt idx="31">
                  <c:v>0.11852781369859899</c:v>
                </c:pt>
                <c:pt idx="32">
                  <c:v>0.11712382978357599</c:v>
                </c:pt>
                <c:pt idx="33">
                  <c:v>0.12323677420350899</c:v>
                </c:pt>
                <c:pt idx="34">
                  <c:v>0.12534892483423901</c:v>
                </c:pt>
                <c:pt idx="35">
                  <c:v>0.128307800860369</c:v>
                </c:pt>
                <c:pt idx="36">
                  <c:v>0.135552610041902</c:v>
                </c:pt>
                <c:pt idx="37">
                  <c:v>0.136379141933749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123385534934"/>
                  <c:y val="-4.9794046264026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_Annual_20231229!$B$4:$B$42</c:f>
              <c:numCache>
                <c:formatCode>mm/dd/yy;@</c:formatCode>
                <c:ptCount val="39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</c:numCache>
            </c:numRef>
          </c:xVal>
          <c:yVal>
            <c:numRef>
              <c:f>_Annual_20231229!$I$4:$I$42</c:f>
              <c:numCache>
                <c:formatCode>0.00%</c:formatCode>
                <c:ptCount val="39"/>
                <c:pt idx="0">
                  <c:v>3.4364567965802098E-3</c:v>
                </c:pt>
                <c:pt idx="1">
                  <c:v>8.6893544613432395E-3</c:v>
                </c:pt>
                <c:pt idx="2">
                  <c:v>1.46467500484677E-2</c:v>
                </c:pt>
                <c:pt idx="3">
                  <c:v>1.7986543512677401E-2</c:v>
                </c:pt>
                <c:pt idx="4">
                  <c:v>3.1753207742234599E-2</c:v>
                </c:pt>
                <c:pt idx="5">
                  <c:v>3.5519536586863999E-2</c:v>
                </c:pt>
                <c:pt idx="6">
                  <c:v>3.7698046431735799E-2</c:v>
                </c:pt>
                <c:pt idx="7">
                  <c:v>4.1791797871567601E-2</c:v>
                </c:pt>
                <c:pt idx="8">
                  <c:v>4.8427951679626401E-2</c:v>
                </c:pt>
                <c:pt idx="9">
                  <c:v>5.0825049041596099E-2</c:v>
                </c:pt>
                <c:pt idx="10">
                  <c:v>5.2974601936675102E-2</c:v>
                </c:pt>
                <c:pt idx="11">
                  <c:v>5.4285679740062799E-2</c:v>
                </c:pt>
                <c:pt idx="12">
                  <c:v>5.6438967885814401E-2</c:v>
                </c:pt>
                <c:pt idx="13">
                  <c:v>5.9440777444746899E-2</c:v>
                </c:pt>
                <c:pt idx="14">
                  <c:v>6.0871699695429597E-2</c:v>
                </c:pt>
                <c:pt idx="15">
                  <c:v>6.4338107927493296E-2</c:v>
                </c:pt>
                <c:pt idx="16">
                  <c:v>6.5906138756465504E-2</c:v>
                </c:pt>
                <c:pt idx="17">
                  <c:v>7.0358113989461193E-2</c:v>
                </c:pt>
                <c:pt idx="18">
                  <c:v>7.4170911294606998E-2</c:v>
                </c:pt>
                <c:pt idx="19">
                  <c:v>7.6532912745504805E-2</c:v>
                </c:pt>
                <c:pt idx="20">
                  <c:v>7.8980920510278496E-2</c:v>
                </c:pt>
                <c:pt idx="21">
                  <c:v>8.0980242878943107E-2</c:v>
                </c:pt>
                <c:pt idx="22">
                  <c:v>8.2267293674194997E-2</c:v>
                </c:pt>
                <c:pt idx="23">
                  <c:v>8.4566792064455304E-2</c:v>
                </c:pt>
                <c:pt idx="24">
                  <c:v>8.6499168518634206E-2</c:v>
                </c:pt>
                <c:pt idx="25">
                  <c:v>9.0071375259013695E-2</c:v>
                </c:pt>
                <c:pt idx="26">
                  <c:v>9.6107934066178805E-2</c:v>
                </c:pt>
                <c:pt idx="27">
                  <c:v>0.101717957926914</c:v>
                </c:pt>
                <c:pt idx="28">
                  <c:v>0.105868996191764</c:v>
                </c:pt>
                <c:pt idx="29">
                  <c:v>0.107540510599898</c:v>
                </c:pt>
                <c:pt idx="30">
                  <c:v>0.111980659436736</c:v>
                </c:pt>
                <c:pt idx="31">
                  <c:v>0.113815577098034</c:v>
                </c:pt>
                <c:pt idx="32">
                  <c:v>0.118492964651105</c:v>
                </c:pt>
                <c:pt idx="33">
                  <c:v>0.122126438525541</c:v>
                </c:pt>
                <c:pt idx="34">
                  <c:v>0.124235424204803</c:v>
                </c:pt>
                <c:pt idx="35">
                  <c:v>0.12694792781438299</c:v>
                </c:pt>
                <c:pt idx="36">
                  <c:v>0.12993307428333201</c:v>
                </c:pt>
                <c:pt idx="37">
                  <c:v>0.13388842205316501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215900</xdr:rowOff>
    </xdr:from>
    <xdr:to>
      <xdr:col>21</xdr:col>
      <xdr:colOff>257175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298450</xdr:colOff>
      <xdr:row>14</xdr:row>
      <xdr:rowOff>82550</xdr:rowOff>
    </xdr:from>
    <xdr:to>
      <xdr:col>21</xdr:col>
      <xdr:colOff>241300</xdr:colOff>
      <xdr:row>37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1" totalsRowShown="0" headerRowDxfId="11">
  <autoFilter ref="B3:L41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1"/>
  <sheetViews>
    <sheetView showGridLines="0" tabSelected="1" topLeftCell="A7" zoomScaleNormal="100" workbookViewId="0">
      <selection activeCell="AA48" sqref="AA48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1" spans="2:25" ht="7" customHeight="1" x14ac:dyDescent="0.35"/>
    <row r="2" spans="2:25" ht="18.5" x14ac:dyDescent="0.45">
      <c r="N2" s="25" t="str">
        <f>"Forecast Annual Cumulative Realized Return: " &amp;Y15 &amp; " -&gt; " &amp; TEXT(Y16,"#%")</f>
        <v>Forecast Annual Cumulative Realized Return: 365 -&gt; 265%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4.5541033094187097E-3</v>
      </c>
      <c r="D4" s="2">
        <v>4.5541033094187097E-3</v>
      </c>
      <c r="E4" s="5">
        <v>28.090909090909001</v>
      </c>
      <c r="F4" s="4">
        <v>0.12792890205548901</v>
      </c>
      <c r="G4" s="3">
        <v>0.12792890205548901</v>
      </c>
      <c r="H4" s="24">
        <v>3.4364567965802098E-3</v>
      </c>
      <c r="I4" s="2">
        <v>3.4364567965802098E-3</v>
      </c>
      <c r="J4" s="5">
        <v>30.904761904761902</v>
      </c>
      <c r="K4" s="4">
        <v>0.106202879094312</v>
      </c>
      <c r="L4" s="3">
        <v>0.106202879094312</v>
      </c>
      <c r="W4" s="14" t="s">
        <v>9</v>
      </c>
      <c r="X4" s="15">
        <f>AVERAGE(C:C)</f>
        <v>3.5889247877302407E-3</v>
      </c>
    </row>
    <row r="5" spans="2:25" x14ac:dyDescent="0.35">
      <c r="B5" s="13">
        <v>45293</v>
      </c>
      <c r="C5" s="24">
        <v>2.2593516608873502E-3</v>
      </c>
      <c r="D5" s="2">
        <v>6.8134549703060699E-3</v>
      </c>
      <c r="E5" s="5">
        <v>26.105263157894701</v>
      </c>
      <c r="F5" s="4">
        <v>5.8980969673691E-2</v>
      </c>
      <c r="G5" s="3">
        <v>0.18690987172918</v>
      </c>
      <c r="H5" s="24">
        <v>5.2528976647630296E-3</v>
      </c>
      <c r="I5" s="2">
        <v>8.6893544613432395E-3</v>
      </c>
      <c r="J5" s="5">
        <v>36.178571428571402</v>
      </c>
      <c r="K5" s="4">
        <v>0.190042333371605</v>
      </c>
      <c r="L5" s="3">
        <v>0.29624521246591701</v>
      </c>
      <c r="W5" s="16" t="s">
        <v>10</v>
      </c>
      <c r="X5" s="17">
        <f>AVERAGE(F:F)</f>
        <v>8.1122057975199363E-2</v>
      </c>
    </row>
    <row r="6" spans="2:25" x14ac:dyDescent="0.35">
      <c r="B6" s="13">
        <v>45294</v>
      </c>
      <c r="C6" s="24">
        <v>3.3210952365497299E-3</v>
      </c>
      <c r="D6" s="2">
        <v>1.0134550206855801E-2</v>
      </c>
      <c r="E6" s="5">
        <v>26.818181818181799</v>
      </c>
      <c r="F6" s="4">
        <v>8.9065735889288303E-2</v>
      </c>
      <c r="G6" s="3">
        <v>0.27597560761846801</v>
      </c>
      <c r="H6" s="24">
        <v>5.9573955871245398E-3</v>
      </c>
      <c r="I6" s="2">
        <v>1.46467500484677E-2</v>
      </c>
      <c r="J6" s="5">
        <v>34.736842105263101</v>
      </c>
      <c r="K6" s="4">
        <v>0.20694110986853601</v>
      </c>
      <c r="L6" s="3">
        <v>0.50318632233445404</v>
      </c>
      <c r="W6" s="18" t="s">
        <v>8</v>
      </c>
      <c r="X6" s="19">
        <f>AVERAGE(E:E)</f>
        <v>27.101163211133464</v>
      </c>
    </row>
    <row r="7" spans="2:25" x14ac:dyDescent="0.35">
      <c r="B7" s="13">
        <v>45295</v>
      </c>
      <c r="C7" s="24">
        <v>8.3154225425520704E-3</v>
      </c>
      <c r="D7" s="2">
        <v>1.8449972749407802E-2</v>
      </c>
      <c r="E7" s="5">
        <v>35.700000000000003</v>
      </c>
      <c r="F7" s="4">
        <v>0.29686058476910898</v>
      </c>
      <c r="G7" s="3">
        <v>0.57283619238757799</v>
      </c>
      <c r="H7" s="24">
        <v>3.33979346420967E-3</v>
      </c>
      <c r="I7" s="2">
        <v>1.7986543512677401E-2</v>
      </c>
      <c r="J7" s="5">
        <v>29.05</v>
      </c>
      <c r="K7" s="4">
        <v>9.7021000135290997E-2</v>
      </c>
      <c r="L7" s="3">
        <v>0.60020732246974495</v>
      </c>
    </row>
    <row r="8" spans="2:25" x14ac:dyDescent="0.35">
      <c r="B8" s="13">
        <v>45296</v>
      </c>
      <c r="C8" s="24">
        <v>8.3508417602552992E-3</v>
      </c>
      <c r="D8" s="2">
        <v>2.6800814509663099E-2</v>
      </c>
      <c r="E8" s="5">
        <v>22</v>
      </c>
      <c r="F8" s="4">
        <v>0.18371851872561601</v>
      </c>
      <c r="G8" s="3">
        <v>0.75655471111319395</v>
      </c>
      <c r="H8" s="24">
        <v>1.37666642295571E-2</v>
      </c>
      <c r="I8" s="2">
        <v>3.1753207742234599E-2</v>
      </c>
      <c r="J8" s="5">
        <v>52.735294117647001</v>
      </c>
      <c r="K8" s="4">
        <v>0.72598908716458699</v>
      </c>
      <c r="L8" s="3">
        <v>1.3261964096343299</v>
      </c>
      <c r="W8" s="14" t="s">
        <v>7</v>
      </c>
      <c r="X8" s="15">
        <f>AVERAGE(H:H)</f>
        <v>3.5233795277148663E-3</v>
      </c>
    </row>
    <row r="9" spans="2:25" x14ac:dyDescent="0.35">
      <c r="B9" s="13">
        <v>45299</v>
      </c>
      <c r="C9" s="24">
        <v>5.5171725152056298E-3</v>
      </c>
      <c r="D9" s="2">
        <v>3.2317987024868801E-2</v>
      </c>
      <c r="E9" s="5">
        <v>39.375</v>
      </c>
      <c r="F9" s="4">
        <v>0.217238667786221</v>
      </c>
      <c r="G9" s="3">
        <v>0.97379337889941597</v>
      </c>
      <c r="H9" s="24">
        <v>3.76632884462941E-3</v>
      </c>
      <c r="I9" s="2">
        <v>3.5519536586863999E-2</v>
      </c>
      <c r="J9" s="5">
        <v>23.1489361702127</v>
      </c>
      <c r="K9" s="4">
        <v>8.7186506020357504E-2</v>
      </c>
      <c r="L9" s="3">
        <v>1.41338291565469</v>
      </c>
      <c r="W9" s="16" t="s">
        <v>10</v>
      </c>
      <c r="X9" s="17">
        <f>AVERAGE(K:K)</f>
        <v>9.6278315363224259E-2</v>
      </c>
    </row>
    <row r="10" spans="2:25" x14ac:dyDescent="0.35">
      <c r="B10" s="13">
        <v>45300</v>
      </c>
      <c r="C10" s="24">
        <v>1.45783864122791E-2</v>
      </c>
      <c r="D10" s="2">
        <v>4.6896373437147899E-2</v>
      </c>
      <c r="E10" s="5">
        <v>13.8823529411764</v>
      </c>
      <c r="F10" s="4">
        <v>0.20238230548811001</v>
      </c>
      <c r="G10" s="3">
        <v>1.17617568438752</v>
      </c>
      <c r="H10" s="24">
        <v>2.1785098448718599E-3</v>
      </c>
      <c r="I10" s="2">
        <v>3.7698046431735799E-2</v>
      </c>
      <c r="J10" s="5">
        <v>13.9183673469387</v>
      </c>
      <c r="K10" s="4">
        <v>3.0321300289849199E-2</v>
      </c>
      <c r="L10" s="3">
        <v>1.4437042159445299</v>
      </c>
      <c r="W10" s="18" t="s">
        <v>8</v>
      </c>
      <c r="X10" s="19">
        <f>AVERAGE(J:J)</f>
        <v>26.76176326986635</v>
      </c>
    </row>
    <row r="11" spans="2:25" x14ac:dyDescent="0.35">
      <c r="B11" s="13">
        <v>45301</v>
      </c>
      <c r="C11" s="24">
        <v>8.7887233979660109E-3</v>
      </c>
      <c r="D11" s="2">
        <v>5.5685096835114002E-2</v>
      </c>
      <c r="E11" s="5">
        <v>10.5555555555555</v>
      </c>
      <c r="F11" s="4">
        <v>9.2769858089641194E-2</v>
      </c>
      <c r="G11" s="3">
        <v>1.2689455424771601</v>
      </c>
      <c r="H11" s="24">
        <v>4.0937514398317202E-3</v>
      </c>
      <c r="I11" s="2">
        <v>4.1791797871567601E-2</v>
      </c>
      <c r="J11" s="5">
        <v>19.2903225806451</v>
      </c>
      <c r="K11" s="4">
        <v>7.8969785839334505E-2</v>
      </c>
      <c r="L11" s="3">
        <v>1.52267400178387</v>
      </c>
    </row>
    <row r="12" spans="2:25" x14ac:dyDescent="0.35">
      <c r="B12" s="13">
        <v>45302</v>
      </c>
      <c r="C12" s="24">
        <v>8.7890800932988993E-3</v>
      </c>
      <c r="D12" s="2">
        <v>6.4474176928412896E-2</v>
      </c>
      <c r="E12" s="5">
        <v>20.571428571428498</v>
      </c>
      <c r="F12" s="4">
        <v>0.18080393334786299</v>
      </c>
      <c r="G12" s="3">
        <v>1.44974947582503</v>
      </c>
      <c r="H12" s="24">
        <v>6.6361538080588599E-3</v>
      </c>
      <c r="I12" s="2">
        <v>4.8427951679626401E-2</v>
      </c>
      <c r="J12" s="5">
        <v>18.3404255319148</v>
      </c>
      <c r="K12" s="4">
        <v>0.12170988473503599</v>
      </c>
      <c r="L12" s="3">
        <v>1.64438388651891</v>
      </c>
      <c r="W12" s="14" t="s">
        <v>11</v>
      </c>
      <c r="X12" s="15">
        <f>SUM(X4*X6+X8*X10)/SUM(X6,X10)</f>
        <v>3.5563586639305611E-3</v>
      </c>
    </row>
    <row r="13" spans="2:25" x14ac:dyDescent="0.35">
      <c r="B13" s="13">
        <v>45303</v>
      </c>
      <c r="C13" s="24">
        <v>5.3459038786062996E-3</v>
      </c>
      <c r="D13" s="2">
        <v>6.9820080807019194E-2</v>
      </c>
      <c r="E13" s="5">
        <v>27</v>
      </c>
      <c r="F13" s="4">
        <v>0.14433940472237</v>
      </c>
      <c r="G13" s="3">
        <v>1.5940888805474001</v>
      </c>
      <c r="H13" s="24">
        <v>2.3970973619696998E-3</v>
      </c>
      <c r="I13" s="2">
        <v>5.0825049041596099E-2</v>
      </c>
      <c r="J13" s="5">
        <v>18.857142857142801</v>
      </c>
      <c r="K13" s="4">
        <v>4.5202407397142999E-2</v>
      </c>
      <c r="L13" s="3">
        <v>1.68958629391605</v>
      </c>
      <c r="W13" s="18" t="s">
        <v>10</v>
      </c>
      <c r="X13" s="20">
        <f>SUM(X5*X6+X9*X10)/SUM(X6,X10)</f>
        <v>8.8652435523819254E-2</v>
      </c>
    </row>
    <row r="14" spans="2:25" x14ac:dyDescent="0.35">
      <c r="B14" s="13">
        <v>45307</v>
      </c>
      <c r="C14" s="24">
        <v>3.0132134800121202E-3</v>
      </c>
      <c r="D14" s="2">
        <v>7.2833294287031294E-2</v>
      </c>
      <c r="E14" s="5">
        <v>18.1666666666666</v>
      </c>
      <c r="F14" s="4">
        <v>5.4740044886886899E-2</v>
      </c>
      <c r="G14" s="3">
        <v>1.6488289254342801</v>
      </c>
      <c r="H14" s="24">
        <v>2.14955289507899E-3</v>
      </c>
      <c r="I14" s="2">
        <v>5.2974601936675102E-2</v>
      </c>
      <c r="J14" s="5">
        <v>28.52</v>
      </c>
      <c r="K14" s="4">
        <v>6.1305248567652897E-2</v>
      </c>
      <c r="L14" s="3">
        <v>1.7508915424836999</v>
      </c>
    </row>
    <row r="15" spans="2:25" x14ac:dyDescent="0.35">
      <c r="B15" s="13">
        <v>45308</v>
      </c>
      <c r="C15" s="24">
        <v>3.34039744540771E-3</v>
      </c>
      <c r="D15" s="2">
        <v>7.6173691732439E-2</v>
      </c>
      <c r="E15" s="5">
        <v>25.571428571428498</v>
      </c>
      <c r="F15" s="4">
        <v>8.5418734675425795E-2</v>
      </c>
      <c r="G15" s="3">
        <v>1.7342476601097101</v>
      </c>
      <c r="H15" s="24">
        <v>1.3110778033877E-3</v>
      </c>
      <c r="I15" s="2">
        <v>5.4285679740062799E-2</v>
      </c>
      <c r="J15" s="5">
        <v>110.666666666666</v>
      </c>
      <c r="K15" s="4">
        <v>0.145092610241572</v>
      </c>
      <c r="L15" s="3">
        <v>1.8959841527252701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7.7729722815668104E-2</v>
      </c>
      <c r="E16" s="5">
        <v>28</v>
      </c>
      <c r="F16" s="4">
        <v>4.3568870330414698E-2</v>
      </c>
      <c r="G16" s="3">
        <v>1.7778165304401199</v>
      </c>
      <c r="H16" s="24">
        <v>2.1532881457515399E-3</v>
      </c>
      <c r="I16" s="2">
        <v>5.6438967885814401E-2</v>
      </c>
      <c r="J16" s="5">
        <v>38.933333333333302</v>
      </c>
      <c r="K16" s="4">
        <v>8.3834685141260204E-2</v>
      </c>
      <c r="L16" s="3">
        <v>1.97981883786653</v>
      </c>
      <c r="W16" s="14" t="s">
        <v>12</v>
      </c>
      <c r="X16" s="22">
        <f>POWER(1+X12,X15)-1</f>
        <v>1.4290796565576951</v>
      </c>
      <c r="Y16" s="22">
        <f>POWER(1+X12,Y15)-1</f>
        <v>2.6538016278515904</v>
      </c>
    </row>
    <row r="17" spans="2:26" x14ac:dyDescent="0.35">
      <c r="B17" s="13">
        <v>45310</v>
      </c>
      <c r="C17" s="24">
        <v>-3.7755918962895998E-3</v>
      </c>
      <c r="D17" s="2">
        <v>7.3954130919378497E-2</v>
      </c>
      <c r="E17" s="5">
        <v>55</v>
      </c>
      <c r="F17" s="4">
        <v>-0.207657554295928</v>
      </c>
      <c r="G17" s="3">
        <v>1.5701589761442001</v>
      </c>
      <c r="H17" s="24">
        <v>3.0018095589325099E-3</v>
      </c>
      <c r="I17" s="2">
        <v>5.9440777444746899E-2</v>
      </c>
      <c r="J17" s="5">
        <v>19.434782608695599</v>
      </c>
      <c r="K17" s="4">
        <v>5.8339516210558003E-2</v>
      </c>
      <c r="L17" s="3">
        <v>2.03815835407709</v>
      </c>
      <c r="W17" s="18" t="s">
        <v>13</v>
      </c>
      <c r="X17" s="21">
        <f>POWER(1+X12*Z17,X15)-1</f>
        <v>8.1422025813991983</v>
      </c>
      <c r="Y17" s="21">
        <f>POWER(1+X12*Z17,Y15)-1</f>
        <v>24.300798463554138</v>
      </c>
      <c r="Z17">
        <v>2.5</v>
      </c>
    </row>
    <row r="18" spans="2:26" x14ac:dyDescent="0.35">
      <c r="B18" s="13">
        <v>45313</v>
      </c>
      <c r="C18" s="24">
        <v>-7.5412268368191604E-5</v>
      </c>
      <c r="D18" s="2">
        <v>7.3878718651010297E-2</v>
      </c>
      <c r="E18" s="5">
        <v>19.6666666666666</v>
      </c>
      <c r="F18" s="4">
        <v>-1.48310794457443E-3</v>
      </c>
      <c r="G18" s="3">
        <v>1.56867586819962</v>
      </c>
      <c r="H18" s="24">
        <v>1.4309222506827201E-3</v>
      </c>
      <c r="I18" s="2">
        <v>6.0871699695429597E-2</v>
      </c>
      <c r="J18" s="5">
        <v>29.3333333333333</v>
      </c>
      <c r="K18" s="4">
        <v>4.1973719353360001E-2</v>
      </c>
      <c r="L18" s="3">
        <v>2.08013207343045</v>
      </c>
    </row>
    <row r="19" spans="2:26" x14ac:dyDescent="0.35">
      <c r="B19" s="13">
        <v>45314</v>
      </c>
      <c r="C19" s="24">
        <v>6.2661968757838304E-4</v>
      </c>
      <c r="D19" s="2">
        <v>7.4505338338588703E-2</v>
      </c>
      <c r="E19" s="5">
        <v>32.1111111111111</v>
      </c>
      <c r="F19" s="4">
        <v>2.0121454412239202E-2</v>
      </c>
      <c r="G19" s="3">
        <v>1.5887973226118599</v>
      </c>
      <c r="H19" s="24">
        <v>3.4664082320636398E-3</v>
      </c>
      <c r="I19" s="2">
        <v>6.4338107927493296E-2</v>
      </c>
      <c r="J19" s="5">
        <v>26.727272727272702</v>
      </c>
      <c r="K19" s="4">
        <v>9.2647638202428301E-2</v>
      </c>
      <c r="L19" s="3">
        <v>2.17277971163288</v>
      </c>
    </row>
    <row r="20" spans="2:26" ht="2" customHeight="1" x14ac:dyDescent="0.35">
      <c r="B20" s="13">
        <v>45315</v>
      </c>
      <c r="C20" s="24">
        <v>7.2091695203043901E-4</v>
      </c>
      <c r="D20" s="2">
        <v>7.5226255290619104E-2</v>
      </c>
      <c r="E20" s="5">
        <v>37.4</v>
      </c>
      <c r="F20" s="4">
        <v>2.69622940059384E-2</v>
      </c>
      <c r="G20" s="3">
        <v>1.6157596166178001</v>
      </c>
      <c r="H20" s="24">
        <v>1.5680308289722101E-3</v>
      </c>
      <c r="I20" s="2">
        <v>6.5906138756465504E-2</v>
      </c>
      <c r="J20" s="5">
        <v>16.649999999999999</v>
      </c>
      <c r="K20" s="4">
        <v>2.61077133023872E-2</v>
      </c>
      <c r="L20" s="3">
        <v>2.1988874249352701</v>
      </c>
    </row>
    <row r="21" spans="2:26" ht="2" customHeight="1" x14ac:dyDescent="0.35">
      <c r="B21" s="13">
        <v>45316</v>
      </c>
      <c r="C21" s="24">
        <v>2.0572448108690301E-3</v>
      </c>
      <c r="D21" s="2">
        <v>7.7283500101488198E-2</v>
      </c>
      <c r="E21" s="5">
        <v>34.3333333333333</v>
      </c>
      <c r="F21" s="4">
        <v>7.0632071839836802E-2</v>
      </c>
      <c r="G21" s="3">
        <v>1.68639168845764</v>
      </c>
      <c r="H21" s="24">
        <v>4.4519752329957004E-3</v>
      </c>
      <c r="I21" s="2">
        <v>7.0358113989461193E-2</v>
      </c>
      <c r="J21" s="5">
        <v>19.292682926829201</v>
      </c>
      <c r="K21" s="4">
        <v>8.5890546568282905E-2</v>
      </c>
      <c r="L21" s="3">
        <v>2.2847779715035501</v>
      </c>
    </row>
    <row r="22" spans="2:26" ht="2" customHeight="1" x14ac:dyDescent="0.35">
      <c r="B22" s="13">
        <v>45317</v>
      </c>
      <c r="C22" s="24">
        <v>5.8736928184867096E-3</v>
      </c>
      <c r="D22" s="2">
        <v>8.3157192919974907E-2</v>
      </c>
      <c r="E22" s="5">
        <v>27.8888888888888</v>
      </c>
      <c r="F22" s="4">
        <v>0.16381076638223999</v>
      </c>
      <c r="G22" s="3">
        <v>1.8502024548398801</v>
      </c>
      <c r="H22" s="24">
        <v>3.8127973051458302E-3</v>
      </c>
      <c r="I22" s="2">
        <v>7.4170911294606998E-2</v>
      </c>
      <c r="J22" s="5">
        <v>28.515151515151501</v>
      </c>
      <c r="K22" s="4">
        <v>0.10872249285279401</v>
      </c>
      <c r="L22" s="3">
        <v>2.3935004643563502</v>
      </c>
    </row>
    <row r="23" spans="2:26" ht="2" customHeight="1" x14ac:dyDescent="0.35">
      <c r="B23" s="13">
        <v>45320</v>
      </c>
      <c r="C23" s="24">
        <v>1.7958721909540501E-3</v>
      </c>
      <c r="D23" s="2">
        <v>8.4953065110928996E-2</v>
      </c>
      <c r="E23" s="5">
        <v>42.8</v>
      </c>
      <c r="F23" s="4">
        <v>7.6863329772833694E-2</v>
      </c>
      <c r="G23" s="3">
        <v>1.9270657846127099</v>
      </c>
      <c r="H23" s="24">
        <v>2.3620014508977999E-3</v>
      </c>
      <c r="I23" s="2">
        <v>7.6532912745504805E-2</v>
      </c>
      <c r="J23" s="5">
        <v>26.7959183673469</v>
      </c>
      <c r="K23" s="4">
        <v>6.3291998061812405E-2</v>
      </c>
      <c r="L23" s="3">
        <v>2.4567924624181599</v>
      </c>
    </row>
    <row r="24" spans="2:26" ht="2" customHeight="1" x14ac:dyDescent="0.35">
      <c r="B24" s="13">
        <v>45321</v>
      </c>
      <c r="C24" s="24">
        <v>6.5147951721461804E-3</v>
      </c>
      <c r="D24" s="2">
        <v>9.1467860283075103E-2</v>
      </c>
      <c r="E24" s="5">
        <v>27.782608695652101</v>
      </c>
      <c r="F24" s="4">
        <v>0.180998005000061</v>
      </c>
      <c r="G24" s="3">
        <v>2.1080637896127699</v>
      </c>
      <c r="H24" s="24">
        <v>2.44800776477368E-3</v>
      </c>
      <c r="I24" s="2">
        <v>7.8980920510278496E-2</v>
      </c>
      <c r="J24" s="5">
        <v>28.113636363636299</v>
      </c>
      <c r="K24" s="4">
        <v>6.8822400114205595E-2</v>
      </c>
      <c r="L24" s="3">
        <v>2.5256148625323598</v>
      </c>
    </row>
    <row r="25" spans="2:26" ht="2" customHeight="1" x14ac:dyDescent="0.35">
      <c r="B25" s="13">
        <v>45322</v>
      </c>
      <c r="C25" s="24">
        <v>3.8526492552492602E-3</v>
      </c>
      <c r="D25" s="2">
        <v>9.5320509538324397E-2</v>
      </c>
      <c r="E25" s="5">
        <v>27.923076923076898</v>
      </c>
      <c r="F25" s="4">
        <v>0.10757782151196001</v>
      </c>
      <c r="G25" s="3">
        <v>2.2156416111247301</v>
      </c>
      <c r="H25" s="24">
        <v>1.9993223686645698E-3</v>
      </c>
      <c r="I25" s="2">
        <v>8.0980242878943107E-2</v>
      </c>
      <c r="J25" s="5">
        <v>37.34375</v>
      </c>
      <c r="K25" s="4">
        <v>7.4662194704817705E-2</v>
      </c>
      <c r="L25" s="3">
        <v>2.6002770572371801</v>
      </c>
    </row>
    <row r="26" spans="2:26" ht="1.5" customHeight="1" x14ac:dyDescent="0.35">
      <c r="B26" s="13">
        <v>45323</v>
      </c>
      <c r="C26" s="24">
        <v>-3.1394119371691499E-3</v>
      </c>
      <c r="D26" s="2">
        <v>9.2181097601155296E-2</v>
      </c>
      <c r="E26" s="5">
        <v>42.75</v>
      </c>
      <c r="F26" s="4">
        <v>-0.13420986031398099</v>
      </c>
      <c r="G26" s="3">
        <v>2.0814317508107498</v>
      </c>
      <c r="H26" s="24">
        <v>1.2870507952518801E-3</v>
      </c>
      <c r="I26" s="2">
        <v>8.2267293674194997E-2</v>
      </c>
      <c r="J26" s="5">
        <v>25.1666666666666</v>
      </c>
      <c r="K26" s="4">
        <v>3.2390778347172501E-2</v>
      </c>
      <c r="L26" s="3">
        <v>2.6326678355843498</v>
      </c>
    </row>
    <row r="27" spans="2:26" ht="2" customHeight="1" x14ac:dyDescent="0.35">
      <c r="B27" s="13">
        <v>45324</v>
      </c>
      <c r="C27" s="24">
        <v>2.0466783525047699E-3</v>
      </c>
      <c r="D27" s="2">
        <v>9.4227775953659998E-2</v>
      </c>
      <c r="E27" s="5">
        <v>15.4117647058823</v>
      </c>
      <c r="F27" s="4">
        <v>3.1542925197426401E-2</v>
      </c>
      <c r="G27" s="3">
        <v>2.11297467600818</v>
      </c>
      <c r="H27" s="24">
        <v>2.2994983902603098E-3</v>
      </c>
      <c r="I27" s="2">
        <v>8.4566792064455304E-2</v>
      </c>
      <c r="J27" s="5">
        <v>20.764705882352899</v>
      </c>
      <c r="K27" s="4">
        <v>4.7748407750699502E-2</v>
      </c>
      <c r="L27" s="3">
        <v>2.68041624333505</v>
      </c>
    </row>
    <row r="28" spans="2:26" ht="1" customHeight="1" x14ac:dyDescent="0.35">
      <c r="B28" s="13">
        <v>45327</v>
      </c>
      <c r="C28" s="24">
        <v>5.3969062995158201E-3</v>
      </c>
      <c r="D28" s="2">
        <v>9.9624682253175806E-2</v>
      </c>
      <c r="E28" s="5">
        <v>27.8</v>
      </c>
      <c r="F28" s="4">
        <v>0.150033995126539</v>
      </c>
      <c r="G28" s="3">
        <v>2.2630086711347199</v>
      </c>
      <c r="H28" s="24">
        <v>1.93237645417897E-3</v>
      </c>
      <c r="I28" s="2">
        <v>8.6499168518634206E-2</v>
      </c>
      <c r="J28" s="5">
        <v>23.203703703703699</v>
      </c>
      <c r="K28" s="4">
        <v>4.4838290686782398E-2</v>
      </c>
      <c r="L28" s="3">
        <v>2.7252545340218401</v>
      </c>
    </row>
    <row r="29" spans="2:26" x14ac:dyDescent="0.35">
      <c r="B29" s="13">
        <v>45328</v>
      </c>
      <c r="C29" s="24">
        <v>2.61010647860684E-3</v>
      </c>
      <c r="D29" s="2">
        <v>0.102234788731782</v>
      </c>
      <c r="E29" s="5">
        <v>27.117647058823501</v>
      </c>
      <c r="F29" s="4">
        <v>7.0779946272809202E-2</v>
      </c>
      <c r="G29" s="3">
        <v>2.3337886174075302</v>
      </c>
      <c r="H29" s="24">
        <v>3.5722067403794701E-3</v>
      </c>
      <c r="I29" s="2">
        <v>9.0071375259013695E-2</v>
      </c>
      <c r="J29" s="5">
        <v>19.5416666666666</v>
      </c>
      <c r="K29" s="4">
        <v>6.9806873384915494E-2</v>
      </c>
      <c r="L29" s="3">
        <v>2.7950614074067501</v>
      </c>
    </row>
    <row r="30" spans="2:26" x14ac:dyDescent="0.35">
      <c r="B30" s="13">
        <v>45329</v>
      </c>
      <c r="C30" s="24">
        <v>-3.61065119094009E-3</v>
      </c>
      <c r="D30" s="2">
        <v>9.8624137540842594E-2</v>
      </c>
      <c r="E30" s="5">
        <v>30.25</v>
      </c>
      <c r="F30" s="4">
        <v>-0.10922219852593799</v>
      </c>
      <c r="G30" s="3">
        <v>2.2245664188815901</v>
      </c>
      <c r="H30" s="24">
        <v>6.03655880716511E-3</v>
      </c>
      <c r="I30" s="2">
        <v>9.6107934066178805E-2</v>
      </c>
      <c r="J30" s="5">
        <v>17.915492957746402</v>
      </c>
      <c r="K30" s="4">
        <v>0.108147926798789</v>
      </c>
      <c r="L30" s="3">
        <v>2.9032093342055401</v>
      </c>
    </row>
    <row r="31" spans="2:26" x14ac:dyDescent="0.35">
      <c r="B31" s="13">
        <v>45330</v>
      </c>
      <c r="C31" s="24">
        <v>3.9938328523645697E-3</v>
      </c>
      <c r="D31" s="2">
        <v>0.102617970393207</v>
      </c>
      <c r="E31" s="5">
        <v>24.615384615384599</v>
      </c>
      <c r="F31" s="4">
        <v>9.8309731750512497E-2</v>
      </c>
      <c r="G31" s="3">
        <v>2.3228761506321001</v>
      </c>
      <c r="H31" s="24">
        <v>5.6100238607353099E-3</v>
      </c>
      <c r="I31" s="2">
        <v>0.101717957926914</v>
      </c>
      <c r="J31" s="5">
        <v>18.742857142857101</v>
      </c>
      <c r="K31" s="4">
        <v>0.10514787578978101</v>
      </c>
      <c r="L31" s="3">
        <v>3.00835720999532</v>
      </c>
    </row>
    <row r="32" spans="2:26" x14ac:dyDescent="0.35">
      <c r="B32" s="13">
        <v>45331</v>
      </c>
      <c r="C32" s="24">
        <v>1.57920113894559E-3</v>
      </c>
      <c r="D32" s="2">
        <v>0.10419717153215199</v>
      </c>
      <c r="E32" s="5">
        <v>29.588235294117599</v>
      </c>
      <c r="F32" s="4">
        <v>4.6725774875860798E-2</v>
      </c>
      <c r="G32" s="3">
        <v>2.3696019255079599</v>
      </c>
      <c r="H32" s="24">
        <v>4.1510382648505704E-3</v>
      </c>
      <c r="I32" s="2">
        <v>0.105868996191764</v>
      </c>
      <c r="J32" s="5">
        <v>14.8767123287671</v>
      </c>
      <c r="K32" s="4">
        <v>6.1753802131886498E-2</v>
      </c>
      <c r="L32" s="3">
        <v>3.0701110121272102</v>
      </c>
    </row>
    <row r="33" spans="2:14" x14ac:dyDescent="0.35">
      <c r="B33" s="13">
        <v>45334</v>
      </c>
      <c r="C33" s="24">
        <v>1.8453163194119401E-3</v>
      </c>
      <c r="D33" s="2">
        <v>0.106042487851564</v>
      </c>
      <c r="E33" s="5">
        <v>23.409090909090899</v>
      </c>
      <c r="F33" s="4">
        <v>4.3197177477143203E-2</v>
      </c>
      <c r="G33" s="3">
        <v>2.4127991029851099</v>
      </c>
      <c r="H33" s="24">
        <v>1.6715144081333501E-3</v>
      </c>
      <c r="I33" s="2">
        <v>0.107540510599898</v>
      </c>
      <c r="J33" s="5">
        <v>21.014285714285698</v>
      </c>
      <c r="K33" s="4">
        <v>3.5125681348059497E-2</v>
      </c>
      <c r="L33" s="3">
        <v>3.1052366934752702</v>
      </c>
    </row>
    <row r="34" spans="2:14" x14ac:dyDescent="0.35">
      <c r="B34" s="13">
        <v>45335</v>
      </c>
      <c r="C34" s="24">
        <v>4.7425272282269901E-3</v>
      </c>
      <c r="D34" s="2">
        <v>0.11078501507979099</v>
      </c>
      <c r="E34" s="5">
        <v>17.965517241379299</v>
      </c>
      <c r="F34" s="4">
        <v>8.5201954686422901E-2</v>
      </c>
      <c r="G34" s="3">
        <v>2.4980010576715301</v>
      </c>
      <c r="H34" s="24">
        <v>4.4401488368381904E-3</v>
      </c>
      <c r="I34" s="2">
        <v>0.111980659436736</v>
      </c>
      <c r="J34" s="5">
        <v>21.735632183907999</v>
      </c>
      <c r="K34" s="4">
        <v>9.6509441959322206E-2</v>
      </c>
      <c r="L34" s="3">
        <v>3.2017461354345902</v>
      </c>
    </row>
    <row r="35" spans="2:14" x14ac:dyDescent="0.35">
      <c r="B35" s="13">
        <v>45336</v>
      </c>
      <c r="C35" s="24">
        <v>7.7427986188073001E-3</v>
      </c>
      <c r="D35" s="2">
        <v>0.11852781369859899</v>
      </c>
      <c r="E35" s="5">
        <v>15.588235294117601</v>
      </c>
      <c r="F35" s="4">
        <v>0.120696566704937</v>
      </c>
      <c r="G35" s="3">
        <v>2.6186976243764701</v>
      </c>
      <c r="H35" s="24">
        <v>1.83491766129843E-3</v>
      </c>
      <c r="I35" s="2">
        <v>0.113815577098034</v>
      </c>
      <c r="J35" s="5">
        <v>16.561224489795901</v>
      </c>
      <c r="K35" s="4">
        <v>3.0388483309054699E-2</v>
      </c>
      <c r="L35" s="3">
        <v>3.2321346187436499</v>
      </c>
    </row>
    <row r="36" spans="2:14" x14ac:dyDescent="0.35">
      <c r="B36" s="13">
        <v>45337</v>
      </c>
      <c r="C36" s="24">
        <v>-1.40398391502214E-3</v>
      </c>
      <c r="D36" s="2">
        <v>0.11712382978357599</v>
      </c>
      <c r="E36" s="5">
        <v>22.909090909090899</v>
      </c>
      <c r="F36" s="4">
        <v>-3.2163995144143698E-2</v>
      </c>
      <c r="G36" s="3">
        <v>2.5865336292323202</v>
      </c>
      <c r="H36" s="24">
        <v>4.6773875530703602E-3</v>
      </c>
      <c r="I36" s="2">
        <v>0.118492964651105</v>
      </c>
      <c r="J36" s="5">
        <v>20.494623655913902</v>
      </c>
      <c r="K36" s="4">
        <v>9.5861297593033495E-2</v>
      </c>
      <c r="L36" s="3">
        <v>3.3279959163366799</v>
      </c>
    </row>
    <row r="37" spans="2:14" x14ac:dyDescent="0.35">
      <c r="B37" s="13">
        <v>45338</v>
      </c>
      <c r="C37" s="24">
        <v>6.1129444199326402E-3</v>
      </c>
      <c r="D37" s="2">
        <v>0.12323677420350899</v>
      </c>
      <c r="E37" s="5">
        <v>33.806451612903203</v>
      </c>
      <c r="F37" s="4">
        <v>0.20665695974481901</v>
      </c>
      <c r="G37" s="3">
        <v>2.79319058897714</v>
      </c>
      <c r="H37" s="24">
        <v>3.6334738744364199E-3</v>
      </c>
      <c r="I37" s="2">
        <v>0.122126438525541</v>
      </c>
      <c r="J37" s="5">
        <v>15.326086956521699</v>
      </c>
      <c r="K37" s="4">
        <v>5.5686936553862497E-2</v>
      </c>
      <c r="L37" s="3">
        <v>3.3836828528905398</v>
      </c>
    </row>
    <row r="38" spans="2:14" x14ac:dyDescent="0.35">
      <c r="B38" s="13">
        <v>45342</v>
      </c>
      <c r="C38" s="24">
        <v>2.1121506307297702E-3</v>
      </c>
      <c r="D38" s="2">
        <v>0.12534892483423901</v>
      </c>
      <c r="E38" s="5">
        <v>23.590909090909001</v>
      </c>
      <c r="F38" s="4">
        <v>4.9827553515852302E-2</v>
      </c>
      <c r="G38" s="3">
        <v>2.8430181424929999</v>
      </c>
      <c r="H38" s="24">
        <v>2.1089856792618502E-3</v>
      </c>
      <c r="I38" s="2">
        <v>0.124235424204803</v>
      </c>
      <c r="J38" s="5">
        <v>24.050505050504999</v>
      </c>
      <c r="K38" s="4">
        <v>5.0722170730530002E-2</v>
      </c>
      <c r="L38" s="3">
        <v>3.4344050236210699</v>
      </c>
    </row>
    <row r="39" spans="2:14" ht="18" x14ac:dyDescent="0.4">
      <c r="B39" s="13">
        <v>45343</v>
      </c>
      <c r="C39" s="24">
        <v>2.95887602613003E-3</v>
      </c>
      <c r="D39" s="2">
        <v>0.128307800860369</v>
      </c>
      <c r="E39" s="5">
        <v>14.090909090908999</v>
      </c>
      <c r="F39" s="4">
        <v>4.1693253095468702E-2</v>
      </c>
      <c r="G39" s="3">
        <v>2.88471139558846</v>
      </c>
      <c r="H39" s="24">
        <v>2.7125036095797502E-3</v>
      </c>
      <c r="I39" s="2">
        <v>0.12694792781438299</v>
      </c>
      <c r="J39" s="5">
        <v>25.608333333333299</v>
      </c>
      <c r="K39" s="4">
        <v>6.9462696601988103E-2</v>
      </c>
      <c r="L39" s="3">
        <v>3.5038677202230599</v>
      </c>
      <c r="N39" s="23" t="s">
        <v>18</v>
      </c>
    </row>
    <row r="40" spans="2:14" ht="18" x14ac:dyDescent="0.4">
      <c r="B40" s="13">
        <v>45344</v>
      </c>
      <c r="C40" s="24">
        <v>7.2448091815333097E-3</v>
      </c>
      <c r="D40" s="2">
        <v>0.135552610041902</v>
      </c>
      <c r="E40" s="5">
        <v>23.857142857142801</v>
      </c>
      <c r="F40" s="4">
        <v>0.17284044761657999</v>
      </c>
      <c r="G40" s="3">
        <v>3.0575518432050401</v>
      </c>
      <c r="H40" s="24">
        <v>2.9851464689496401E-3</v>
      </c>
      <c r="I40" s="2">
        <v>0.12993307428333201</v>
      </c>
      <c r="J40" s="5">
        <v>21.785046728971899</v>
      </c>
      <c r="K40" s="4">
        <v>6.5031555318893694E-2</v>
      </c>
      <c r="L40" s="3">
        <v>3.5688992755419502</v>
      </c>
      <c r="N40" s="23" t="s">
        <v>19</v>
      </c>
    </row>
    <row r="41" spans="2:14" ht="21" x14ac:dyDescent="0.4">
      <c r="B41" s="13">
        <v>45345</v>
      </c>
      <c r="C41" s="24">
        <v>8.2653189184667196E-4</v>
      </c>
      <c r="D41" s="2">
        <v>0.136379141933749</v>
      </c>
      <c r="E41" s="5">
        <v>30.351351351351301</v>
      </c>
      <c r="F41" s="4">
        <v>2.5086359852535399E-2</v>
      </c>
      <c r="G41" s="3">
        <v>3.0826382030575799</v>
      </c>
      <c r="H41" s="24">
        <v>3.9553477698323399E-3</v>
      </c>
      <c r="I41" s="2">
        <v>0.13388842205316501</v>
      </c>
      <c r="J41" s="5">
        <v>22.672268907563002</v>
      </c>
      <c r="K41" s="4">
        <v>8.9676708260568602E-2</v>
      </c>
      <c r="L41" s="3">
        <v>3.6585759838025198</v>
      </c>
      <c r="N41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2024-02-24T01:16:51Z</dcterms:modified>
</cp:coreProperties>
</file>