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dang\source\repos\DDRINQ\Session\"/>
    </mc:Choice>
  </mc:AlternateContent>
  <xr:revisionPtr revIDLastSave="0" documentId="13_ncr:1_{68E5D895-3841-4660-BD13-B4EBB7B5799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_Annual_2023122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40" i="1"/>
  <c r="J38" i="1"/>
  <c r="L43" i="1" l="1"/>
  <c r="I2" i="1" s="1"/>
  <c r="J44" i="1"/>
  <c r="L44" i="1"/>
  <c r="J43" i="1"/>
</calcChain>
</file>

<file path=xl/sharedStrings.xml><?xml version="1.0" encoding="utf-8"?>
<sst xmlns="http://schemas.openxmlformats.org/spreadsheetml/2006/main" count="14" uniqueCount="14">
  <si>
    <t>Days</t>
  </si>
  <si>
    <t>Realized</t>
  </si>
  <si>
    <t>Weighted</t>
  </si>
  <si>
    <t>Forecast</t>
  </si>
  <si>
    <t>Margin</t>
  </si>
  <si>
    <t>Date</t>
  </si>
  <si>
    <t>https://ddrinq.github.io/ddrinq/Ticker.html</t>
  </si>
  <si>
    <t>Visit site to see next day trades we will be executing</t>
  </si>
  <si>
    <r>
      <t>Analyze 1,000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liquid securities.  1 million</t>
    </r>
    <r>
      <rPr>
        <b/>
        <vertAlign val="superscript"/>
        <sz val="14"/>
        <color rgb="FF000000"/>
        <rFont val="Arial"/>
        <family val="2"/>
      </rPr>
      <t>+</t>
    </r>
    <r>
      <rPr>
        <b/>
        <sz val="14"/>
        <color rgb="FF000000"/>
        <rFont val="Arial"/>
        <family val="2"/>
      </rPr>
      <t xml:space="preserve"> daily volume</t>
    </r>
  </si>
  <si>
    <t>Cumulative Daily Return</t>
  </si>
  <si>
    <t>Average Days Held</t>
  </si>
  <si>
    <t>Weighted Daily Return</t>
  </si>
  <si>
    <t>Average Daily Return</t>
  </si>
  <si>
    <t>Cumulative Weighted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</si>
</sst>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%"/>
    <numFmt numFmtId="165" formatCode="0.0000"/>
    <numFmt numFmtId="166" formatCode="0.0"/>
    <numFmt numFmtId="167" formatCode="mm/dd/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00"/>
      <name val="Arial"/>
      <family val="2"/>
    </font>
    <font>
      <b/>
      <vertAlign val="superscript"/>
      <sz val="14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left" wrapText="1"/>
    </xf>
    <xf numFmtId="164" fontId="0" fillId="0" borderId="0" xfId="0" applyNumberFormat="1" applyAlignment="1">
      <alignment horizontal="left" wrapText="1"/>
    </xf>
    <xf numFmtId="10" fontId="0" fillId="0" borderId="0" xfId="0" applyNumberFormat="1" applyAlignment="1">
      <alignment horizontal="left" wrapText="1"/>
    </xf>
    <xf numFmtId="166" fontId="0" fillId="0" borderId="0" xfId="0" applyNumberFormat="1" applyAlignment="1">
      <alignment horizontal="left" wrapText="1"/>
    </xf>
    <xf numFmtId="165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167" fontId="0" fillId="0" borderId="0" xfId="0" applyNumberFormat="1" applyAlignment="1">
      <alignment horizontal="left" wrapText="1"/>
    </xf>
    <xf numFmtId="167" fontId="0" fillId="0" borderId="0" xfId="0" applyNumberFormat="1"/>
    <xf numFmtId="0" fontId="0" fillId="0" borderId="11" xfId="0" applyBorder="1"/>
    <xf numFmtId="164" fontId="0" fillId="0" borderId="11" xfId="0" applyNumberFormat="1" applyBorder="1"/>
    <xf numFmtId="0" fontId="0" fillId="0" borderId="12" xfId="0" applyBorder="1"/>
    <xf numFmtId="165" fontId="0" fillId="0" borderId="12" xfId="0" applyNumberFormat="1" applyBorder="1"/>
    <xf numFmtId="0" fontId="0" fillId="0" borderId="13" xfId="0" applyBorder="1"/>
    <xf numFmtId="166" fontId="0" fillId="0" borderId="13" xfId="0" applyNumberFormat="1" applyBorder="1"/>
    <xf numFmtId="9" fontId="0" fillId="0" borderId="13" xfId="0" applyNumberFormat="1" applyBorder="1"/>
    <xf numFmtId="9" fontId="0" fillId="0" borderId="12" xfId="0" applyNumberFormat="1" applyBorder="1"/>
    <xf numFmtId="0" fontId="19" fillId="0" borderId="0" xfId="0" applyFont="1"/>
    <xf numFmtId="164" fontId="16" fillId="0" borderId="0" xfId="0" applyNumberFormat="1" applyFont="1"/>
    <xf numFmtId="9" fontId="0" fillId="0" borderId="0" xfId="0" applyNumberFormat="1"/>
    <xf numFmtId="2" fontId="18" fillId="0" borderId="10" xfId="0" applyNumberFormat="1" applyFont="1" applyBorder="1" applyAlignment="1">
      <alignment horizontal="left" wrapText="1"/>
    </xf>
    <xf numFmtId="2" fontId="18" fillId="0" borderId="0" xfId="0" applyNumberFormat="1" applyFont="1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2" formatCode="0.00"/>
    </dxf>
    <dxf>
      <numFmt numFmtId="165" formatCode="0.0000"/>
    </dxf>
    <dxf>
      <numFmt numFmtId="166" formatCode="0.0"/>
    </dxf>
    <dxf>
      <numFmt numFmtId="14" formatCode="0.00%"/>
    </dxf>
    <dxf>
      <font>
        <b/>
      </font>
      <numFmt numFmtId="164" formatCode="0.0000%"/>
    </dxf>
    <dxf>
      <numFmt numFmtId="167" formatCode="mm/dd/yy;@"/>
    </dxf>
    <dxf>
      <alignment horizontal="left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_Annual_20231229!$D$2</c:f>
              <c:strCache>
                <c:ptCount val="1"/>
                <c:pt idx="0">
                  <c:v>Cumulative Daily Return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704702809747579"/>
                  <c:y val="8.717950561022419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_Annual_20231229!$B$3:$B$50</c:f>
              <c:numCache>
                <c:formatCode>mm/dd/yy;@</c:formatCode>
                <c:ptCount val="45"/>
                <c:pt idx="0">
                  <c:v>45289</c:v>
                </c:pt>
                <c:pt idx="1">
                  <c:v>45293</c:v>
                </c:pt>
                <c:pt idx="2">
                  <c:v>45294</c:v>
                </c:pt>
                <c:pt idx="3">
                  <c:v>45295</c:v>
                </c:pt>
                <c:pt idx="4">
                  <c:v>45296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45307</c:v>
                </c:pt>
                <c:pt idx="11">
                  <c:v>45308</c:v>
                </c:pt>
                <c:pt idx="12">
                  <c:v>45309</c:v>
                </c:pt>
                <c:pt idx="13">
                  <c:v>45310</c:v>
                </c:pt>
                <c:pt idx="14">
                  <c:v>45313</c:v>
                </c:pt>
                <c:pt idx="15">
                  <c:v>45314</c:v>
                </c:pt>
                <c:pt idx="16">
                  <c:v>45315</c:v>
                </c:pt>
                <c:pt idx="17">
                  <c:v>45316</c:v>
                </c:pt>
                <c:pt idx="18">
                  <c:v>45317</c:v>
                </c:pt>
                <c:pt idx="19">
                  <c:v>45320</c:v>
                </c:pt>
                <c:pt idx="20">
                  <c:v>45324</c:v>
                </c:pt>
                <c:pt idx="21">
                  <c:v>45327</c:v>
                </c:pt>
                <c:pt idx="22">
                  <c:v>45328</c:v>
                </c:pt>
                <c:pt idx="23">
                  <c:v>45329</c:v>
                </c:pt>
                <c:pt idx="24">
                  <c:v>45330</c:v>
                </c:pt>
                <c:pt idx="25">
                  <c:v>45331</c:v>
                </c:pt>
                <c:pt idx="26">
                  <c:v>45334</c:v>
                </c:pt>
                <c:pt idx="27">
                  <c:v>45335</c:v>
                </c:pt>
                <c:pt idx="28">
                  <c:v>45336</c:v>
                </c:pt>
                <c:pt idx="29">
                  <c:v>45337</c:v>
                </c:pt>
                <c:pt idx="30">
                  <c:v>45338</c:v>
                </c:pt>
                <c:pt idx="31">
                  <c:v>45342</c:v>
                </c:pt>
                <c:pt idx="32">
                  <c:v>45343</c:v>
                </c:pt>
                <c:pt idx="33">
                  <c:v>45344</c:v>
                </c:pt>
                <c:pt idx="34">
                  <c:v>45345</c:v>
                </c:pt>
                <c:pt idx="35">
                  <c:v>45348</c:v>
                </c:pt>
                <c:pt idx="36">
                  <c:v>45349</c:v>
                </c:pt>
                <c:pt idx="37">
                  <c:v>45350</c:v>
                </c:pt>
                <c:pt idx="38">
                  <c:v>45351</c:v>
                </c:pt>
                <c:pt idx="39">
                  <c:v>45352</c:v>
                </c:pt>
                <c:pt idx="40">
                  <c:v>45355</c:v>
                </c:pt>
                <c:pt idx="41">
                  <c:v>45356</c:v>
                </c:pt>
                <c:pt idx="42">
                  <c:v>45357</c:v>
                </c:pt>
                <c:pt idx="43">
                  <c:v>45358</c:v>
                </c:pt>
              </c:numCache>
            </c:numRef>
          </c:xVal>
          <c:yVal>
            <c:numRef>
              <c:f>_Annual_20231229!$D$3:$D$50</c:f>
              <c:numCache>
                <c:formatCode>0.00%</c:formatCode>
                <c:ptCount val="45"/>
                <c:pt idx="0">
                  <c:v>3.5445015465715899E-3</c:v>
                </c:pt>
                <c:pt idx="1">
                  <c:v>7.2492636376126898E-3</c:v>
                </c:pt>
                <c:pt idx="2">
                  <c:v>1.14625385769653E-2</c:v>
                </c:pt>
                <c:pt idx="3">
                  <c:v>1.6364721808648001E-2</c:v>
                </c:pt>
                <c:pt idx="4">
                  <c:v>2.1735747904739498E-2</c:v>
                </c:pt>
                <c:pt idx="5">
                  <c:v>2.6879160087098501E-2</c:v>
                </c:pt>
                <c:pt idx="6">
                  <c:v>3.33343688389506E-2</c:v>
                </c:pt>
                <c:pt idx="7">
                  <c:v>4.0274742535367697E-2</c:v>
                </c:pt>
                <c:pt idx="8">
                  <c:v>4.7627086224366101E-2</c:v>
                </c:pt>
                <c:pt idx="9">
                  <c:v>5.47581289218948E-2</c:v>
                </c:pt>
                <c:pt idx="10">
                  <c:v>6.1694842837875803E-2</c:v>
                </c:pt>
                <c:pt idx="11">
                  <c:v>6.8597143261662996E-2</c:v>
                </c:pt>
                <c:pt idx="12">
                  <c:v>7.5763277552207603E-2</c:v>
                </c:pt>
                <c:pt idx="13">
                  <c:v>8.2929248691431395E-2</c:v>
                </c:pt>
                <c:pt idx="14">
                  <c:v>8.9776892319004306E-2</c:v>
                </c:pt>
                <c:pt idx="15">
                  <c:v>9.6455251780269702E-2</c:v>
                </c:pt>
                <c:pt idx="16">
                  <c:v>0.103048549800551</c:v>
                </c:pt>
                <c:pt idx="17">
                  <c:v>0.10949077036469</c:v>
                </c:pt>
                <c:pt idx="18">
                  <c:v>0.115822581404913</c:v>
                </c:pt>
                <c:pt idx="19">
                  <c:v>0.122142948315803</c:v>
                </c:pt>
                <c:pt idx="20">
                  <c:v>0.14686237939348001</c:v>
                </c:pt>
                <c:pt idx="21">
                  <c:v>0.15278259412235501</c:v>
                </c:pt>
                <c:pt idx="22">
                  <c:v>0.15861649464216701</c:v>
                </c:pt>
                <c:pt idx="23">
                  <c:v>0.16440272975390099</c:v>
                </c:pt>
                <c:pt idx="24">
                  <c:v>0.170329670257055</c:v>
                </c:pt>
                <c:pt idx="25">
                  <c:v>0.17617907673214001</c:v>
                </c:pt>
                <c:pt idx="26">
                  <c:v>0.18198737220116401</c:v>
                </c:pt>
                <c:pt idx="27">
                  <c:v>0.18818234406707199</c:v>
                </c:pt>
                <c:pt idx="28">
                  <c:v>0.19446452871137701</c:v>
                </c:pt>
                <c:pt idx="29">
                  <c:v>0.200669422974569</c:v>
                </c:pt>
                <c:pt idx="30">
                  <c:v>0.20697899028803199</c:v>
                </c:pt>
                <c:pt idx="31">
                  <c:v>0.213224220173822</c:v>
                </c:pt>
                <c:pt idx="32">
                  <c:v>0.21944887028631199</c:v>
                </c:pt>
                <c:pt idx="33">
                  <c:v>0.225786061092899</c:v>
                </c:pt>
                <c:pt idx="34">
                  <c:v>0.23193984590292199</c:v>
                </c:pt>
                <c:pt idx="35">
                  <c:v>0.23812334996106899</c:v>
                </c:pt>
                <c:pt idx="36">
                  <c:v>0.244319618667725</c:v>
                </c:pt>
                <c:pt idx="37">
                  <c:v>0.25077225370080702</c:v>
                </c:pt>
                <c:pt idx="38">
                  <c:v>0.25730090590351101</c:v>
                </c:pt>
                <c:pt idx="39">
                  <c:v>0.26380870860017702</c:v>
                </c:pt>
                <c:pt idx="40">
                  <c:v>0.27016024828616803</c:v>
                </c:pt>
                <c:pt idx="41">
                  <c:v>0.27649226794769999</c:v>
                </c:pt>
                <c:pt idx="42">
                  <c:v>0.28288760769197902</c:v>
                </c:pt>
                <c:pt idx="43">
                  <c:v>0.28939869040921001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8-4E39-8799-1E79134ABB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48960"/>
        <c:axId val="465246080"/>
      </c:scatterChart>
      <c:valAx>
        <c:axId val="46524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/dd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9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6080"/>
        <c:crosses val="autoZero"/>
        <c:crossBetween val="midCat"/>
      </c:valAx>
      <c:valAx>
        <c:axId val="4652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48960"/>
        <c:crosses val="autoZero"/>
        <c:crossBetween val="midCat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37039</xdr:colOff>
      <xdr:row>2</xdr:row>
      <xdr:rowOff>78132</xdr:rowOff>
    </xdr:from>
    <xdr:to>
      <xdr:col>16</xdr:col>
      <xdr:colOff>309550</xdr:colOff>
      <xdr:row>36</xdr:row>
      <xdr:rowOff>24571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9608E8-1FA7-6862-FDC8-384F2E3E4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2:G49" totalsRowShown="0" headerRowDxfId="6">
  <autoFilter ref="B2:G49" xr:uid="{00000000-0009-0000-0100-000001000000}"/>
  <tableColumns count="6">
    <tableColumn id="1" xr3:uid="{00000000-0010-0000-0000-000001000000}" name="Date" dataDxfId="5"/>
    <tableColumn id="2" xr3:uid="{00000000-0010-0000-0000-000002000000}" name="Average Daily Return" dataDxfId="4"/>
    <tableColumn id="3" xr3:uid="{00000000-0010-0000-0000-000003000000}" name="Cumulative Daily Return" dataDxfId="3"/>
    <tableColumn id="4" xr3:uid="{00000000-0010-0000-0000-000004000000}" name="Average Days Held" dataDxfId="2"/>
    <tableColumn id="5" xr3:uid="{00000000-0010-0000-0000-000005000000}" name="Weighted Daily Return" dataDxfId="1"/>
    <tableColumn id="6" xr3:uid="{00000000-0010-0000-0000-000006000000}" name="Cumulative Weighted Return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S49"/>
  <sheetViews>
    <sheetView showGridLines="0" tabSelected="1" zoomScale="115" zoomScaleNormal="115" workbookViewId="0">
      <selection activeCell="X37" sqref="X37"/>
    </sheetView>
  </sheetViews>
  <sheetFormatPr defaultColWidth="8.08984375" defaultRowHeight="14.5" x14ac:dyDescent="0.35"/>
  <cols>
    <col min="1" max="1" width="4.453125" customWidth="1"/>
    <col min="2" max="2" width="8.81640625" style="13" bestFit="1" customWidth="1"/>
    <col min="3" max="3" width="8.90625" style="1" customWidth="1"/>
    <col min="4" max="4" width="10.453125" style="2" customWidth="1"/>
    <col min="5" max="5" width="8.7265625" style="5" customWidth="1"/>
    <col min="6" max="6" width="9.1796875" style="4" customWidth="1"/>
    <col min="7" max="7" width="10.7265625" style="3" customWidth="1"/>
    <col min="8" max="8" width="4.453125" customWidth="1"/>
    <col min="9" max="9" width="9.7265625" bestFit="1" customWidth="1"/>
    <col min="10" max="11" width="7.81640625" bestFit="1" customWidth="1"/>
    <col min="12" max="12" width="7.26953125" bestFit="1" customWidth="1"/>
    <col min="18" max="18" width="9.7265625" bestFit="1" customWidth="1"/>
    <col min="19" max="19" width="7.81640625" bestFit="1" customWidth="1"/>
    <col min="20" max="20" width="7.26953125" bestFit="1" customWidth="1"/>
    <col min="21" max="21" width="3.81640625" bestFit="1" customWidth="1"/>
  </cols>
  <sheetData>
    <row r="2" spans="2:19" s="6" customFormat="1" ht="44.5" x14ac:dyDescent="0.45">
      <c r="B2" s="12" t="s">
        <v>5</v>
      </c>
      <c r="C2" s="7" t="s">
        <v>12</v>
      </c>
      <c r="D2" s="8" t="s">
        <v>9</v>
      </c>
      <c r="E2" s="9" t="s">
        <v>10</v>
      </c>
      <c r="F2" s="10" t="s">
        <v>11</v>
      </c>
      <c r="G2" s="11" t="s">
        <v>13</v>
      </c>
      <c r="I2" s="25" t="str">
        <f>"Forecast Annual Cumulative Realized Return: " &amp;L42 &amp; " -&gt; " &amp; TEXT(L43,"#%")</f>
        <v>Forecast Annual Cumulative Realized Return: 365 -&gt; 620%</v>
      </c>
      <c r="J2" s="26"/>
      <c r="K2" s="26"/>
      <c r="L2" s="26"/>
      <c r="M2" s="26"/>
      <c r="N2" s="26"/>
      <c r="O2" s="26"/>
      <c r="P2" s="26"/>
      <c r="Q2" s="26"/>
    </row>
    <row r="3" spans="2:19" x14ac:dyDescent="0.35">
      <c r="B3" s="13">
        <v>45289</v>
      </c>
      <c r="C3" s="23">
        <v>3.54450154657155E-3</v>
      </c>
      <c r="D3" s="2">
        <v>3.5445015465715899E-3</v>
      </c>
      <c r="E3" s="5">
        <v>22.6</v>
      </c>
      <c r="F3" s="4">
        <v>9.4503761116043403E-2</v>
      </c>
      <c r="G3" s="3">
        <v>9.45037611160435E-2</v>
      </c>
    </row>
    <row r="4" spans="2:19" ht="2.5" customHeight="1" x14ac:dyDescent="0.35">
      <c r="B4" s="13">
        <v>45293</v>
      </c>
      <c r="C4" s="23">
        <v>3.6916769364305998E-3</v>
      </c>
      <c r="D4" s="2">
        <v>7.2492636376126898E-3</v>
      </c>
      <c r="E4" s="5">
        <v>24.85</v>
      </c>
      <c r="F4" s="4">
        <v>0.105295409838495</v>
      </c>
      <c r="G4" s="3">
        <v>0.20974998321253199</v>
      </c>
    </row>
    <row r="5" spans="2:19" ht="2.5" customHeight="1" x14ac:dyDescent="0.35">
      <c r="B5" s="13">
        <v>45294</v>
      </c>
      <c r="C5" s="23">
        <v>4.1829516202738799E-3</v>
      </c>
      <c r="D5" s="2">
        <v>1.14625385769653E-2</v>
      </c>
      <c r="E5" s="5">
        <v>25.1294117647058</v>
      </c>
      <c r="F5" s="4">
        <v>0.123191212409763</v>
      </c>
      <c r="G5" s="3">
        <v>0.35878055035717499</v>
      </c>
    </row>
    <row r="6" spans="2:19" ht="2.5" customHeight="1" x14ac:dyDescent="0.35">
      <c r="B6" s="13">
        <v>45295</v>
      </c>
      <c r="C6" s="23">
        <v>4.8466285647905602E-3</v>
      </c>
      <c r="D6" s="2">
        <v>1.6364721808648001E-2</v>
      </c>
      <c r="E6" s="5">
        <v>26.5137614678899</v>
      </c>
      <c r="F6" s="4">
        <v>0.15999946496994699</v>
      </c>
      <c r="G6" s="3">
        <v>0.576184711425893</v>
      </c>
    </row>
    <row r="7" spans="2:19" ht="2.5" customHeight="1" x14ac:dyDescent="0.35">
      <c r="B7" s="13">
        <v>45296</v>
      </c>
      <c r="C7" s="23">
        <v>5.2845459713848301E-3</v>
      </c>
      <c r="D7" s="2">
        <v>2.1735747904739498E-2</v>
      </c>
      <c r="E7" s="5">
        <v>26.878787878787801</v>
      </c>
      <c r="F7" s="4">
        <v>0.17874415205288899</v>
      </c>
      <c r="G7" s="3">
        <v>0.85791851114844198</v>
      </c>
    </row>
    <row r="8" spans="2:19" ht="2.5" customHeight="1" x14ac:dyDescent="0.35">
      <c r="B8" s="13">
        <v>45299</v>
      </c>
      <c r="C8" s="23">
        <v>5.0339945459542202E-3</v>
      </c>
      <c r="D8" s="2">
        <v>2.6879160087098501E-2</v>
      </c>
      <c r="E8" s="5">
        <v>28.222972972972901</v>
      </c>
      <c r="F8" s="4">
        <v>0.17175201176194199</v>
      </c>
      <c r="G8" s="3">
        <v>1.17701975312794</v>
      </c>
    </row>
    <row r="9" spans="2:19" ht="2.5" customHeight="1" x14ac:dyDescent="0.35">
      <c r="B9" s="13">
        <v>45300</v>
      </c>
      <c r="C9" s="23">
        <v>6.2862399031493304E-3</v>
      </c>
      <c r="D9" s="2">
        <v>3.33343688389506E-2</v>
      </c>
      <c r="E9" s="5">
        <v>27.365168539325801</v>
      </c>
      <c r="F9" s="4">
        <v>0.17227371581319101</v>
      </c>
      <c r="G9" s="3">
        <v>1.5520630353980001</v>
      </c>
    </row>
    <row r="10" spans="2:19" ht="2.5" customHeight="1" x14ac:dyDescent="0.35">
      <c r="B10" s="13">
        <v>45301</v>
      </c>
      <c r="C10" s="23">
        <v>6.7164839433487E-3</v>
      </c>
      <c r="D10" s="2">
        <v>4.0274742535367697E-2</v>
      </c>
      <c r="E10" s="5">
        <v>26.225130890052299</v>
      </c>
      <c r="F10" s="4">
        <v>0.162686165392747</v>
      </c>
      <c r="G10" s="3">
        <v>1.96724838446748</v>
      </c>
    </row>
    <row r="11" spans="2:19" ht="2.5" customHeight="1" x14ac:dyDescent="0.35">
      <c r="B11" s="13">
        <v>45302</v>
      </c>
      <c r="C11" s="23">
        <v>7.0676941276870704E-3</v>
      </c>
      <c r="D11" s="2">
        <v>4.7627086224366101E-2</v>
      </c>
      <c r="E11" s="5">
        <v>25.927884615384599</v>
      </c>
      <c r="F11" s="4">
        <v>0.16324575833202001</v>
      </c>
      <c r="G11" s="3">
        <v>2.4516390971493398</v>
      </c>
    </row>
    <row r="12" spans="2:19" ht="2.5" customHeight="1" x14ac:dyDescent="0.35">
      <c r="B12" s="13">
        <v>45303</v>
      </c>
      <c r="C12" s="23">
        <v>6.8068521626609797E-3</v>
      </c>
      <c r="D12" s="2">
        <v>5.47581289218948E-2</v>
      </c>
      <c r="E12" s="5">
        <v>25.575630252100801</v>
      </c>
      <c r="F12" s="4">
        <v>0.15901033447606899</v>
      </c>
      <c r="G12" s="3">
        <v>3.0004853844777299</v>
      </c>
    </row>
    <row r="13" spans="2:19" ht="2.5" customHeight="1" x14ac:dyDescent="0.35">
      <c r="B13" s="13">
        <v>45307</v>
      </c>
      <c r="C13" s="23">
        <v>6.5765920411262604E-3</v>
      </c>
      <c r="D13" s="2">
        <v>6.1694842837875803E-2</v>
      </c>
      <c r="E13" s="5">
        <v>25</v>
      </c>
      <c r="F13" s="4">
        <v>0.152606549504541</v>
      </c>
      <c r="G13" s="3">
        <v>3.6109856553462301</v>
      </c>
      <c r="S13" s="24"/>
    </row>
    <row r="14" spans="2:19" ht="2.5" customHeight="1" x14ac:dyDescent="0.35">
      <c r="B14" s="13">
        <v>45308</v>
      </c>
      <c r="C14" s="23">
        <v>6.5012093355728299E-3</v>
      </c>
      <c r="D14" s="2">
        <v>6.8597143261662996E-2</v>
      </c>
      <c r="E14" s="5">
        <v>25.686792452830101</v>
      </c>
      <c r="F14" s="4">
        <v>0.15598897930508601</v>
      </c>
      <c r="G14" s="3">
        <v>4.3302486013140804</v>
      </c>
    </row>
    <row r="15" spans="2:19" ht="2.5" customHeight="1" x14ac:dyDescent="0.35">
      <c r="B15" s="13">
        <v>45309</v>
      </c>
      <c r="C15" s="23">
        <v>6.7061140259759002E-3</v>
      </c>
      <c r="D15" s="2">
        <v>7.5763277552207603E-2</v>
      </c>
      <c r="E15" s="5">
        <v>26.036101083032399</v>
      </c>
      <c r="F15" s="4">
        <v>0.16981058192578</v>
      </c>
      <c r="G15" s="3">
        <v>5.2353812181123098</v>
      </c>
    </row>
    <row r="16" spans="2:19" ht="2.5" customHeight="1" x14ac:dyDescent="0.35">
      <c r="B16" s="13">
        <v>45310</v>
      </c>
      <c r="C16" s="23">
        <v>6.6612899777814E-3</v>
      </c>
      <c r="D16" s="2">
        <v>8.2929248691431395E-2</v>
      </c>
      <c r="E16" s="5">
        <v>26.1921708185053</v>
      </c>
      <c r="F16" s="4">
        <v>0.167637884865345</v>
      </c>
      <c r="G16" s="3">
        <v>6.2806673368457497</v>
      </c>
    </row>
    <row r="17" spans="2:7" ht="2.5" customHeight="1" x14ac:dyDescent="0.35">
      <c r="B17" s="13">
        <v>45313</v>
      </c>
      <c r="C17" s="23">
        <v>6.3232603938322002E-3</v>
      </c>
      <c r="D17" s="2">
        <v>8.9776892319004306E-2</v>
      </c>
      <c r="E17" s="5">
        <v>25.8178807947019</v>
      </c>
      <c r="F17" s="4">
        <v>0.15768925669397599</v>
      </c>
      <c r="G17" s="3">
        <v>7.4287503574290703</v>
      </c>
    </row>
    <row r="18" spans="2:7" ht="2.5" customHeight="1" x14ac:dyDescent="0.35">
      <c r="B18" s="13">
        <v>45314</v>
      </c>
      <c r="C18" s="23">
        <v>6.12818963985745E-3</v>
      </c>
      <c r="D18" s="2">
        <v>9.6455251780269702E-2</v>
      </c>
      <c r="E18" s="5">
        <v>26.3470031545741</v>
      </c>
      <c r="F18" s="4">
        <v>0.15452859404143901</v>
      </c>
      <c r="G18" s="3">
        <v>8.7312332996888706</v>
      </c>
    </row>
    <row r="19" spans="2:7" ht="2.5" customHeight="1" x14ac:dyDescent="0.35">
      <c r="B19" s="13">
        <v>45315</v>
      </c>
      <c r="C19" s="23">
        <v>6.01328509264393E-3</v>
      </c>
      <c r="D19" s="2">
        <v>0.103048549800551</v>
      </c>
      <c r="E19" s="5">
        <v>27.152492668621701</v>
      </c>
      <c r="F19" s="4">
        <v>0.14823224929682399</v>
      </c>
      <c r="G19" s="3">
        <v>10.173715900133899</v>
      </c>
    </row>
    <row r="20" spans="2:7" ht="2.5" customHeight="1" x14ac:dyDescent="0.35">
      <c r="B20" s="13">
        <v>45316</v>
      </c>
      <c r="C20" s="23">
        <v>5.8403780733894796E-3</v>
      </c>
      <c r="D20" s="2">
        <v>0.10949077036469</v>
      </c>
      <c r="E20" s="5">
        <v>27.422969187675001</v>
      </c>
      <c r="F20" s="4">
        <v>0.141784754947827</v>
      </c>
      <c r="G20" s="3">
        <v>11.757978470891</v>
      </c>
    </row>
    <row r="21" spans="2:7" ht="1" customHeight="1" x14ac:dyDescent="0.35">
      <c r="B21" s="13">
        <v>45317</v>
      </c>
      <c r="C21" s="23">
        <v>5.70695242299503E-3</v>
      </c>
      <c r="D21" s="2">
        <v>0.115822581404913</v>
      </c>
      <c r="E21" s="5">
        <v>27.258064516129</v>
      </c>
      <c r="F21" s="4">
        <v>0.1379378751119</v>
      </c>
      <c r="G21" s="3">
        <v>13.5177869118891</v>
      </c>
    </row>
    <row r="22" spans="2:7" ht="1" customHeight="1" x14ac:dyDescent="0.35">
      <c r="B22" s="13">
        <v>45320</v>
      </c>
      <c r="C22" s="23">
        <v>5.66431170709216E-3</v>
      </c>
      <c r="D22" s="2">
        <v>0.122142948315803</v>
      </c>
      <c r="E22" s="5">
        <v>27.320209973753201</v>
      </c>
      <c r="F22" s="4">
        <v>0.13612927639984401</v>
      </c>
      <c r="G22" s="3">
        <v>15.4940827391317</v>
      </c>
    </row>
    <row r="23" spans="2:7" hidden="1" x14ac:dyDescent="0.35">
      <c r="B23" s="13">
        <v>45321</v>
      </c>
      <c r="C23" s="23">
        <v>5.6373962955850003E-3</v>
      </c>
      <c r="D23" s="2">
        <v>0.12846891281575501</v>
      </c>
      <c r="E23" s="5">
        <v>27.1018957345971</v>
      </c>
      <c r="F23" s="4">
        <v>0.135173535614452</v>
      </c>
      <c r="G23" s="3">
        <v>17.7236462196974</v>
      </c>
    </row>
    <row r="24" spans="2:7" hidden="1" x14ac:dyDescent="0.35">
      <c r="B24" s="13">
        <v>45322</v>
      </c>
      <c r="C24" s="23">
        <v>5.6884984369443099E-3</v>
      </c>
      <c r="D24" s="2">
        <v>0.13488820646244801</v>
      </c>
      <c r="E24" s="5">
        <v>26.914163090128699</v>
      </c>
      <c r="F24" s="4">
        <v>0.13119149724312401</v>
      </c>
      <c r="G24" s="3">
        <v>20.180029401110101</v>
      </c>
    </row>
    <row r="25" spans="2:7" hidden="1" x14ac:dyDescent="0.35">
      <c r="B25" s="13">
        <v>45323</v>
      </c>
      <c r="C25" s="23">
        <v>5.3512368584355003E-3</v>
      </c>
      <c r="D25" s="2">
        <v>0.14096126206307399</v>
      </c>
      <c r="E25" s="5">
        <v>27.302469135802401</v>
      </c>
      <c r="F25" s="4">
        <v>0.12460866783421901</v>
      </c>
      <c r="G25" s="3">
        <v>22.819244649472001</v>
      </c>
    </row>
    <row r="26" spans="2:7" ht="1" customHeight="1" x14ac:dyDescent="0.35">
      <c r="B26" s="13">
        <v>45324</v>
      </c>
      <c r="C26" s="23">
        <v>5.1720575681385604E-3</v>
      </c>
      <c r="D26" s="2">
        <v>0.14686237939348001</v>
      </c>
      <c r="E26" s="5">
        <v>26.885601577909199</v>
      </c>
      <c r="F26" s="4">
        <v>0.120674716734882</v>
      </c>
      <c r="G26" s="3">
        <v>25.693625250385999</v>
      </c>
    </row>
    <row r="27" spans="2:7" x14ac:dyDescent="0.35">
      <c r="B27" s="13">
        <v>45327</v>
      </c>
      <c r="C27" s="23">
        <v>5.1620968960595596E-3</v>
      </c>
      <c r="D27" s="2">
        <v>0.15278259412235501</v>
      </c>
      <c r="E27" s="5">
        <v>26.566287878787801</v>
      </c>
      <c r="F27" s="4">
        <v>0.123486123821803</v>
      </c>
      <c r="G27" s="3">
        <v>28.989917563307898</v>
      </c>
    </row>
    <row r="28" spans="2:7" x14ac:dyDescent="0.35">
      <c r="B28" s="13">
        <v>45328</v>
      </c>
      <c r="C28" s="23">
        <v>5.0607118372164497E-3</v>
      </c>
      <c r="D28" s="2">
        <v>0.15861649464216701</v>
      </c>
      <c r="E28" s="5">
        <v>26.326086956521699</v>
      </c>
      <c r="F28" s="4">
        <v>0.120073032360801</v>
      </c>
      <c r="G28" s="3">
        <v>32.5908979053848</v>
      </c>
    </row>
    <row r="29" spans="2:7" x14ac:dyDescent="0.35">
      <c r="B29" s="13">
        <v>45329</v>
      </c>
      <c r="C29" s="23">
        <v>4.9940900535180603E-3</v>
      </c>
      <c r="D29" s="2">
        <v>0.16440272975390099</v>
      </c>
      <c r="E29" s="5">
        <v>26.1443661971831</v>
      </c>
      <c r="F29" s="4">
        <v>0.11930941028112201</v>
      </c>
      <c r="G29" s="3">
        <v>36.598608125289601</v>
      </c>
    </row>
    <row r="30" spans="2:7" x14ac:dyDescent="0.35">
      <c r="B30" s="13">
        <v>45330</v>
      </c>
      <c r="C30" s="23">
        <v>5.0901121679837302E-3</v>
      </c>
      <c r="D30" s="2">
        <v>0.170329670257055</v>
      </c>
      <c r="E30" s="5">
        <v>25.743633276740201</v>
      </c>
      <c r="F30" s="4">
        <v>0.11564727726367</v>
      </c>
      <c r="G30" s="3">
        <v>40.946784783883103</v>
      </c>
    </row>
    <row r="31" spans="2:7" x14ac:dyDescent="0.35">
      <c r="B31" s="13">
        <v>45331</v>
      </c>
      <c r="C31" s="23">
        <v>4.9980844062514802E-3</v>
      </c>
      <c r="D31" s="2">
        <v>0.17617907673214001</v>
      </c>
      <c r="E31" s="5">
        <v>25.809210526315699</v>
      </c>
      <c r="F31" s="4">
        <v>0.11341732658926799</v>
      </c>
      <c r="G31" s="3">
        <v>45.7042769730865</v>
      </c>
    </row>
    <row r="32" spans="2:7" x14ac:dyDescent="0.35">
      <c r="B32" s="13">
        <v>45334</v>
      </c>
      <c r="C32" s="23">
        <v>4.9382747779878697E-3</v>
      </c>
      <c r="D32" s="2">
        <v>0.18198737220116401</v>
      </c>
      <c r="E32" s="5">
        <v>25.674603174603099</v>
      </c>
      <c r="F32" s="4">
        <v>0.110846595844586</v>
      </c>
      <c r="G32" s="3">
        <v>50.881287086935899</v>
      </c>
    </row>
    <row r="33" spans="2:13" x14ac:dyDescent="0.35">
      <c r="B33" s="13">
        <v>45335</v>
      </c>
      <c r="C33" s="23">
        <v>5.2411489425400999E-3</v>
      </c>
      <c r="D33" s="2">
        <v>0.18818234406707199</v>
      </c>
      <c r="E33" s="5">
        <v>25.314371257485</v>
      </c>
      <c r="F33" s="4">
        <v>0.10578875863948201</v>
      </c>
      <c r="G33" s="3">
        <v>56.3697440444815</v>
      </c>
    </row>
    <row r="34" spans="2:13" x14ac:dyDescent="0.35">
      <c r="B34" s="13">
        <v>45336</v>
      </c>
      <c r="C34" s="23">
        <v>5.2872226857051301E-3</v>
      </c>
      <c r="D34" s="2">
        <v>0.19446452871137701</v>
      </c>
      <c r="E34" s="5">
        <v>25.063860667634199</v>
      </c>
      <c r="F34" s="4">
        <v>0.103482153318119</v>
      </c>
      <c r="G34" s="3">
        <v>62.306488693513799</v>
      </c>
    </row>
    <row r="35" spans="2:13" x14ac:dyDescent="0.35">
      <c r="B35" s="13">
        <v>45337</v>
      </c>
      <c r="C35" s="23">
        <v>5.19470784945485E-3</v>
      </c>
      <c r="D35" s="2">
        <v>0.200669422974569</v>
      </c>
      <c r="E35" s="5">
        <v>25.022857142857099</v>
      </c>
      <c r="F35" s="4">
        <v>0.101778657940939</v>
      </c>
      <c r="G35" s="3">
        <v>68.749738151692895</v>
      </c>
    </row>
    <row r="36" spans="2:13" x14ac:dyDescent="0.35">
      <c r="B36" s="13">
        <v>45338</v>
      </c>
      <c r="C36" s="23">
        <v>5.2550412234457396E-3</v>
      </c>
      <c r="D36" s="2">
        <v>0.20697899028803199</v>
      </c>
      <c r="E36" s="5">
        <v>25.365986394557801</v>
      </c>
      <c r="F36" s="4">
        <v>0.101755760744362</v>
      </c>
      <c r="G36" s="3">
        <v>75.847175819038497</v>
      </c>
    </row>
    <row r="37" spans="2:13" x14ac:dyDescent="0.35">
      <c r="B37" s="13">
        <v>45342</v>
      </c>
      <c r="C37" s="23">
        <v>5.1742656136041501E-3</v>
      </c>
      <c r="D37" s="2">
        <v>0.213224220173822</v>
      </c>
      <c r="E37" s="5">
        <v>25.1800262812089</v>
      </c>
      <c r="F37" s="4">
        <v>9.9262084633714207E-2</v>
      </c>
      <c r="G37" s="3">
        <v>83.475186689049806</v>
      </c>
    </row>
    <row r="38" spans="2:13" x14ac:dyDescent="0.35">
      <c r="B38" s="13">
        <v>45343</v>
      </c>
      <c r="C38" s="23">
        <v>5.1306675295343203E-3</v>
      </c>
      <c r="D38" s="2">
        <v>0.21944887028631199</v>
      </c>
      <c r="E38" s="5">
        <v>24.840561224489701</v>
      </c>
      <c r="F38" s="4">
        <v>9.7100018038269204E-2</v>
      </c>
      <c r="G38" s="3">
        <v>91.677728840342695</v>
      </c>
      <c r="J38" s="15">
        <f>AVERAGE(C:C)</f>
        <v>5.4229239441096972E-3</v>
      </c>
    </row>
    <row r="39" spans="2:13" x14ac:dyDescent="0.35">
      <c r="B39" s="13">
        <v>45344</v>
      </c>
      <c r="C39" s="23">
        <v>5.1967663105867996E-3</v>
      </c>
      <c r="D39" s="2">
        <v>0.225786061092899</v>
      </c>
      <c r="E39" s="5">
        <v>24.806973848069699</v>
      </c>
      <c r="F39" s="4">
        <v>9.5748591910754993E-2</v>
      </c>
      <c r="G39" s="3">
        <v>100.551490878292</v>
      </c>
      <c r="I39" s="14" t="s">
        <v>1</v>
      </c>
      <c r="J39" s="17">
        <f>AVERAGE(F:F)</f>
        <v>0.1239900103042771</v>
      </c>
    </row>
    <row r="40" spans="2:13" x14ac:dyDescent="0.35">
      <c r="B40" s="13">
        <v>45345</v>
      </c>
      <c r="C40" s="23">
        <v>5.0202763804771998E-3</v>
      </c>
      <c r="D40" s="2">
        <v>0.23193984590292199</v>
      </c>
      <c r="E40" s="5">
        <v>25.051312649164601</v>
      </c>
      <c r="F40" s="4">
        <v>9.3306146414346397E-2</v>
      </c>
      <c r="G40" s="3">
        <v>110.026869154777</v>
      </c>
      <c r="I40" s="16" t="s">
        <v>2</v>
      </c>
      <c r="J40" s="19">
        <f>AVERAGE(E:E)</f>
        <v>25.724328946324864</v>
      </c>
    </row>
    <row r="41" spans="2:13" x14ac:dyDescent="0.35">
      <c r="B41" s="13">
        <v>45348</v>
      </c>
      <c r="C41" s="23">
        <v>5.0193230446371603E-3</v>
      </c>
      <c r="D41" s="2">
        <v>0.23812334996106899</v>
      </c>
      <c r="E41" s="5">
        <v>25.0186046511627</v>
      </c>
      <c r="F41" s="4">
        <v>9.2912869581576907E-2</v>
      </c>
      <c r="G41" s="3">
        <v>120.342694168606</v>
      </c>
      <c r="I41" s="18" t="s">
        <v>0</v>
      </c>
    </row>
    <row r="42" spans="2:13" x14ac:dyDescent="0.35">
      <c r="B42" s="13">
        <v>45349</v>
      </c>
      <c r="C42" s="23">
        <v>5.00456493842106E-3</v>
      </c>
      <c r="D42" s="2">
        <v>0.244319618667725</v>
      </c>
      <c r="E42" s="5">
        <v>25.0386803185438</v>
      </c>
      <c r="F42" s="4">
        <v>9.4085536072277196E-2</v>
      </c>
      <c r="G42" s="3">
        <v>131.75928659791299</v>
      </c>
      <c r="J42" s="14">
        <v>250</v>
      </c>
      <c r="L42" s="14">
        <v>365</v>
      </c>
    </row>
    <row r="43" spans="2:13" x14ac:dyDescent="0.35">
      <c r="B43" s="13">
        <v>45350</v>
      </c>
      <c r="C43" s="23">
        <v>5.1856733079490101E-3</v>
      </c>
      <c r="D43" s="2">
        <v>0.25077225370080702</v>
      </c>
      <c r="E43" s="5">
        <v>24.660418963616301</v>
      </c>
      <c r="F43" s="4">
        <v>9.1609282360004402E-2</v>
      </c>
      <c r="G43" s="3">
        <v>143.92126956977401</v>
      </c>
      <c r="J43" s="21">
        <f>POWER(1+J38,J42)-1</f>
        <v>2.8654117487171882</v>
      </c>
      <c r="L43" s="21">
        <f>POWER(1+J38,L42)-1</f>
        <v>6.1995576394666223</v>
      </c>
    </row>
    <row r="44" spans="2:13" x14ac:dyDescent="0.35">
      <c r="B44" s="13">
        <v>45351</v>
      </c>
      <c r="C44" s="23">
        <v>5.2196970178913201E-3</v>
      </c>
      <c r="D44" s="2">
        <v>0.25730090590351101</v>
      </c>
      <c r="E44" s="5">
        <v>24.457663451232499</v>
      </c>
      <c r="F44" s="4">
        <v>8.94492524479331E-2</v>
      </c>
      <c r="G44" s="3">
        <v>156.88436879659599</v>
      </c>
      <c r="I44" s="14" t="s">
        <v>3</v>
      </c>
      <c r="J44" s="20">
        <f>POWER(1+J38*M44,J42)-1</f>
        <v>27.978609329625648</v>
      </c>
      <c r="L44" s="20">
        <f>POWER(1+J38*M44,L42)-1</f>
        <v>135.34311388695349</v>
      </c>
      <c r="M44">
        <v>2.5</v>
      </c>
    </row>
    <row r="45" spans="2:13" x14ac:dyDescent="0.35">
      <c r="B45" s="13">
        <v>45352</v>
      </c>
      <c r="C45" s="23">
        <v>5.1760105048119197E-3</v>
      </c>
      <c r="D45" s="2">
        <v>0.26380870860017702</v>
      </c>
      <c r="E45" s="5">
        <v>24.4512711864406</v>
      </c>
      <c r="F45" s="4">
        <v>8.7304999530831803E-2</v>
      </c>
      <c r="G45" s="3">
        <v>170.66846354030901</v>
      </c>
      <c r="I45" s="18" t="s">
        <v>4</v>
      </c>
    </row>
    <row r="46" spans="2:13" x14ac:dyDescent="0.35">
      <c r="B46" s="13">
        <v>45355</v>
      </c>
      <c r="C46" s="23">
        <v>5.0257128652217396E-3</v>
      </c>
      <c r="D46" s="2">
        <v>0.27016024828616803</v>
      </c>
      <c r="E46" s="5">
        <v>24.1338661338661</v>
      </c>
      <c r="F46" s="4">
        <v>8.5699238586419299E-2</v>
      </c>
      <c r="G46" s="3">
        <v>185.380320155014</v>
      </c>
    </row>
    <row r="47" spans="2:13" ht="18" x14ac:dyDescent="0.4">
      <c r="B47" s="13">
        <v>45356</v>
      </c>
      <c r="C47" s="23">
        <v>4.98521322020248E-3</v>
      </c>
      <c r="D47" s="2">
        <v>0.27649226794769999</v>
      </c>
      <c r="E47" s="5">
        <v>24.367088607594901</v>
      </c>
      <c r="F47" s="4">
        <v>8.7437563178767996E-2</v>
      </c>
      <c r="G47" s="3">
        <v>201.67696117384699</v>
      </c>
      <c r="I47" s="22" t="s">
        <v>6</v>
      </c>
    </row>
    <row r="48" spans="2:13" ht="18" x14ac:dyDescent="0.4">
      <c r="B48" s="13">
        <v>45357</v>
      </c>
      <c r="C48" s="23">
        <v>5.0100889013302598E-3</v>
      </c>
      <c r="D48" s="2">
        <v>0.28288760769197902</v>
      </c>
      <c r="E48" s="5">
        <v>24.323529411764699</v>
      </c>
      <c r="F48" s="4">
        <v>8.7412505996636095E-2</v>
      </c>
      <c r="G48" s="3">
        <v>219.39346225783601</v>
      </c>
      <c r="I48" s="22" t="s">
        <v>7</v>
      </c>
    </row>
    <row r="49" spans="2:9" ht="21" x14ac:dyDescent="0.4">
      <c r="B49" s="13">
        <v>45358</v>
      </c>
      <c r="C49" s="23">
        <v>5.0753337067036396E-3</v>
      </c>
      <c r="D49" s="2">
        <v>0.28939869040921001</v>
      </c>
      <c r="E49" s="5">
        <v>23.955637707948199</v>
      </c>
      <c r="F49" s="4">
        <v>8.5920893062997494E-2</v>
      </c>
      <c r="G49" s="3">
        <v>238.32986536027499</v>
      </c>
      <c r="I49" s="22" t="s">
        <v>8</v>
      </c>
    </row>
  </sheetData>
  <mergeCells count="1">
    <mergeCell ref="I2:Q2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_Annual_20231229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Dangov</dc:creator>
  <cp:lastModifiedBy>John Dangov</cp:lastModifiedBy>
  <dcterms:created xsi:type="dcterms:W3CDTF">2024-02-17T20:57:49Z</dcterms:created>
  <dcterms:modified xsi:type="dcterms:W3CDTF">2024-03-08T12:24:11Z</dcterms:modified>
</cp:coreProperties>
</file>