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dang\source\repos\DDRINQ\Session\"/>
    </mc:Choice>
  </mc:AlternateContent>
  <xr:revisionPtr revIDLastSave="0" documentId="13_ncr:1_{39F58CBE-37AF-4759-BDA8-ED402FE5680F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_Annual_2023122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8" i="1" l="1"/>
  <c r="J49" i="1"/>
  <c r="J47" i="1"/>
  <c r="L52" i="1" l="1"/>
  <c r="I2" i="1" s="1"/>
  <c r="J53" i="1"/>
  <c r="L53" i="1"/>
  <c r="J52" i="1"/>
</calcChain>
</file>

<file path=xl/sharedStrings.xml><?xml version="1.0" encoding="utf-8"?>
<sst xmlns="http://schemas.openxmlformats.org/spreadsheetml/2006/main" count="14" uniqueCount="14">
  <si>
    <t>Days</t>
  </si>
  <si>
    <t>Realized</t>
  </si>
  <si>
    <t>Weighted</t>
  </si>
  <si>
    <t>Forecast</t>
  </si>
  <si>
    <t>Margin</t>
  </si>
  <si>
    <t>Date</t>
  </si>
  <si>
    <t>https://ddrinq.github.io/ddrinq/Ticker.html</t>
  </si>
  <si>
    <t>Visit site to see next day trades we will be executing</t>
  </si>
  <si>
    <r>
      <t>Analyze 1,000</t>
    </r>
    <r>
      <rPr>
        <b/>
        <vertAlign val="superscript"/>
        <sz val="14"/>
        <color rgb="FF000000"/>
        <rFont val="Arial"/>
        <family val="2"/>
      </rPr>
      <t>+</t>
    </r>
    <r>
      <rPr>
        <b/>
        <sz val="14"/>
        <color rgb="FF000000"/>
        <rFont val="Arial"/>
        <family val="2"/>
      </rPr>
      <t xml:space="preserve"> liquid securities.  1 million</t>
    </r>
    <r>
      <rPr>
        <b/>
        <vertAlign val="superscript"/>
        <sz val="14"/>
        <color rgb="FF000000"/>
        <rFont val="Arial"/>
        <family val="2"/>
      </rPr>
      <t>+</t>
    </r>
    <r>
      <rPr>
        <b/>
        <sz val="14"/>
        <color rgb="FF000000"/>
        <rFont val="Arial"/>
        <family val="2"/>
      </rPr>
      <t xml:space="preserve"> daily volume</t>
    </r>
  </si>
  <si>
    <t>Cumulative Daily Return</t>
  </si>
  <si>
    <t>Average Days Held</t>
  </si>
  <si>
    <t>Weighted Daily Return</t>
  </si>
  <si>
    <t>Average Daily Return</t>
  </si>
  <si>
    <t>Cumulative Weighted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</si>
</sst>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%"/>
    <numFmt numFmtId="165" formatCode="0.0000"/>
    <numFmt numFmtId="166" formatCode="0.0"/>
    <numFmt numFmtId="167" formatCode="mm/dd/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000000"/>
      <name val="Arial"/>
      <family val="2"/>
    </font>
    <font>
      <b/>
      <vertAlign val="superscript"/>
      <sz val="14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164" fontId="0" fillId="0" borderId="0" xfId="0" applyNumberFormat="1"/>
    <xf numFmtId="10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left" wrapText="1"/>
    </xf>
    <xf numFmtId="164" fontId="0" fillId="0" borderId="0" xfId="0" applyNumberFormat="1" applyAlignment="1">
      <alignment horizontal="left" wrapText="1"/>
    </xf>
    <xf numFmtId="10" fontId="0" fillId="0" borderId="0" xfId="0" applyNumberFormat="1" applyAlignment="1">
      <alignment horizontal="left" wrapText="1"/>
    </xf>
    <xf numFmtId="166" fontId="0" fillId="0" borderId="0" xfId="0" applyNumberFormat="1" applyAlignment="1">
      <alignment horizontal="left" wrapText="1"/>
    </xf>
    <xf numFmtId="165" fontId="0" fillId="0" borderId="0" xfId="0" applyNumberFormat="1" applyAlignment="1">
      <alignment horizontal="left" wrapText="1"/>
    </xf>
    <xf numFmtId="2" fontId="0" fillId="0" borderId="0" xfId="0" applyNumberFormat="1" applyAlignment="1">
      <alignment horizontal="left" wrapText="1"/>
    </xf>
    <xf numFmtId="167" fontId="0" fillId="0" borderId="0" xfId="0" applyNumberFormat="1" applyAlignment="1">
      <alignment horizontal="left" wrapText="1"/>
    </xf>
    <xf numFmtId="167" fontId="0" fillId="0" borderId="0" xfId="0" applyNumberFormat="1"/>
    <xf numFmtId="0" fontId="0" fillId="0" borderId="11" xfId="0" applyBorder="1"/>
    <xf numFmtId="164" fontId="0" fillId="0" borderId="11" xfId="0" applyNumberFormat="1" applyBorder="1"/>
    <xf numFmtId="0" fontId="0" fillId="0" borderId="12" xfId="0" applyBorder="1"/>
    <xf numFmtId="165" fontId="0" fillId="0" borderId="12" xfId="0" applyNumberFormat="1" applyBorder="1"/>
    <xf numFmtId="0" fontId="0" fillId="0" borderId="13" xfId="0" applyBorder="1"/>
    <xf numFmtId="166" fontId="0" fillId="0" borderId="13" xfId="0" applyNumberFormat="1" applyBorder="1"/>
    <xf numFmtId="9" fontId="0" fillId="0" borderId="13" xfId="0" applyNumberFormat="1" applyBorder="1"/>
    <xf numFmtId="9" fontId="0" fillId="0" borderId="12" xfId="0" applyNumberFormat="1" applyBorder="1"/>
    <xf numFmtId="0" fontId="19" fillId="0" borderId="0" xfId="0" applyFont="1"/>
    <xf numFmtId="164" fontId="16" fillId="0" borderId="0" xfId="0" applyNumberFormat="1" applyFont="1"/>
    <xf numFmtId="9" fontId="0" fillId="0" borderId="0" xfId="0" applyNumberFormat="1"/>
    <xf numFmtId="2" fontId="18" fillId="0" borderId="10" xfId="0" applyNumberFormat="1" applyFont="1" applyBorder="1" applyAlignment="1">
      <alignment horizontal="left" wrapText="1"/>
    </xf>
    <xf numFmtId="2" fontId="18" fillId="0" borderId="0" xfId="0" applyNumberFormat="1" applyFont="1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2" formatCode="0.00"/>
    </dxf>
    <dxf>
      <numFmt numFmtId="165" formatCode="0.0000"/>
    </dxf>
    <dxf>
      <numFmt numFmtId="166" formatCode="0.0"/>
    </dxf>
    <dxf>
      <numFmt numFmtId="14" formatCode="0.00%"/>
    </dxf>
    <dxf>
      <font>
        <b/>
      </font>
      <numFmt numFmtId="164" formatCode="0.0000%"/>
    </dxf>
    <dxf>
      <numFmt numFmtId="167" formatCode="mm/dd/yy;@"/>
    </dxf>
    <dxf>
      <alignment horizontal="left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_Annual_20231229!$D$2</c:f>
              <c:strCache>
                <c:ptCount val="1"/>
                <c:pt idx="0">
                  <c:v>Cumulative Daily Return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704702809747579"/>
                  <c:y val="8.717950561022419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_Annual_20231229!$B$3:$B$58</c:f>
              <c:numCache>
                <c:formatCode>mm/dd/yy;@</c:formatCode>
                <c:ptCount val="56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  <c:pt idx="14">
                  <c:v>45313</c:v>
                </c:pt>
                <c:pt idx="15">
                  <c:v>45314</c:v>
                </c:pt>
                <c:pt idx="16">
                  <c:v>45315</c:v>
                </c:pt>
                <c:pt idx="17">
                  <c:v>45316</c:v>
                </c:pt>
                <c:pt idx="18">
                  <c:v>45317</c:v>
                </c:pt>
                <c:pt idx="19">
                  <c:v>45320</c:v>
                </c:pt>
                <c:pt idx="20">
                  <c:v>45321</c:v>
                </c:pt>
                <c:pt idx="21">
                  <c:v>45322</c:v>
                </c:pt>
                <c:pt idx="22">
                  <c:v>45323</c:v>
                </c:pt>
                <c:pt idx="23">
                  <c:v>45324</c:v>
                </c:pt>
                <c:pt idx="24">
                  <c:v>45327</c:v>
                </c:pt>
                <c:pt idx="25">
                  <c:v>45328</c:v>
                </c:pt>
                <c:pt idx="26">
                  <c:v>45329</c:v>
                </c:pt>
                <c:pt idx="27">
                  <c:v>45330</c:v>
                </c:pt>
                <c:pt idx="28">
                  <c:v>45331</c:v>
                </c:pt>
                <c:pt idx="29">
                  <c:v>45334</c:v>
                </c:pt>
                <c:pt idx="30">
                  <c:v>45335</c:v>
                </c:pt>
                <c:pt idx="31">
                  <c:v>45336</c:v>
                </c:pt>
                <c:pt idx="32">
                  <c:v>45337</c:v>
                </c:pt>
                <c:pt idx="33">
                  <c:v>45338</c:v>
                </c:pt>
                <c:pt idx="34">
                  <c:v>45342</c:v>
                </c:pt>
                <c:pt idx="35">
                  <c:v>45343</c:v>
                </c:pt>
                <c:pt idx="36">
                  <c:v>45344</c:v>
                </c:pt>
                <c:pt idx="37">
                  <c:v>45345</c:v>
                </c:pt>
                <c:pt idx="38">
                  <c:v>45348</c:v>
                </c:pt>
                <c:pt idx="39">
                  <c:v>45349</c:v>
                </c:pt>
                <c:pt idx="40">
                  <c:v>45350</c:v>
                </c:pt>
                <c:pt idx="41">
                  <c:v>45351</c:v>
                </c:pt>
                <c:pt idx="42">
                  <c:v>45352</c:v>
                </c:pt>
                <c:pt idx="43">
                  <c:v>45355</c:v>
                </c:pt>
                <c:pt idx="44">
                  <c:v>45356</c:v>
                </c:pt>
                <c:pt idx="45">
                  <c:v>45357</c:v>
                </c:pt>
                <c:pt idx="46">
                  <c:v>45358</c:v>
                </c:pt>
                <c:pt idx="47">
                  <c:v>45359</c:v>
                </c:pt>
                <c:pt idx="48">
                  <c:v>45362</c:v>
                </c:pt>
                <c:pt idx="49">
                  <c:v>45363</c:v>
                </c:pt>
                <c:pt idx="50">
                  <c:v>45364</c:v>
                </c:pt>
                <c:pt idx="51">
                  <c:v>45365</c:v>
                </c:pt>
                <c:pt idx="52">
                  <c:v>45366</c:v>
                </c:pt>
                <c:pt idx="53">
                  <c:v>45369</c:v>
                </c:pt>
                <c:pt idx="54">
                  <c:v>45370</c:v>
                </c:pt>
              </c:numCache>
            </c:numRef>
          </c:xVal>
          <c:yVal>
            <c:numRef>
              <c:f>_Annual_20231229!$D$3:$D$58</c:f>
              <c:numCache>
                <c:formatCode>0.00%</c:formatCode>
                <c:ptCount val="56"/>
                <c:pt idx="0">
                  <c:v>3.62633206792217E-3</c:v>
                </c:pt>
                <c:pt idx="1">
                  <c:v>7.4411102655302904E-3</c:v>
                </c:pt>
                <c:pt idx="2">
                  <c:v>1.17886907736188E-2</c:v>
                </c:pt>
                <c:pt idx="3">
                  <c:v>1.6873066048029801E-2</c:v>
                </c:pt>
                <c:pt idx="4">
                  <c:v>2.2420391200760299E-2</c:v>
                </c:pt>
                <c:pt idx="5">
                  <c:v>2.7716765044910299E-2</c:v>
                </c:pt>
                <c:pt idx="6">
                  <c:v>3.4331201999539401E-2</c:v>
                </c:pt>
                <c:pt idx="7">
                  <c:v>4.1478206429716301E-2</c:v>
                </c:pt>
                <c:pt idx="8">
                  <c:v>4.9029031126474699E-2</c:v>
                </c:pt>
                <c:pt idx="9">
                  <c:v>5.6464832114715403E-2</c:v>
                </c:pt>
                <c:pt idx="10">
                  <c:v>6.3713387615068798E-2</c:v>
                </c:pt>
                <c:pt idx="11">
                  <c:v>7.0926660538488603E-2</c:v>
                </c:pt>
                <c:pt idx="12">
                  <c:v>7.8493844738213497E-2</c:v>
                </c:pt>
                <c:pt idx="13">
                  <c:v>8.6059254848143502E-2</c:v>
                </c:pt>
                <c:pt idx="14">
                  <c:v>9.3313249173708299E-2</c:v>
                </c:pt>
                <c:pt idx="15">
                  <c:v>0.100411681557749</c:v>
                </c:pt>
                <c:pt idx="16">
                  <c:v>0.10739686515250101</c:v>
                </c:pt>
                <c:pt idx="17">
                  <c:v>0.114236828731147</c:v>
                </c:pt>
                <c:pt idx="18">
                  <c:v>0.12095027525964901</c:v>
                </c:pt>
                <c:pt idx="19">
                  <c:v>0.12759447192359699</c:v>
                </c:pt>
                <c:pt idx="20">
                  <c:v>0.134211850487961</c:v>
                </c:pt>
                <c:pt idx="21">
                  <c:v>0.140912603622937</c:v>
                </c:pt>
                <c:pt idx="22">
                  <c:v>0.14734509822524999</c:v>
                </c:pt>
                <c:pt idx="23">
                  <c:v>0.153641982946748</c:v>
                </c:pt>
                <c:pt idx="24">
                  <c:v>0.159953966253741</c:v>
                </c:pt>
                <c:pt idx="25">
                  <c:v>0.166166656513207</c:v>
                </c:pt>
                <c:pt idx="26">
                  <c:v>0.17226681228570601</c:v>
                </c:pt>
                <c:pt idx="27">
                  <c:v>0.17852501513448499</c:v>
                </c:pt>
                <c:pt idx="28">
                  <c:v>0.184695433055549</c:v>
                </c:pt>
                <c:pt idx="29">
                  <c:v>0.190823370740518</c:v>
                </c:pt>
                <c:pt idx="30">
                  <c:v>0.19732867192700901</c:v>
                </c:pt>
                <c:pt idx="31">
                  <c:v>0.203914774576407</c:v>
                </c:pt>
                <c:pt idx="32">
                  <c:v>0.21041846698307901</c:v>
                </c:pt>
                <c:pt idx="33">
                  <c:v>0.21703393954769301</c:v>
                </c:pt>
                <c:pt idx="34">
                  <c:v>0.22356794350951001</c:v>
                </c:pt>
                <c:pt idx="35">
                  <c:v>0.230069403576701</c:v>
                </c:pt>
                <c:pt idx="36">
                  <c:v>0.23668313562090601</c:v>
                </c:pt>
                <c:pt idx="37">
                  <c:v>0.24311261142682999</c:v>
                </c:pt>
                <c:pt idx="38">
                  <c:v>0.24957548290136899</c:v>
                </c:pt>
                <c:pt idx="39">
                  <c:v>0.25606583664258098</c:v>
                </c:pt>
                <c:pt idx="40">
                  <c:v>0.26282984930317899</c:v>
                </c:pt>
                <c:pt idx="41">
                  <c:v>0.26966710366063401</c:v>
                </c:pt>
                <c:pt idx="42">
                  <c:v>0.27647601896088397</c:v>
                </c:pt>
                <c:pt idx="43">
                  <c:v>0.28312612428160999</c:v>
                </c:pt>
                <c:pt idx="44">
                  <c:v>0.28975644083045099</c:v>
                </c:pt>
                <c:pt idx="45">
                  <c:v>0.29644534915096798</c:v>
                </c:pt>
                <c:pt idx="46">
                  <c:v>0.30324432110973298</c:v>
                </c:pt>
                <c:pt idx="47">
                  <c:v>0.310135488478675</c:v>
                </c:pt>
                <c:pt idx="48">
                  <c:v>0.31703506998421699</c:v>
                </c:pt>
                <c:pt idx="49">
                  <c:v>0.32413648934563599</c:v>
                </c:pt>
                <c:pt idx="50">
                  <c:v>0.33123905078795501</c:v>
                </c:pt>
                <c:pt idx="51">
                  <c:v>0.33846979373455199</c:v>
                </c:pt>
                <c:pt idx="52">
                  <c:v>0.34581280669744002</c:v>
                </c:pt>
                <c:pt idx="53">
                  <c:v>0.35313786203210001</c:v>
                </c:pt>
                <c:pt idx="54">
                  <c:v>0.36047293402658998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8-4E39-8799-1E79134AB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248960"/>
        <c:axId val="465246080"/>
      </c:scatterChart>
      <c:valAx>
        <c:axId val="46524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9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46080"/>
        <c:crosses val="autoZero"/>
        <c:crossBetween val="midCat"/>
      </c:valAx>
      <c:valAx>
        <c:axId val="4652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48960"/>
        <c:crosses val="autoZero"/>
        <c:crossBetween val="midCat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31518</xdr:colOff>
      <xdr:row>30</xdr:row>
      <xdr:rowOff>105741</xdr:rowOff>
    </xdr:from>
    <xdr:to>
      <xdr:col>16</xdr:col>
      <xdr:colOff>304029</xdr:colOff>
      <xdr:row>44</xdr:row>
      <xdr:rowOff>101875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9608E8-1FA7-6862-FDC8-384F2E3E4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2:G57" totalsRowShown="0" headerRowDxfId="6">
  <autoFilter ref="B2:G57" xr:uid="{00000000-0009-0000-0100-000001000000}"/>
  <tableColumns count="6">
    <tableColumn id="1" xr3:uid="{00000000-0010-0000-0000-000001000000}" name="Date" dataDxfId="5"/>
    <tableColumn id="2" xr3:uid="{00000000-0010-0000-0000-000002000000}" name="Average Daily Return" dataDxfId="4"/>
    <tableColumn id="3" xr3:uid="{00000000-0010-0000-0000-000003000000}" name="Cumulative Daily Return" dataDxfId="3"/>
    <tableColumn id="4" xr3:uid="{00000000-0010-0000-0000-000004000000}" name="Average Days Held" dataDxfId="2"/>
    <tableColumn id="5" xr3:uid="{00000000-0010-0000-0000-000005000000}" name="Weighted Daily Return" dataDxfId="1"/>
    <tableColumn id="6" xr3:uid="{00000000-0010-0000-0000-000006000000}" name="Cumulative Weighted Return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S57"/>
  <sheetViews>
    <sheetView showGridLines="0" tabSelected="1" zoomScaleNormal="100" workbookViewId="0">
      <pane ySplit="3" topLeftCell="A31" activePane="bottomLeft" state="frozen"/>
      <selection pane="bottomLeft" activeCell="I47" sqref="I47:Q57"/>
    </sheetView>
  </sheetViews>
  <sheetFormatPr defaultColWidth="8.08984375" defaultRowHeight="14.5" x14ac:dyDescent="0.35"/>
  <cols>
    <col min="1" max="1" width="4.453125" customWidth="1"/>
    <col min="2" max="2" width="8.81640625" style="13" bestFit="1" customWidth="1"/>
    <col min="3" max="3" width="8.90625" style="1" customWidth="1"/>
    <col min="4" max="4" width="10.453125" style="2" customWidth="1"/>
    <col min="5" max="5" width="8.7265625" style="5" customWidth="1"/>
    <col min="6" max="6" width="9.1796875" style="4" customWidth="1"/>
    <col min="7" max="7" width="10.7265625" style="3" customWidth="1"/>
    <col min="8" max="8" width="4.453125" customWidth="1"/>
    <col min="9" max="9" width="9.7265625" bestFit="1" customWidth="1"/>
    <col min="10" max="11" width="7.81640625" bestFit="1" customWidth="1"/>
    <col min="12" max="12" width="7.26953125" bestFit="1" customWidth="1"/>
    <col min="18" max="18" width="9.7265625" bestFit="1" customWidth="1"/>
    <col min="19" max="19" width="7.81640625" bestFit="1" customWidth="1"/>
    <col min="20" max="20" width="7.26953125" bestFit="1" customWidth="1"/>
    <col min="21" max="21" width="3.81640625" bestFit="1" customWidth="1"/>
  </cols>
  <sheetData>
    <row r="2" spans="2:19" s="6" customFormat="1" ht="44.5" x14ac:dyDescent="0.45">
      <c r="B2" s="12" t="s">
        <v>5</v>
      </c>
      <c r="C2" s="7" t="s">
        <v>12</v>
      </c>
      <c r="D2" s="8" t="s">
        <v>9</v>
      </c>
      <c r="E2" s="9" t="s">
        <v>10</v>
      </c>
      <c r="F2" s="10" t="s">
        <v>11</v>
      </c>
      <c r="G2" s="11" t="s">
        <v>13</v>
      </c>
      <c r="I2" s="25" t="str">
        <f>"Forecast Annual Cumulative Realized Return: " &amp;L51 &amp; " -&gt; " &amp; TEXT(L52,"#%")</f>
        <v>Forecast Annual Cumulative Realized Return: 365 -&gt; 671%</v>
      </c>
      <c r="J2" s="26"/>
      <c r="K2" s="26"/>
      <c r="L2" s="26"/>
      <c r="M2" s="26"/>
      <c r="N2" s="26"/>
      <c r="O2" s="26"/>
      <c r="P2" s="26"/>
      <c r="Q2" s="26"/>
    </row>
    <row r="3" spans="2:19" x14ac:dyDescent="0.35">
      <c r="B3" s="13">
        <v>45289</v>
      </c>
      <c r="C3" s="23">
        <v>3.6263320679221899E-3</v>
      </c>
      <c r="D3" s="2">
        <v>3.62633206792217E-3</v>
      </c>
      <c r="E3" s="5">
        <v>19.0416666666666</v>
      </c>
      <c r="F3" s="4">
        <v>9.1328857175509398E-2</v>
      </c>
      <c r="G3" s="3">
        <v>9.1328857175509301E-2</v>
      </c>
    </row>
    <row r="4" spans="2:19" x14ac:dyDescent="0.35">
      <c r="B4" s="13">
        <v>45293</v>
      </c>
      <c r="C4" s="23">
        <v>3.8009945292567498E-3</v>
      </c>
      <c r="D4" s="2">
        <v>7.4411102655302904E-3</v>
      </c>
      <c r="E4" s="5">
        <v>23.932203389830502</v>
      </c>
      <c r="F4" s="4">
        <v>0.10714147848022899</v>
      </c>
      <c r="G4" s="3">
        <v>0.20825544444143201</v>
      </c>
    </row>
    <row r="5" spans="2:19" x14ac:dyDescent="0.35">
      <c r="B5" s="13">
        <v>45294</v>
      </c>
      <c r="C5" s="23">
        <v>4.3154686301640098E-3</v>
      </c>
      <c r="D5" s="2">
        <v>1.17886907736188E-2</v>
      </c>
      <c r="E5" s="5">
        <v>23.902439024390201</v>
      </c>
      <c r="F5" s="4">
        <v>0.126118383829083</v>
      </c>
      <c r="G5" s="3">
        <v>0.36063866834707697</v>
      </c>
    </row>
    <row r="6" spans="2:19" x14ac:dyDescent="0.35">
      <c r="B6" s="13">
        <v>45295</v>
      </c>
      <c r="C6" s="23">
        <v>5.0251355058370502E-3</v>
      </c>
      <c r="D6" s="2">
        <v>1.6873066048029801E-2</v>
      </c>
      <c r="E6" s="5">
        <v>25.295238095237998</v>
      </c>
      <c r="F6" s="4">
        <v>0.16543493550200999</v>
      </c>
      <c r="G6" s="3">
        <v>0.58573583868661605</v>
      </c>
    </row>
    <row r="7" spans="2:19" x14ac:dyDescent="0.35">
      <c r="B7" s="13">
        <v>45296</v>
      </c>
      <c r="C7" s="23">
        <v>5.4552778886055898E-3</v>
      </c>
      <c r="D7" s="2">
        <v>2.2420391200760299E-2</v>
      </c>
      <c r="E7" s="5">
        <v>25.9612403100775</v>
      </c>
      <c r="F7" s="4">
        <v>0.18421276656549801</v>
      </c>
      <c r="G7" s="3">
        <v>0.87784862457313895</v>
      </c>
    </row>
    <row r="8" spans="2:19" x14ac:dyDescent="0.35">
      <c r="B8" s="13">
        <v>45299</v>
      </c>
      <c r="C8" s="23">
        <v>5.1802310377729501E-3</v>
      </c>
      <c r="D8" s="2">
        <v>2.7716765044910299E-2</v>
      </c>
      <c r="E8" s="5">
        <v>27.9583333333333</v>
      </c>
      <c r="F8" s="4">
        <v>0.17667667063769699</v>
      </c>
      <c r="G8" s="3">
        <v>1.2096206675243</v>
      </c>
    </row>
    <row r="9" spans="2:19" x14ac:dyDescent="0.35">
      <c r="B9" s="13">
        <v>45300</v>
      </c>
      <c r="C9" s="23">
        <v>6.4360504563141501E-3</v>
      </c>
      <c r="D9" s="2">
        <v>3.4331201999539401E-2</v>
      </c>
      <c r="E9" s="5">
        <v>27.126436781609101</v>
      </c>
      <c r="F9" s="4">
        <v>0.17636128876901699</v>
      </c>
      <c r="G9" s="3">
        <v>1.5993122161395401</v>
      </c>
    </row>
    <row r="10" spans="2:19" x14ac:dyDescent="0.35">
      <c r="B10" s="13">
        <v>45301</v>
      </c>
      <c r="C10" s="23">
        <v>6.9097832651288001E-3</v>
      </c>
      <c r="D10" s="2">
        <v>4.1478206429716301E-2</v>
      </c>
      <c r="E10" s="5">
        <v>26.0904255319148</v>
      </c>
      <c r="F10" s="4">
        <v>0.169217188246397</v>
      </c>
      <c r="G10" s="3">
        <v>2.0391605207291801</v>
      </c>
    </row>
    <row r="11" spans="2:19" x14ac:dyDescent="0.35">
      <c r="B11" s="13">
        <v>45302</v>
      </c>
      <c r="C11" s="23">
        <v>7.2501034108464601E-3</v>
      </c>
      <c r="D11" s="2">
        <v>4.9029031126474699E-2</v>
      </c>
      <c r="E11" s="5">
        <v>25.8</v>
      </c>
      <c r="F11" s="4">
        <v>0.16924337333350301</v>
      </c>
      <c r="G11" s="3">
        <v>2.5535182993593999</v>
      </c>
    </row>
    <row r="12" spans="2:19" x14ac:dyDescent="0.35">
      <c r="B12" s="13">
        <v>45303</v>
      </c>
      <c r="C12" s="23">
        <v>7.0882699788164796E-3</v>
      </c>
      <c r="D12" s="2">
        <v>5.6464832114715403E-2</v>
      </c>
      <c r="E12" s="5">
        <v>25.551282051282001</v>
      </c>
      <c r="F12" s="4">
        <v>0.16527336565928599</v>
      </c>
      <c r="G12" s="3">
        <v>3.14082022862639</v>
      </c>
    </row>
    <row r="13" spans="2:19" x14ac:dyDescent="0.35">
      <c r="B13" s="13">
        <v>45307</v>
      </c>
      <c r="C13" s="23">
        <v>6.8611422548199297E-3</v>
      </c>
      <c r="D13" s="2">
        <v>6.3713387615068798E-2</v>
      </c>
      <c r="E13" s="5">
        <v>25.020408163265301</v>
      </c>
      <c r="F13" s="4">
        <v>0.159018918844647</v>
      </c>
      <c r="G13" s="3">
        <v>3.7992889845126099</v>
      </c>
      <c r="S13" s="24"/>
    </row>
    <row r="14" spans="2:19" x14ac:dyDescent="0.35">
      <c r="B14" s="13">
        <v>45308</v>
      </c>
      <c r="C14" s="23">
        <v>6.7812185193913896E-3</v>
      </c>
      <c r="D14" s="2">
        <v>7.0926660538488603E-2</v>
      </c>
      <c r="E14" s="5">
        <v>25.807692307692299</v>
      </c>
      <c r="F14" s="4">
        <v>0.16205850536334501</v>
      </c>
      <c r="G14" s="3">
        <v>4.5770545841494901</v>
      </c>
    </row>
    <row r="15" spans="2:19" x14ac:dyDescent="0.35">
      <c r="B15" s="13">
        <v>45309</v>
      </c>
      <c r="C15" s="23">
        <v>7.0660153291168598E-3</v>
      </c>
      <c r="D15" s="2">
        <v>7.8493844738213497E-2</v>
      </c>
      <c r="E15" s="5">
        <v>26.1</v>
      </c>
      <c r="F15" s="4">
        <v>0.17764988721723299</v>
      </c>
      <c r="G15" s="3">
        <v>5.567817702028</v>
      </c>
    </row>
    <row r="16" spans="2:19" x14ac:dyDescent="0.35">
      <c r="B16" s="13">
        <v>45310</v>
      </c>
      <c r="C16" s="23">
        <v>7.0147921073824898E-3</v>
      </c>
      <c r="D16" s="2">
        <v>8.6059254848143502E-2</v>
      </c>
      <c r="E16" s="5">
        <v>26.2591240875912</v>
      </c>
      <c r="F16" s="4">
        <v>0.175307240884576</v>
      </c>
      <c r="G16" s="3">
        <v>6.7192037020034103</v>
      </c>
    </row>
    <row r="17" spans="2:7" x14ac:dyDescent="0.35">
      <c r="B17" s="13">
        <v>45313</v>
      </c>
      <c r="C17" s="23">
        <v>6.6791883529217604E-3</v>
      </c>
      <c r="D17" s="2">
        <v>9.3313249173708299E-2</v>
      </c>
      <c r="E17" s="5">
        <v>26.0273037542662</v>
      </c>
      <c r="F17" s="4">
        <v>0.16567076744436901</v>
      </c>
      <c r="G17" s="3">
        <v>7.9980501033737399</v>
      </c>
    </row>
    <row r="18" spans="2:7" x14ac:dyDescent="0.35">
      <c r="B18" s="13">
        <v>45314</v>
      </c>
      <c r="C18" s="23">
        <v>6.4925879105610096E-3</v>
      </c>
      <c r="D18" s="2">
        <v>0.100411681557749</v>
      </c>
      <c r="E18" s="5">
        <v>26.5895765472312</v>
      </c>
      <c r="F18" s="4">
        <v>0.16274507650505399</v>
      </c>
      <c r="G18" s="3">
        <v>9.4624384558436194</v>
      </c>
    </row>
    <row r="19" spans="2:7" x14ac:dyDescent="0.35">
      <c r="B19" s="13">
        <v>45315</v>
      </c>
      <c r="C19" s="23">
        <v>6.3477912056175197E-3</v>
      </c>
      <c r="D19" s="2">
        <v>0.10739686515250101</v>
      </c>
      <c r="E19" s="5">
        <v>27.4018126888217</v>
      </c>
      <c r="F19" s="4">
        <v>0.15566277818556901</v>
      </c>
      <c r="G19" s="3">
        <v>11.091050692475701</v>
      </c>
    </row>
    <row r="20" spans="2:7" x14ac:dyDescent="0.35">
      <c r="B20" s="13">
        <v>45316</v>
      </c>
      <c r="C20" s="23">
        <v>6.1766145398148798E-3</v>
      </c>
      <c r="D20" s="2">
        <v>0.114236828731147</v>
      </c>
      <c r="E20" s="5">
        <v>27.606936416184901</v>
      </c>
      <c r="F20" s="4">
        <v>0.14903056959048</v>
      </c>
      <c r="G20" s="3">
        <v>12.8929868641228</v>
      </c>
    </row>
    <row r="21" spans="2:7" x14ac:dyDescent="0.35">
      <c r="B21" s="13">
        <v>45317</v>
      </c>
      <c r="C21" s="23">
        <v>6.0251522435735699E-3</v>
      </c>
      <c r="D21" s="2">
        <v>0.12095027525964901</v>
      </c>
      <c r="E21" s="5">
        <v>27.429362880886401</v>
      </c>
      <c r="F21" s="4">
        <v>0.14476539917883299</v>
      </c>
      <c r="G21" s="3">
        <v>14.9042106532938</v>
      </c>
    </row>
    <row r="22" spans="2:7" x14ac:dyDescent="0.35">
      <c r="B22" s="13">
        <v>45320</v>
      </c>
      <c r="C22" s="23">
        <v>5.9272893816893699E-3</v>
      </c>
      <c r="D22" s="2">
        <v>0.12759447192359699</v>
      </c>
      <c r="E22" s="5">
        <v>27.550135501355001</v>
      </c>
      <c r="F22" s="4">
        <v>0.14288196754508001</v>
      </c>
      <c r="G22" s="3">
        <v>17.176635563687899</v>
      </c>
    </row>
    <row r="23" spans="2:7" x14ac:dyDescent="0.35">
      <c r="B23" s="13">
        <v>45321</v>
      </c>
      <c r="C23" s="23">
        <v>5.8685801758809998E-3</v>
      </c>
      <c r="D23" s="2">
        <v>0.134211850487961</v>
      </c>
      <c r="E23" s="5">
        <v>27.429268292682899</v>
      </c>
      <c r="F23" s="4">
        <v>0.14149137751282601</v>
      </c>
      <c r="G23" s="3">
        <v>19.748472768142701</v>
      </c>
    </row>
    <row r="24" spans="2:7" x14ac:dyDescent="0.35">
      <c r="B24" s="13">
        <v>45322</v>
      </c>
      <c r="C24" s="23">
        <v>5.9078496950046699E-3</v>
      </c>
      <c r="D24" s="2">
        <v>0.140912603622937</v>
      </c>
      <c r="E24" s="5">
        <v>27.25</v>
      </c>
      <c r="F24" s="4">
        <v>0.13722237817956201</v>
      </c>
      <c r="G24" s="3">
        <v>22.595627544981099</v>
      </c>
    </row>
    <row r="25" spans="2:7" x14ac:dyDescent="0.35">
      <c r="B25" s="13">
        <v>45323</v>
      </c>
      <c r="C25" s="23">
        <v>5.6380257189617604E-3</v>
      </c>
      <c r="D25" s="2">
        <v>0.14734509822524999</v>
      </c>
      <c r="E25" s="5">
        <v>27.744680851063801</v>
      </c>
      <c r="F25" s="4">
        <v>0.13094825366659099</v>
      </c>
      <c r="G25" s="3">
        <v>25.685433766163701</v>
      </c>
    </row>
    <row r="26" spans="2:7" x14ac:dyDescent="0.35">
      <c r="B26" s="13">
        <v>45324</v>
      </c>
      <c r="C26" s="23">
        <v>5.4882220974648002E-3</v>
      </c>
      <c r="D26" s="2">
        <v>0.153641982946748</v>
      </c>
      <c r="E26" s="5">
        <v>27.3701431492842</v>
      </c>
      <c r="F26" s="4">
        <v>0.12735691226892501</v>
      </c>
      <c r="G26" s="3">
        <v>29.084008213179299</v>
      </c>
    </row>
    <row r="27" spans="2:7" x14ac:dyDescent="0.35">
      <c r="B27" s="13">
        <v>45327</v>
      </c>
      <c r="C27" s="23">
        <v>5.4713536784347398E-3</v>
      </c>
      <c r="D27" s="2">
        <v>0.159953966253741</v>
      </c>
      <c r="E27" s="5">
        <v>26.956777996070699</v>
      </c>
      <c r="F27" s="4">
        <v>0.12999560747667899</v>
      </c>
      <c r="G27" s="3">
        <v>32.994797136184999</v>
      </c>
    </row>
    <row r="28" spans="2:7" x14ac:dyDescent="0.35">
      <c r="B28" s="13">
        <v>45328</v>
      </c>
      <c r="C28" s="23">
        <v>5.3559800131821496E-3</v>
      </c>
      <c r="D28" s="2">
        <v>0.166166656513207</v>
      </c>
      <c r="E28" s="5">
        <v>26.677298311444599</v>
      </c>
      <c r="F28" s="4">
        <v>0.12616772173173499</v>
      </c>
      <c r="G28" s="3">
        <v>37.283843241589999</v>
      </c>
    </row>
    <row r="29" spans="2:7" x14ac:dyDescent="0.35">
      <c r="B29" s="13">
        <v>45329</v>
      </c>
      <c r="C29" s="23">
        <v>5.2309468277355704E-3</v>
      </c>
      <c r="D29" s="2">
        <v>0.17226681228570601</v>
      </c>
      <c r="E29" s="5">
        <v>26.6551724137931</v>
      </c>
      <c r="F29" s="4">
        <v>0.124171626717424</v>
      </c>
      <c r="G29" s="3">
        <v>42.037610333892999</v>
      </c>
    </row>
    <row r="30" spans="2:7" x14ac:dyDescent="0.35">
      <c r="B30" s="13">
        <v>45330</v>
      </c>
      <c r="C30" s="23">
        <v>5.3385481728144696E-3</v>
      </c>
      <c r="D30" s="2">
        <v>0.17852501513448499</v>
      </c>
      <c r="E30" s="5">
        <v>26.225919439579599</v>
      </c>
      <c r="F30" s="4">
        <v>0.12070790175769699</v>
      </c>
      <c r="G30" s="3">
        <v>47.232589973962597</v>
      </c>
    </row>
    <row r="31" spans="2:7" x14ac:dyDescent="0.35">
      <c r="B31" s="13">
        <v>45331</v>
      </c>
      <c r="C31" s="23">
        <v>5.2357123029415998E-3</v>
      </c>
      <c r="D31" s="2">
        <v>0.184695433055549</v>
      </c>
      <c r="E31" s="5">
        <v>26.277966101694901</v>
      </c>
      <c r="F31" s="4">
        <v>0.118246949426472</v>
      </c>
      <c r="G31" s="3">
        <v>52.935946601321596</v>
      </c>
    </row>
    <row r="32" spans="2:7" x14ac:dyDescent="0.35">
      <c r="B32" s="13">
        <v>45334</v>
      </c>
      <c r="C32" s="23">
        <v>5.17258488045628E-3</v>
      </c>
      <c r="D32" s="2">
        <v>0.190823370740518</v>
      </c>
      <c r="E32" s="5">
        <v>26.147299509001598</v>
      </c>
      <c r="F32" s="4">
        <v>0.11559973062265499</v>
      </c>
      <c r="G32" s="3">
        <v>59.170927499312299</v>
      </c>
    </row>
    <row r="33" spans="2:10" x14ac:dyDescent="0.35">
      <c r="B33" s="13">
        <v>45335</v>
      </c>
      <c r="C33" s="23">
        <v>5.4628598550651797E-3</v>
      </c>
      <c r="D33" s="2">
        <v>0.19732867192700901</v>
      </c>
      <c r="E33" s="5">
        <v>25.7808641975308</v>
      </c>
      <c r="F33" s="4">
        <v>0.11020450309062101</v>
      </c>
      <c r="G33" s="3">
        <v>65.802034664875805</v>
      </c>
    </row>
    <row r="34" spans="2:10" x14ac:dyDescent="0.35">
      <c r="B34" s="13">
        <v>45336</v>
      </c>
      <c r="C34" s="23">
        <v>5.5006639394995799E-3</v>
      </c>
      <c r="D34" s="2">
        <v>0.203914774576407</v>
      </c>
      <c r="E34" s="5">
        <v>25.497014925373101</v>
      </c>
      <c r="F34" s="4">
        <v>0.10755943441791101</v>
      </c>
      <c r="G34" s="3">
        <v>72.987223731395602</v>
      </c>
    </row>
    <row r="35" spans="2:10" x14ac:dyDescent="0.35">
      <c r="B35" s="13">
        <v>45337</v>
      </c>
      <c r="C35" s="23">
        <v>5.4021202696509299E-3</v>
      </c>
      <c r="D35" s="2">
        <v>0.21041846698307901</v>
      </c>
      <c r="E35" s="5">
        <v>25.447870778267198</v>
      </c>
      <c r="F35" s="4">
        <v>0.105742552103485</v>
      </c>
      <c r="G35" s="3">
        <v>80.810821591804995</v>
      </c>
    </row>
    <row r="36" spans="2:10" x14ac:dyDescent="0.35">
      <c r="B36" s="13">
        <v>45338</v>
      </c>
      <c r="C36" s="23">
        <v>5.4654425267513101E-3</v>
      </c>
      <c r="D36" s="2">
        <v>0.21703393954769301</v>
      </c>
      <c r="E36" s="5">
        <v>25.6993006993007</v>
      </c>
      <c r="F36" s="4">
        <v>0.105767870137501</v>
      </c>
      <c r="G36" s="3">
        <v>89.463777945769294</v>
      </c>
    </row>
    <row r="37" spans="2:10" x14ac:dyDescent="0.35">
      <c r="B37" s="13">
        <v>45342</v>
      </c>
      <c r="C37" s="23">
        <v>5.3687935475696799E-3</v>
      </c>
      <c r="D37" s="2">
        <v>0.22356794350951001</v>
      </c>
      <c r="E37" s="5">
        <v>25.440700808625301</v>
      </c>
      <c r="F37" s="4">
        <v>0.10290934859572699</v>
      </c>
      <c r="G37" s="3">
        <v>98.773346405677003</v>
      </c>
    </row>
    <row r="38" spans="2:10" x14ac:dyDescent="0.35">
      <c r="B38" s="13">
        <v>45343</v>
      </c>
      <c r="C38" s="23">
        <v>5.3135259890372899E-3</v>
      </c>
      <c r="D38" s="2">
        <v>0.230069403576701</v>
      </c>
      <c r="E38" s="5">
        <v>25.060052219321101</v>
      </c>
      <c r="F38" s="4">
        <v>0.10046584555926601</v>
      </c>
      <c r="G38" s="3">
        <v>108.7971600166</v>
      </c>
    </row>
    <row r="39" spans="2:10" x14ac:dyDescent="0.35">
      <c r="B39" s="13">
        <v>45344</v>
      </c>
      <c r="C39" s="23">
        <v>5.3767145373870796E-3</v>
      </c>
      <c r="D39" s="2">
        <v>0.23668313562090601</v>
      </c>
      <c r="E39" s="5">
        <v>25.020382165605</v>
      </c>
      <c r="F39" s="4">
        <v>9.9001965427683497E-2</v>
      </c>
      <c r="G39" s="3">
        <v>119.667294656622</v>
      </c>
    </row>
    <row r="40" spans="2:10" x14ac:dyDescent="0.35">
      <c r="B40" s="13">
        <v>45345</v>
      </c>
      <c r="C40" s="23">
        <v>5.1989678040650703E-3</v>
      </c>
      <c r="D40" s="2">
        <v>0.24311261142682999</v>
      </c>
      <c r="E40" s="5">
        <v>25.219512195121901</v>
      </c>
      <c r="F40" s="4">
        <v>9.6596495239098801E-2</v>
      </c>
      <c r="G40" s="3">
        <v>131.323332410435</v>
      </c>
    </row>
    <row r="41" spans="2:10" x14ac:dyDescent="0.35">
      <c r="B41" s="13">
        <v>45348</v>
      </c>
      <c r="C41" s="23">
        <v>5.1989428915221701E-3</v>
      </c>
      <c r="D41" s="2">
        <v>0.24957548290136899</v>
      </c>
      <c r="E41" s="5">
        <v>25.1498216409036</v>
      </c>
      <c r="F41" s="4">
        <v>9.6194130329618002E-2</v>
      </c>
      <c r="G41" s="3">
        <v>144.05206029397399</v>
      </c>
    </row>
    <row r="42" spans="2:10" x14ac:dyDescent="0.35">
      <c r="B42" s="13">
        <v>45349</v>
      </c>
      <c r="C42" s="23">
        <v>5.1940469623664902E-3</v>
      </c>
      <c r="D42" s="2">
        <v>0.25606583664258098</v>
      </c>
      <c r="E42" s="5">
        <v>25.158323632130301</v>
      </c>
      <c r="F42" s="4">
        <v>9.7397465341743095E-2</v>
      </c>
      <c r="G42" s="3">
        <v>158.17976330920499</v>
      </c>
    </row>
    <row r="43" spans="2:10" x14ac:dyDescent="0.35">
      <c r="B43" s="13">
        <v>45350</v>
      </c>
      <c r="C43" s="23">
        <v>5.3850781251074797E-3</v>
      </c>
      <c r="D43" s="2">
        <v>0.26282984930317899</v>
      </c>
      <c r="E43" s="5">
        <v>24.658757062146801</v>
      </c>
      <c r="F43" s="4">
        <v>9.4952160975922198E-2</v>
      </c>
      <c r="G43" s="3">
        <v>173.29422581905001</v>
      </c>
    </row>
    <row r="44" spans="2:10" x14ac:dyDescent="0.35">
      <c r="B44" s="13">
        <v>45351</v>
      </c>
      <c r="C44" s="23">
        <v>5.4142324567540796E-3</v>
      </c>
      <c r="D44" s="2">
        <v>0.26966710366063401</v>
      </c>
      <c r="E44" s="5">
        <v>24.4511525795828</v>
      </c>
      <c r="F44" s="4">
        <v>9.2644561906793405E-2</v>
      </c>
      <c r="G44" s="3">
        <v>189.44163801293899</v>
      </c>
    </row>
    <row r="45" spans="2:10" x14ac:dyDescent="0.35">
      <c r="B45" s="13">
        <v>45352</v>
      </c>
      <c r="C45" s="23">
        <v>5.3627563324425897E-3</v>
      </c>
      <c r="D45" s="2">
        <v>0.27647601896088397</v>
      </c>
      <c r="E45" s="5">
        <v>24.4192849404117</v>
      </c>
      <c r="F45" s="4">
        <v>9.0314457907003307E-2</v>
      </c>
      <c r="G45" s="3">
        <v>206.641271313</v>
      </c>
    </row>
    <row r="46" spans="2:10" x14ac:dyDescent="0.35">
      <c r="B46" s="13">
        <v>45355</v>
      </c>
      <c r="C46" s="23">
        <v>5.2097377639255702E-3</v>
      </c>
      <c r="D46" s="2">
        <v>0.28312612428160999</v>
      </c>
      <c r="E46" s="5">
        <v>24.124872057318299</v>
      </c>
      <c r="F46" s="4">
        <v>8.8682982644559705E-2</v>
      </c>
      <c r="G46" s="3">
        <v>225.05551857314501</v>
      </c>
    </row>
    <row r="47" spans="2:10" x14ac:dyDescent="0.35">
      <c r="B47" s="13">
        <v>45356</v>
      </c>
      <c r="C47" s="23">
        <v>5.1673147505693203E-3</v>
      </c>
      <c r="D47" s="2">
        <v>0.28975644083045099</v>
      </c>
      <c r="E47" s="5">
        <v>24.3662674650698</v>
      </c>
      <c r="F47" s="4">
        <v>9.0426642171791805E-2</v>
      </c>
      <c r="G47" s="3">
        <v>245.49696006211801</v>
      </c>
      <c r="J47" s="15">
        <f>AVERAGE(C:C)</f>
        <v>5.6129126195257461E-3</v>
      </c>
    </row>
    <row r="48" spans="2:10" x14ac:dyDescent="0.35">
      <c r="B48" s="13">
        <v>45357</v>
      </c>
      <c r="C48" s="23">
        <v>5.1861794279621596E-3</v>
      </c>
      <c r="D48" s="2">
        <v>0.29644534915096798</v>
      </c>
      <c r="E48" s="5">
        <v>24.299029126213501</v>
      </c>
      <c r="F48" s="4">
        <v>9.0238053493079201E-2</v>
      </c>
      <c r="G48" s="3">
        <v>267.74036593008498</v>
      </c>
      <c r="I48" s="14" t="s">
        <v>1</v>
      </c>
      <c r="J48" s="17">
        <f>AVERAGE(F:F)</f>
        <v>0.12263403357625359</v>
      </c>
    </row>
    <row r="49" spans="2:13" x14ac:dyDescent="0.35">
      <c r="B49" s="13">
        <v>45358</v>
      </c>
      <c r="C49" s="23">
        <v>5.2443182145835701E-3</v>
      </c>
      <c r="D49" s="2">
        <v>0.30324432110973298</v>
      </c>
      <c r="E49" s="5">
        <v>23.920679886685502</v>
      </c>
      <c r="F49" s="4">
        <v>8.8575757391130105E-2</v>
      </c>
      <c r="G49" s="3">
        <v>291.544247383911</v>
      </c>
      <c r="I49" s="16" t="s">
        <v>2</v>
      </c>
      <c r="J49" s="19">
        <f>AVERAGE(E:E)</f>
        <v>25.364682095523015</v>
      </c>
    </row>
    <row r="50" spans="2:13" x14ac:dyDescent="0.35">
      <c r="B50" s="13">
        <v>45359</v>
      </c>
      <c r="C50" s="23">
        <v>5.2877018202347401E-3</v>
      </c>
      <c r="D50" s="2">
        <v>0.310135488478675</v>
      </c>
      <c r="E50" s="5">
        <v>23.721668177697101</v>
      </c>
      <c r="F50" s="4">
        <v>8.6498858763070494E-2</v>
      </c>
      <c r="G50" s="3">
        <v>316.848990920321</v>
      </c>
      <c r="I50" s="18" t="s">
        <v>0</v>
      </c>
    </row>
    <row r="51" spans="2:13" x14ac:dyDescent="0.35">
      <c r="B51" s="13">
        <v>45362</v>
      </c>
      <c r="C51" s="23">
        <v>5.2663114358908704E-3</v>
      </c>
      <c r="D51" s="2">
        <v>0.31703506998421699</v>
      </c>
      <c r="E51" s="5">
        <v>23.5053571428571</v>
      </c>
      <c r="F51" s="4">
        <v>8.6044176205938003E-2</v>
      </c>
      <c r="G51" s="3">
        <v>344.19804550194903</v>
      </c>
      <c r="J51" s="14">
        <v>250</v>
      </c>
      <c r="L51" s="14">
        <v>365</v>
      </c>
    </row>
    <row r="52" spans="2:13" x14ac:dyDescent="0.35">
      <c r="B52" s="13">
        <v>45363</v>
      </c>
      <c r="C52" s="23">
        <v>5.3919743849373501E-3</v>
      </c>
      <c r="D52" s="2">
        <v>0.32413648934563599</v>
      </c>
      <c r="E52" s="5">
        <v>23.210113339145501</v>
      </c>
      <c r="F52" s="4">
        <v>8.4756742388092596E-2</v>
      </c>
      <c r="G52" s="3">
        <v>373.45590731743101</v>
      </c>
      <c r="I52" s="14" t="s">
        <v>3</v>
      </c>
      <c r="J52" s="21">
        <f>POWER(1+J47,J51)-1</f>
        <v>3.0523814909188953</v>
      </c>
      <c r="L52" s="21">
        <f>POWER(1+J47,L51)-1</f>
        <v>6.7135992458099469</v>
      </c>
    </row>
    <row r="53" spans="2:13" x14ac:dyDescent="0.35">
      <c r="B53" s="13">
        <v>45364</v>
      </c>
      <c r="C53" s="23">
        <v>5.3639194293548199E-3</v>
      </c>
      <c r="D53" s="2">
        <v>0.33123905078795501</v>
      </c>
      <c r="E53" s="5">
        <v>23.185531914893598</v>
      </c>
      <c r="F53" s="4">
        <v>8.3838663857038101E-2</v>
      </c>
      <c r="G53" s="3">
        <v>404.84979026029902</v>
      </c>
      <c r="I53" s="18" t="s">
        <v>4</v>
      </c>
      <c r="J53" s="20">
        <f>POWER(1+J47*M53,J51)-1</f>
        <v>31.579560958974099</v>
      </c>
      <c r="L53" s="20">
        <f>POWER(1+J47*M53,L51)-1</f>
        <v>160.77076234548321</v>
      </c>
      <c r="M53">
        <v>2.5</v>
      </c>
    </row>
    <row r="54" spans="2:13" x14ac:dyDescent="0.35">
      <c r="B54" s="13">
        <v>45365</v>
      </c>
      <c r="C54" s="23">
        <v>5.4315886709585303E-3</v>
      </c>
      <c r="D54" s="2">
        <v>0.33846979373455199</v>
      </c>
      <c r="E54" s="5">
        <v>23.103075644222699</v>
      </c>
      <c r="F54" s="4">
        <v>8.4227533484226402E-2</v>
      </c>
      <c r="G54" s="3">
        <v>439.033517059014</v>
      </c>
    </row>
    <row r="55" spans="2:13" ht="18" x14ac:dyDescent="0.4">
      <c r="B55" s="13">
        <v>45366</v>
      </c>
      <c r="C55" s="23">
        <v>5.4861252732494098E-3</v>
      </c>
      <c r="D55" s="2">
        <v>0.34581280669744002</v>
      </c>
      <c r="E55" s="5">
        <v>23.175941080196399</v>
      </c>
      <c r="F55" s="4">
        <v>8.7553073054293107E-2</v>
      </c>
      <c r="G55" s="3">
        <v>477.55980372442002</v>
      </c>
      <c r="I55" s="22" t="s">
        <v>6</v>
      </c>
    </row>
    <row r="56" spans="2:13" ht="18" x14ac:dyDescent="0.4">
      <c r="B56" s="13">
        <v>45369</v>
      </c>
      <c r="C56" s="23">
        <v>5.4428485880103801E-3</v>
      </c>
      <c r="D56" s="2">
        <v>0.35313786203210001</v>
      </c>
      <c r="E56" s="5">
        <v>23.128307939053698</v>
      </c>
      <c r="F56" s="4">
        <v>8.8463809244743605E-2</v>
      </c>
      <c r="G56" s="3">
        <v>519.89502691329903</v>
      </c>
      <c r="I56" s="22" t="s">
        <v>7</v>
      </c>
    </row>
    <row r="57" spans="2:13" ht="21" x14ac:dyDescent="0.4">
      <c r="B57" s="13">
        <v>45370</v>
      </c>
      <c r="C57" s="23">
        <v>5.4207868985902E-3</v>
      </c>
      <c r="D57" s="2">
        <v>0.36047293402658998</v>
      </c>
      <c r="E57" s="5">
        <v>23.127490039840598</v>
      </c>
      <c r="F57" s="4">
        <v>8.8106884645630504E-2</v>
      </c>
      <c r="G57" s="3">
        <v>565.78946496203196</v>
      </c>
      <c r="I57" s="22" t="s">
        <v>8</v>
      </c>
    </row>
  </sheetData>
  <mergeCells count="1">
    <mergeCell ref="I2:Q2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_Annual_20231229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Dangov</dc:creator>
  <cp:lastModifiedBy>John Dangov</cp:lastModifiedBy>
  <dcterms:created xsi:type="dcterms:W3CDTF">2024-02-17T20:57:49Z</dcterms:created>
  <dcterms:modified xsi:type="dcterms:W3CDTF">2024-03-20T03:04:44Z</dcterms:modified>
</cp:coreProperties>
</file>