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71B37BC1-2769-4B35-B3F0-C665A5F2E23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D47" i="1"/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<sst xmlns="http://schemas.openxmlformats.org/spreadsheetml/2006/main" count="24" uniqueCount="21">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</sst>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_Annual_20231229!$B$4:$B$48</c:f>
              <c:numCache>
                <c:formatCode>mm/dd/yy;@</c:formatCode>
                <c:ptCount val="4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</c:numCache>
            </c:numRef>
          </c:xVal>
          <c:yVal>
            <c:numRef>
              <c:f>_Annual_20231229!$D$4:$D$48</c:f>
              <c:numCache>
                <c:formatCode>0.00%</c:formatCode>
                <c:ptCount val="45"/>
                <c:pt idx="0">
                  <c:v>2.7924770234258002E-3</c:v>
                </c:pt>
                <c:pt idx="1">
                  <c:v>5.5849540468516003E-3</c:v>
                </c:pt>
                <c:pt idx="2">
                  <c:v>8.3774310702775003E-3</c:v>
                </c:pt>
                <c:pt idx="3">
                  <c:v>1.11699080937033E-2</c:v>
                </c:pt>
                <c:pt idx="4">
                  <c:v>1.3962385117129101E-2</c:v>
                </c:pt>
                <c:pt idx="5">
                  <c:v>1.6754862140555001E-2</c:v>
                </c:pt>
                <c:pt idx="6">
                  <c:v>1.9547339163980802E-2</c:v>
                </c:pt>
                <c:pt idx="7">
                  <c:v>2.2339816187406599E-2</c:v>
                </c:pt>
                <c:pt idx="8">
                  <c:v>2.5132293210832501E-2</c:v>
                </c:pt>
                <c:pt idx="9">
                  <c:v>2.7924770234258298E-2</c:v>
                </c:pt>
                <c:pt idx="10">
                  <c:v>3.0717247257684099E-2</c:v>
                </c:pt>
                <c:pt idx="11">
                  <c:v>3.3509724281110001E-2</c:v>
                </c:pt>
                <c:pt idx="12">
                  <c:v>3.6302201304535799E-2</c:v>
                </c:pt>
                <c:pt idx="13">
                  <c:v>3.90946783279617E-2</c:v>
                </c:pt>
                <c:pt idx="14">
                  <c:v>4.1887155351387498E-2</c:v>
                </c:pt>
                <c:pt idx="15">
                  <c:v>4.4679632374813302E-2</c:v>
                </c:pt>
                <c:pt idx="16">
                  <c:v>4.7472109398239197E-2</c:v>
                </c:pt>
                <c:pt idx="17">
                  <c:v>5.0264586421665002E-2</c:v>
                </c:pt>
                <c:pt idx="18">
                  <c:v>5.3057063445090903E-2</c:v>
                </c:pt>
                <c:pt idx="19">
                  <c:v>5.5849540468516701E-2</c:v>
                </c:pt>
                <c:pt idx="20">
                  <c:v>5.8642017491942498E-2</c:v>
                </c:pt>
                <c:pt idx="21">
                  <c:v>6.14344945153684E-2</c:v>
                </c:pt>
                <c:pt idx="22">
                  <c:v>6.4226971538794198E-2</c:v>
                </c:pt>
                <c:pt idx="23">
                  <c:v>6.7019448562220099E-2</c:v>
                </c:pt>
                <c:pt idx="24">
                  <c:v>6.9811925585645904E-2</c:v>
                </c:pt>
                <c:pt idx="25">
                  <c:v>7.2604402609071694E-2</c:v>
                </c:pt>
                <c:pt idx="26">
                  <c:v>7.5396879632497596E-2</c:v>
                </c:pt>
                <c:pt idx="27">
                  <c:v>7.81893566559234E-2</c:v>
                </c:pt>
                <c:pt idx="28">
                  <c:v>8.0981833679349205E-2</c:v>
                </c:pt>
                <c:pt idx="29">
                  <c:v>8.3774310702774996E-2</c:v>
                </c:pt>
                <c:pt idx="30">
                  <c:v>8.6566787726200897E-2</c:v>
                </c:pt>
                <c:pt idx="31">
                  <c:v>8.9359264749626702E-2</c:v>
                </c:pt>
                <c:pt idx="32">
                  <c:v>9.2151741773052506E-2</c:v>
                </c:pt>
                <c:pt idx="33">
                  <c:v>9.4944218796478394E-2</c:v>
                </c:pt>
                <c:pt idx="34">
                  <c:v>9.7736695819904199E-2</c:v>
                </c:pt>
                <c:pt idx="35">
                  <c:v>0.10052917284333</c:v>
                </c:pt>
                <c:pt idx="36">
                  <c:v>0.103321649866755</c:v>
                </c:pt>
                <c:pt idx="37">
                  <c:v>0.106114126890181</c:v>
                </c:pt>
                <c:pt idx="38">
                  <c:v>0.108906603913607</c:v>
                </c:pt>
                <c:pt idx="39">
                  <c:v>0.111699080937033</c:v>
                </c:pt>
                <c:pt idx="40">
                  <c:v>0.114491557960459</c:v>
                </c:pt>
                <c:pt idx="41">
                  <c:v>0.117284034983885</c:v>
                </c:pt>
                <c:pt idx="42">
                  <c:v>0.12007651200731</c:v>
                </c:pt>
                <c:pt idx="43">
                  <c:v>0.12040578705823939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_Annual_20231229!$B$4:$B$48</c:f>
              <c:numCache>
                <c:formatCode>mm/dd/yy;@</c:formatCode>
                <c:ptCount val="4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</c:numCache>
            </c:numRef>
          </c:xVal>
          <c:yVal>
            <c:numRef>
              <c:f>_Annual_20231229!$I$4:$I$48</c:f>
              <c:numCache>
                <c:formatCode>0.00%</c:formatCode>
                <c:ptCount val="45"/>
                <c:pt idx="0">
                  <c:v>6.3865863538342003E-3</c:v>
                </c:pt>
                <c:pt idx="1">
                  <c:v>1.0799675698042899E-2</c:v>
                </c:pt>
                <c:pt idx="2">
                  <c:v>1.4491352059534999E-2</c:v>
                </c:pt>
                <c:pt idx="3">
                  <c:v>1.8339592106220499E-2</c:v>
                </c:pt>
                <c:pt idx="4">
                  <c:v>2.2714312861605E-2</c:v>
                </c:pt>
                <c:pt idx="5">
                  <c:v>2.60750248943502E-2</c:v>
                </c:pt>
                <c:pt idx="6">
                  <c:v>2.7956073509639402E-2</c:v>
                </c:pt>
                <c:pt idx="7">
                  <c:v>3.3244163029983502E-2</c:v>
                </c:pt>
                <c:pt idx="8">
                  <c:v>3.6945166838787999E-2</c:v>
                </c:pt>
                <c:pt idx="9">
                  <c:v>4.1164148127052901E-2</c:v>
                </c:pt>
                <c:pt idx="10">
                  <c:v>4.2907587141224598E-2</c:v>
                </c:pt>
                <c:pt idx="11">
                  <c:v>4.3495315783577501E-2</c:v>
                </c:pt>
                <c:pt idx="12">
                  <c:v>4.4552949564750102E-2</c:v>
                </c:pt>
                <c:pt idx="13">
                  <c:v>4.6819416141395002E-2</c:v>
                </c:pt>
                <c:pt idx="14">
                  <c:v>4.9061219259039397E-2</c:v>
                </c:pt>
                <c:pt idx="15">
                  <c:v>5.1772205040088101E-2</c:v>
                </c:pt>
                <c:pt idx="16">
                  <c:v>5.7152770349553898E-2</c:v>
                </c:pt>
                <c:pt idx="17">
                  <c:v>6.1693027192282798E-2</c:v>
                </c:pt>
                <c:pt idx="18">
                  <c:v>6.5555397793280998E-2</c:v>
                </c:pt>
                <c:pt idx="19">
                  <c:v>6.8862408176823403E-2</c:v>
                </c:pt>
                <c:pt idx="20">
                  <c:v>7.3217983842462794E-2</c:v>
                </c:pt>
                <c:pt idx="21">
                  <c:v>7.6405143667964096E-2</c:v>
                </c:pt>
                <c:pt idx="22">
                  <c:v>7.8632915990649893E-2</c:v>
                </c:pt>
                <c:pt idx="23">
                  <c:v>7.9832705512454E-2</c:v>
                </c:pt>
                <c:pt idx="24">
                  <c:v>8.1382830263559802E-2</c:v>
                </c:pt>
                <c:pt idx="25">
                  <c:v>8.3440468497700204E-2</c:v>
                </c:pt>
                <c:pt idx="26">
                  <c:v>8.5654994836683096E-2</c:v>
                </c:pt>
                <c:pt idx="27">
                  <c:v>9.2433511108889699E-2</c:v>
                </c:pt>
                <c:pt idx="28">
                  <c:v>0.101676196458979</c:v>
                </c:pt>
                <c:pt idx="29">
                  <c:v>0.109065392914746</c:v>
                </c:pt>
                <c:pt idx="30">
                  <c:v>0.114848943057394</c:v>
                </c:pt>
                <c:pt idx="31">
                  <c:v>0.12086570967674699</c:v>
                </c:pt>
                <c:pt idx="32">
                  <c:v>0.13112868165432601</c:v>
                </c:pt>
                <c:pt idx="33">
                  <c:v>0.140271985569555</c:v>
                </c:pt>
                <c:pt idx="34">
                  <c:v>0.144579889748148</c:v>
                </c:pt>
                <c:pt idx="35">
                  <c:v>0.14686470664274701</c:v>
                </c:pt>
                <c:pt idx="36">
                  <c:v>0.15116204528476701</c:v>
                </c:pt>
                <c:pt idx="37">
                  <c:v>0.157589817070066</c:v>
                </c:pt>
                <c:pt idx="38">
                  <c:v>0.16178959364297901</c:v>
                </c:pt>
                <c:pt idx="39">
                  <c:v>0.16811288574925101</c:v>
                </c:pt>
                <c:pt idx="40">
                  <c:v>0.17590118143351</c:v>
                </c:pt>
                <c:pt idx="41">
                  <c:v>0.182684226777349</c:v>
                </c:pt>
                <c:pt idx="42">
                  <c:v>0.189717308450328</c:v>
                </c:pt>
                <c:pt idx="43">
                  <c:v>0.19023755321225419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44450</xdr:rowOff>
    </xdr:from>
    <xdr:to>
      <xdr:col>21</xdr:col>
      <xdr:colOff>234950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7" totalsRowShown="0" headerRowDxfId="11">
  <autoFilter ref="B3:L47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7"/>
  <sheetViews>
    <sheetView showGridLines="0" tabSelected="1" zoomScaleNormal="100" workbookViewId="0">
      <selection activeCell="J39" sqref="J39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295%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2.7924770234258002E-3</v>
      </c>
      <c r="D4" s="2">
        <v>2.7924770234258002E-3</v>
      </c>
      <c r="E4" s="5">
        <v>25.7045454545454</v>
      </c>
      <c r="F4" s="4">
        <v>7.1779352579423195E-2</v>
      </c>
      <c r="G4" s="3">
        <v>7.1779352579423195E-2</v>
      </c>
      <c r="H4" s="24">
        <v>6.3865863538342003E-3</v>
      </c>
      <c r="I4" s="2">
        <v>6.3865863538342003E-3</v>
      </c>
      <c r="J4" s="5">
        <v>46.957142857142799</v>
      </c>
      <c r="K4" s="4">
        <v>0.29989584778647099</v>
      </c>
      <c r="L4" s="3">
        <v>0.29989584778647099</v>
      </c>
      <c r="W4" s="14" t="s">
        <v>9</v>
      </c>
      <c r="X4" s="15">
        <f>AVERAGE(C:C)</f>
        <v>2.7913345984451033E-3</v>
      </c>
    </row>
    <row r="5" spans="2:25" x14ac:dyDescent="0.35">
      <c r="B5" s="13">
        <v>45293</v>
      </c>
      <c r="C5" s="24">
        <v>2.7924770234258002E-3</v>
      </c>
      <c r="D5" s="2">
        <v>5.5849540468516003E-3</v>
      </c>
      <c r="E5" s="5">
        <v>25.7045454545454</v>
      </c>
      <c r="F5" s="4">
        <v>7.1779352579423195E-2</v>
      </c>
      <c r="G5" s="3">
        <v>0.143558705158846</v>
      </c>
      <c r="H5" s="24">
        <v>4.4130893442087E-3</v>
      </c>
      <c r="I5" s="2">
        <v>1.0799675698042899E-2</v>
      </c>
      <c r="J5" s="5">
        <v>50.239436619718298</v>
      </c>
      <c r="K5" s="4">
        <v>0.22171112240552801</v>
      </c>
      <c r="L5" s="3">
        <v>0.52160697019199997</v>
      </c>
      <c r="W5" s="16" t="s">
        <v>10</v>
      </c>
      <c r="X5" s="17">
        <f>AVERAGE(F:F)</f>
        <v>7.1745451984895348E-2</v>
      </c>
    </row>
    <row r="6" spans="2:25" x14ac:dyDescent="0.35">
      <c r="B6" s="13">
        <v>45294</v>
      </c>
      <c r="C6" s="24">
        <v>2.7924770234258002E-3</v>
      </c>
      <c r="D6" s="2">
        <v>8.3774310702775003E-3</v>
      </c>
      <c r="E6" s="5">
        <v>25.7045454545454</v>
      </c>
      <c r="F6" s="4">
        <v>7.1779352579423195E-2</v>
      </c>
      <c r="G6" s="3">
        <v>0.215338057738269</v>
      </c>
      <c r="H6" s="24">
        <v>3.6916763614921002E-3</v>
      </c>
      <c r="I6" s="2">
        <v>1.4491352059534999E-2</v>
      </c>
      <c r="J6" s="5">
        <v>50.5277777777777</v>
      </c>
      <c r="K6" s="4">
        <v>0.18653220282094801</v>
      </c>
      <c r="L6" s="3">
        <v>0.70813917301294904</v>
      </c>
      <c r="W6" s="18" t="s">
        <v>8</v>
      </c>
      <c r="X6" s="19">
        <f>AVERAGE(E:E)</f>
        <v>25.702891650078627</v>
      </c>
    </row>
    <row r="7" spans="2:25" x14ac:dyDescent="0.35">
      <c r="B7" s="13">
        <v>45295</v>
      </c>
      <c r="C7" s="24">
        <v>2.7924770234258002E-3</v>
      </c>
      <c r="D7" s="2">
        <v>1.11699080937033E-2</v>
      </c>
      <c r="E7" s="5">
        <v>25.7045454545454</v>
      </c>
      <c r="F7" s="4">
        <v>7.1779352579423195E-2</v>
      </c>
      <c r="G7" s="3">
        <v>0.287117410317692</v>
      </c>
      <c r="H7" s="24">
        <v>3.8482400466854001E-3</v>
      </c>
      <c r="I7" s="2">
        <v>1.8339592106220499E-2</v>
      </c>
      <c r="J7" s="5">
        <v>48.181818181818102</v>
      </c>
      <c r="K7" s="4">
        <v>0.18541520224939101</v>
      </c>
      <c r="L7" s="3">
        <v>0.89355437526234005</v>
      </c>
    </row>
    <row r="8" spans="2:25" x14ac:dyDescent="0.35">
      <c r="B8" s="13">
        <v>45296</v>
      </c>
      <c r="C8" s="24">
        <v>2.7924770234258002E-3</v>
      </c>
      <c r="D8" s="2">
        <v>1.3962385117129101E-2</v>
      </c>
      <c r="E8" s="5">
        <v>25.7045454545454</v>
      </c>
      <c r="F8" s="4">
        <v>7.1779352579423195E-2</v>
      </c>
      <c r="G8" s="3">
        <v>0.35889676289711597</v>
      </c>
      <c r="H8" s="24">
        <v>4.3747207553845001E-3</v>
      </c>
      <c r="I8" s="2">
        <v>2.2714312861605E-2</v>
      </c>
      <c r="J8" s="5">
        <v>46.753086419752997</v>
      </c>
      <c r="K8" s="4">
        <v>0.204531697538781</v>
      </c>
      <c r="L8" s="3">
        <v>1.0980860728011199</v>
      </c>
      <c r="W8" s="14" t="s">
        <v>7</v>
      </c>
      <c r="X8" s="15">
        <f>AVERAGE(H:H)</f>
        <v>4.4397725091713976E-3</v>
      </c>
    </row>
    <row r="9" spans="2:25" x14ac:dyDescent="0.35">
      <c r="B9" s="13">
        <v>45299</v>
      </c>
      <c r="C9" s="24">
        <v>2.7924770234258002E-3</v>
      </c>
      <c r="D9" s="2">
        <v>1.6754862140555001E-2</v>
      </c>
      <c r="E9" s="5">
        <v>25.7045454545454</v>
      </c>
      <c r="F9" s="4">
        <v>7.1779352579423195E-2</v>
      </c>
      <c r="G9" s="3">
        <v>0.430676115476539</v>
      </c>
      <c r="H9" s="24">
        <v>3.3607120327451001E-3</v>
      </c>
      <c r="I9" s="2">
        <v>2.60750248943502E-2</v>
      </c>
      <c r="J9" s="5">
        <v>43.804347826086897</v>
      </c>
      <c r="K9" s="4">
        <v>0.147213798825684</v>
      </c>
      <c r="L9" s="3">
        <v>1.2452998716268</v>
      </c>
      <c r="W9" s="16" t="s">
        <v>10</v>
      </c>
      <c r="X9" s="17">
        <f>AVERAGE(K:K)</f>
        <v>0.16447323754390916</v>
      </c>
    </row>
    <row r="10" spans="2:25" x14ac:dyDescent="0.35">
      <c r="B10" s="13">
        <v>45300</v>
      </c>
      <c r="C10" s="24">
        <v>2.7924770234258002E-3</v>
      </c>
      <c r="D10" s="2">
        <v>1.9547339163980802E-2</v>
      </c>
      <c r="E10" s="5">
        <v>25.7045454545454</v>
      </c>
      <c r="F10" s="4">
        <v>7.1779352579423195E-2</v>
      </c>
      <c r="G10" s="3">
        <v>0.50245546805596197</v>
      </c>
      <c r="H10" s="24">
        <v>1.8810486152892E-3</v>
      </c>
      <c r="I10" s="2">
        <v>2.7956073509639402E-2</v>
      </c>
      <c r="J10" s="5">
        <v>36.157894736842103</v>
      </c>
      <c r="K10" s="4">
        <v>6.8014757826510799E-2</v>
      </c>
      <c r="L10" s="3">
        <v>1.31331462945331</v>
      </c>
      <c r="W10" s="18" t="s">
        <v>8</v>
      </c>
      <c r="X10" s="19">
        <f>AVERAGE(J:J)</f>
        <v>37.711118649954223</v>
      </c>
    </row>
    <row r="11" spans="2:25" x14ac:dyDescent="0.35">
      <c r="B11" s="13">
        <v>45301</v>
      </c>
      <c r="C11" s="24">
        <v>2.7924770234258002E-3</v>
      </c>
      <c r="D11" s="2">
        <v>2.2339816187406599E-2</v>
      </c>
      <c r="E11" s="5">
        <v>25.7045454545454</v>
      </c>
      <c r="F11" s="4">
        <v>7.1779352579423195E-2</v>
      </c>
      <c r="G11" s="3">
        <v>0.574234820635385</v>
      </c>
      <c r="H11" s="24">
        <v>5.2880895203439998E-3</v>
      </c>
      <c r="I11" s="2">
        <v>3.3244163029983502E-2</v>
      </c>
      <c r="J11" s="5">
        <v>35.008264462809898</v>
      </c>
      <c r="K11" s="4">
        <v>0.18512683643121899</v>
      </c>
      <c r="L11" s="3">
        <v>1.49844146588453</v>
      </c>
    </row>
    <row r="12" spans="2:25" x14ac:dyDescent="0.35">
      <c r="B12" s="13">
        <v>45302</v>
      </c>
      <c r="C12" s="24">
        <v>2.7924770234258002E-3</v>
      </c>
      <c r="D12" s="2">
        <v>2.5132293210832501E-2</v>
      </c>
      <c r="E12" s="5">
        <v>25.7045454545454</v>
      </c>
      <c r="F12" s="4">
        <v>7.1779352579423195E-2</v>
      </c>
      <c r="G12" s="3">
        <v>0.64601417321480803</v>
      </c>
      <c r="H12" s="24">
        <v>3.7010038088045E-3</v>
      </c>
      <c r="I12" s="2">
        <v>3.6945166838787999E-2</v>
      </c>
      <c r="J12" s="5">
        <v>34.856000000000002</v>
      </c>
      <c r="K12" s="4">
        <v>0.12900218875969099</v>
      </c>
      <c r="L12" s="3">
        <v>1.6274436546442199</v>
      </c>
      <c r="W12" s="14" t="s">
        <v>11</v>
      </c>
      <c r="X12" s="15">
        <f>SUM(X4*X6+X8*X10)/SUM(X6,X10)</f>
        <v>3.7716296049328055E-3</v>
      </c>
    </row>
    <row r="13" spans="2:25" x14ac:dyDescent="0.35">
      <c r="B13" s="13">
        <v>45303</v>
      </c>
      <c r="C13" s="24">
        <v>2.7924770234258002E-3</v>
      </c>
      <c r="D13" s="2">
        <v>2.7924770234258298E-2</v>
      </c>
      <c r="E13" s="5">
        <v>25.7045454545454</v>
      </c>
      <c r="F13" s="4">
        <v>7.1779352579423195E-2</v>
      </c>
      <c r="G13" s="3">
        <v>0.71779352579423195</v>
      </c>
      <c r="H13" s="24">
        <v>4.2189812882648002E-3</v>
      </c>
      <c r="I13" s="2">
        <v>4.1164148127052901E-2</v>
      </c>
      <c r="J13" s="5">
        <v>33.699248120300702</v>
      </c>
      <c r="K13" s="4">
        <v>0.14217649724814399</v>
      </c>
      <c r="L13" s="3">
        <v>1.76962015189237</v>
      </c>
      <c r="W13" s="18" t="s">
        <v>10</v>
      </c>
      <c r="X13" s="20">
        <f>SUM(X5*X6+X9*X10)/SUM(X6,X10)</f>
        <v>0.12688892117756476</v>
      </c>
    </row>
    <row r="14" spans="2:25" x14ac:dyDescent="0.35">
      <c r="B14" s="13">
        <v>45307</v>
      </c>
      <c r="C14" s="24">
        <v>2.7924770234258002E-3</v>
      </c>
      <c r="D14" s="2">
        <v>3.0717247257684099E-2</v>
      </c>
      <c r="E14" s="5">
        <v>25.7045454545454</v>
      </c>
      <c r="F14" s="4">
        <v>7.1779352579423195E-2</v>
      </c>
      <c r="G14" s="3">
        <v>0.78957287837365497</v>
      </c>
      <c r="H14" s="24">
        <v>1.7434390141716999E-3</v>
      </c>
      <c r="I14" s="2">
        <v>4.2907587141224598E-2</v>
      </c>
      <c r="J14" s="5">
        <v>37.417910447761201</v>
      </c>
      <c r="K14" s="4">
        <v>6.5235844903410903E-2</v>
      </c>
      <c r="L14" s="3">
        <v>1.83485599679578</v>
      </c>
    </row>
    <row r="15" spans="2:25" x14ac:dyDescent="0.35">
      <c r="B15" s="13">
        <v>45308</v>
      </c>
      <c r="C15" s="24">
        <v>2.7924770234258002E-3</v>
      </c>
      <c r="D15" s="2">
        <v>3.3509724281110001E-2</v>
      </c>
      <c r="E15" s="5">
        <v>25.7045454545454</v>
      </c>
      <c r="F15" s="4">
        <v>7.1779352579423195E-2</v>
      </c>
      <c r="G15" s="3">
        <v>0.861352230953078</v>
      </c>
      <c r="H15" s="24">
        <v>5.877286423528E-4</v>
      </c>
      <c r="I15" s="2">
        <v>4.3495315783577501E-2</v>
      </c>
      <c r="J15" s="5">
        <v>38.417910447761201</v>
      </c>
      <c r="K15" s="4">
        <v>2.2579306349496502E-2</v>
      </c>
      <c r="L15" s="3">
        <v>1.8574353031452699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2.7924770234258002E-3</v>
      </c>
      <c r="D16" s="2">
        <v>3.6302201304535799E-2</v>
      </c>
      <c r="E16" s="5">
        <v>25.7045454545454</v>
      </c>
      <c r="F16" s="4">
        <v>7.1779352579423195E-2</v>
      </c>
      <c r="G16" s="3">
        <v>0.93313158353250103</v>
      </c>
      <c r="H16" s="24">
        <v>1.0576337811725E-3</v>
      </c>
      <c r="I16" s="2">
        <v>4.4552949564750102E-2</v>
      </c>
      <c r="J16" s="5">
        <v>38</v>
      </c>
      <c r="K16" s="4">
        <v>4.0190083684558398E-2</v>
      </c>
      <c r="L16" s="3">
        <v>1.8976253868298301</v>
      </c>
      <c r="W16" s="14" t="s">
        <v>12</v>
      </c>
      <c r="X16" s="22">
        <f>POWER(1+X12,X15)-1</f>
        <v>1.5628853429657368</v>
      </c>
      <c r="Y16" s="22">
        <f>POWER(1+X12,Y15)-1</f>
        <v>2.9513418019146012</v>
      </c>
    </row>
    <row r="17" spans="2:26" x14ac:dyDescent="0.35">
      <c r="B17" s="13">
        <v>45310</v>
      </c>
      <c r="C17" s="24">
        <v>2.7924770234258002E-3</v>
      </c>
      <c r="D17" s="2">
        <v>3.90946783279617E-2</v>
      </c>
      <c r="E17" s="5">
        <v>25.7045454545454</v>
      </c>
      <c r="F17" s="4">
        <v>7.1779352579423195E-2</v>
      </c>
      <c r="G17" s="3">
        <v>1.00491093611192</v>
      </c>
      <c r="H17" s="24">
        <v>2.2664665766449002E-3</v>
      </c>
      <c r="I17" s="2">
        <v>4.6819416141395002E-2</v>
      </c>
      <c r="J17" s="5">
        <v>38.176056338028097</v>
      </c>
      <c r="K17" s="4">
        <v>8.6524755718254201E-2</v>
      </c>
      <c r="L17" s="3">
        <v>1.9841501425480901</v>
      </c>
      <c r="W17" s="18" t="s">
        <v>13</v>
      </c>
      <c r="X17" s="21">
        <f>POWER(1+X12*Z17,X15)-1</f>
        <v>9.4460554967025452</v>
      </c>
      <c r="Y17" s="21">
        <f>POWER(1+X12*Z17,Y15)-1</f>
        <v>29.737631520910522</v>
      </c>
      <c r="Z17">
        <v>2.5</v>
      </c>
    </row>
    <row r="18" spans="2:26" x14ac:dyDescent="0.35">
      <c r="B18" s="13">
        <v>45313</v>
      </c>
      <c r="C18" s="24">
        <v>2.7924770234258002E-3</v>
      </c>
      <c r="D18" s="2">
        <v>4.1887155351387498E-2</v>
      </c>
      <c r="E18" s="5">
        <v>25.7045454545454</v>
      </c>
      <c r="F18" s="4">
        <v>7.1779352579423195E-2</v>
      </c>
      <c r="G18" s="3">
        <v>1.0766902886913401</v>
      </c>
      <c r="H18" s="24">
        <v>2.2418031176444E-3</v>
      </c>
      <c r="I18" s="2">
        <v>4.9061219259039397E-2</v>
      </c>
      <c r="J18" s="5">
        <v>40.6041666666666</v>
      </c>
      <c r="K18" s="4">
        <v>9.1026547422686996E-2</v>
      </c>
      <c r="L18" s="3">
        <v>2.0751766899707702</v>
      </c>
    </row>
    <row r="19" spans="2:26" x14ac:dyDescent="0.35">
      <c r="B19" s="13">
        <v>45314</v>
      </c>
      <c r="C19" s="24">
        <v>2.7924770234258002E-3</v>
      </c>
      <c r="D19" s="2">
        <v>4.4679632374813302E-2</v>
      </c>
      <c r="E19" s="5">
        <v>25.7045454545454</v>
      </c>
      <c r="F19" s="4">
        <v>7.1779352579423195E-2</v>
      </c>
      <c r="G19" s="3">
        <v>1.14846964127077</v>
      </c>
      <c r="H19" s="24">
        <v>2.7109857810485999E-3</v>
      </c>
      <c r="I19" s="2">
        <v>5.1772205040088101E-2</v>
      </c>
      <c r="J19" s="5">
        <v>40.755102040816297</v>
      </c>
      <c r="K19" s="4">
        <v>0.11048650213783801</v>
      </c>
      <c r="L19" s="3">
        <v>2.1856631921086098</v>
      </c>
    </row>
    <row r="20" spans="2:26" ht="2" customHeight="1" x14ac:dyDescent="0.35">
      <c r="B20" s="13">
        <v>45315</v>
      </c>
      <c r="C20" s="24">
        <v>2.7924770234258002E-3</v>
      </c>
      <c r="D20" s="2">
        <v>4.7472109398239197E-2</v>
      </c>
      <c r="E20" s="5">
        <v>25.7045454545454</v>
      </c>
      <c r="F20" s="4">
        <v>7.1779352579423195E-2</v>
      </c>
      <c r="G20" s="3">
        <v>1.2202489938501899</v>
      </c>
      <c r="H20" s="24">
        <v>5.3805653094657997E-3</v>
      </c>
      <c r="I20" s="2">
        <v>5.7152770349553898E-2</v>
      </c>
      <c r="J20" s="5">
        <v>40.92</v>
      </c>
      <c r="K20" s="4">
        <v>0.22017273246333999</v>
      </c>
      <c r="L20" s="3">
        <v>2.4058359245719498</v>
      </c>
    </row>
    <row r="21" spans="2:26" ht="2" customHeight="1" x14ac:dyDescent="0.35">
      <c r="B21" s="13">
        <v>45316</v>
      </c>
      <c r="C21" s="24">
        <v>2.7924770234258002E-3</v>
      </c>
      <c r="D21" s="2">
        <v>5.0264586421665002E-2</v>
      </c>
      <c r="E21" s="5">
        <v>25.7045454545454</v>
      </c>
      <c r="F21" s="4">
        <v>7.1779352579423195E-2</v>
      </c>
      <c r="G21" s="3">
        <v>1.2920283464296101</v>
      </c>
      <c r="H21" s="24">
        <v>4.5402568427289E-3</v>
      </c>
      <c r="I21" s="2">
        <v>6.1693027192282798E-2</v>
      </c>
      <c r="J21" s="5">
        <v>40.567741935483802</v>
      </c>
      <c r="K21" s="4">
        <v>0.18418796791664099</v>
      </c>
      <c r="L21" s="3">
        <v>2.5900238924885999</v>
      </c>
    </row>
    <row r="22" spans="2:26" ht="2" customHeight="1" x14ac:dyDescent="0.35">
      <c r="B22" s="13">
        <v>45317</v>
      </c>
      <c r="C22" s="24">
        <v>2.7924770234258002E-3</v>
      </c>
      <c r="D22" s="2">
        <v>5.3057063445090903E-2</v>
      </c>
      <c r="E22" s="5">
        <v>25.7045454545454</v>
      </c>
      <c r="F22" s="4">
        <v>7.1779352579423195E-2</v>
      </c>
      <c r="G22" s="3">
        <v>1.36380769900904</v>
      </c>
      <c r="H22" s="24">
        <v>3.8623706009981002E-3</v>
      </c>
      <c r="I22" s="2">
        <v>6.5555397793280998E-2</v>
      </c>
      <c r="J22" s="5">
        <v>39.527607361963099</v>
      </c>
      <c r="K22" s="4">
        <v>0.15267026860264599</v>
      </c>
      <c r="L22" s="3">
        <v>2.7426941610912401</v>
      </c>
    </row>
    <row r="23" spans="2:26" ht="2" customHeight="1" x14ac:dyDescent="0.35">
      <c r="B23" s="13">
        <v>45320</v>
      </c>
      <c r="C23" s="24">
        <v>2.7924770234258002E-3</v>
      </c>
      <c r="D23" s="2">
        <v>5.5849540468516701E-2</v>
      </c>
      <c r="E23" s="5">
        <v>25.7045454545454</v>
      </c>
      <c r="F23" s="4">
        <v>7.1779352579423195E-2</v>
      </c>
      <c r="G23" s="3">
        <v>1.4355870515884599</v>
      </c>
      <c r="H23" s="24">
        <v>3.3070103835424001E-3</v>
      </c>
      <c r="I23" s="2">
        <v>6.8862408176823403E-2</v>
      </c>
      <c r="J23" s="5">
        <v>40.069364161849698</v>
      </c>
      <c r="K23" s="4">
        <v>0.13250980334518001</v>
      </c>
      <c r="L23" s="3">
        <v>2.87520396443642</v>
      </c>
    </row>
    <row r="24" spans="2:26" ht="2" customHeight="1" x14ac:dyDescent="0.35">
      <c r="B24" s="13">
        <v>45321</v>
      </c>
      <c r="C24" s="24">
        <v>2.7924770234258002E-3</v>
      </c>
      <c r="D24" s="2">
        <v>5.8642017491942498E-2</v>
      </c>
      <c r="E24" s="5">
        <v>25.7045454545454</v>
      </c>
      <c r="F24" s="4">
        <v>7.1779352579423195E-2</v>
      </c>
      <c r="G24" s="3">
        <v>1.50736640416788</v>
      </c>
      <c r="H24" s="24">
        <v>4.3555756656393002E-3</v>
      </c>
      <c r="I24" s="2">
        <v>7.3217983842462794E-2</v>
      </c>
      <c r="J24" s="5">
        <v>39.254143646408799</v>
      </c>
      <c r="K24" s="4">
        <v>0.17097439284181001</v>
      </c>
      <c r="L24" s="3">
        <v>3.0461783572782299</v>
      </c>
    </row>
    <row r="25" spans="2:26" ht="2" customHeight="1" x14ac:dyDescent="0.35">
      <c r="B25" s="13">
        <v>45322</v>
      </c>
      <c r="C25" s="24">
        <v>2.7924770234258002E-3</v>
      </c>
      <c r="D25" s="2">
        <v>6.14344945153684E-2</v>
      </c>
      <c r="E25" s="5">
        <v>25.7045454545454</v>
      </c>
      <c r="F25" s="4">
        <v>7.1779352579423195E-2</v>
      </c>
      <c r="G25" s="3">
        <v>1.5791457567473099</v>
      </c>
      <c r="H25" s="24">
        <v>3.1871598255012001E-3</v>
      </c>
      <c r="I25" s="2">
        <v>7.6405143667964096E-2</v>
      </c>
      <c r="J25" s="5">
        <v>39.383783783783699</v>
      </c>
      <c r="K25" s="4">
        <v>0.12552241345190401</v>
      </c>
      <c r="L25" s="3">
        <v>3.1717007707301401</v>
      </c>
    </row>
    <row r="26" spans="2:26" ht="1.5" customHeight="1" x14ac:dyDescent="0.35">
      <c r="B26" s="13">
        <v>45323</v>
      </c>
      <c r="C26" s="24">
        <v>2.7924770234258002E-3</v>
      </c>
      <c r="D26" s="2">
        <v>6.4226971538794198E-2</v>
      </c>
      <c r="E26" s="5">
        <v>25.7045454545454</v>
      </c>
      <c r="F26" s="4">
        <v>7.1779352579423195E-2</v>
      </c>
      <c r="G26" s="3">
        <v>1.6509251093267301</v>
      </c>
      <c r="H26" s="24">
        <v>2.2277723226858002E-3</v>
      </c>
      <c r="I26" s="2">
        <v>7.8632915990649893E-2</v>
      </c>
      <c r="J26" s="5">
        <v>37.169154228855703</v>
      </c>
      <c r="K26" s="4">
        <v>8.2804413048686396E-2</v>
      </c>
      <c r="L26" s="3">
        <v>3.2545051837788201</v>
      </c>
    </row>
    <row r="27" spans="2:26" ht="2" customHeight="1" x14ac:dyDescent="0.35">
      <c r="B27" s="13">
        <v>45324</v>
      </c>
      <c r="C27" s="24">
        <v>2.7924770234258002E-3</v>
      </c>
      <c r="D27" s="2">
        <v>6.7019448562220099E-2</v>
      </c>
      <c r="E27" s="5">
        <v>25.7045454545454</v>
      </c>
      <c r="F27" s="4">
        <v>7.1779352579423195E-2</v>
      </c>
      <c r="G27" s="3">
        <v>1.72270446190615</v>
      </c>
      <c r="H27" s="24">
        <v>1.1997895218039999E-3</v>
      </c>
      <c r="I27" s="2">
        <v>7.9832705512454E-2</v>
      </c>
      <c r="J27" s="5">
        <v>34.403587443946101</v>
      </c>
      <c r="K27" s="4">
        <v>4.1277063727716397E-2</v>
      </c>
      <c r="L27" s="3">
        <v>3.2957822475065401</v>
      </c>
    </row>
    <row r="28" spans="2:26" ht="1" customHeight="1" x14ac:dyDescent="0.35">
      <c r="B28" s="13">
        <v>45327</v>
      </c>
      <c r="C28" s="24">
        <v>2.7924770234258002E-3</v>
      </c>
      <c r="D28" s="2">
        <v>6.9811925585645904E-2</v>
      </c>
      <c r="E28" s="5">
        <v>25.7045454545454</v>
      </c>
      <c r="F28" s="4">
        <v>7.1779352579423195E-2</v>
      </c>
      <c r="G28" s="3">
        <v>1.7944838144855799</v>
      </c>
      <c r="H28" s="24">
        <v>1.5501247511057999E-3</v>
      </c>
      <c r="I28" s="2">
        <v>8.1382830263559802E-2</v>
      </c>
      <c r="J28" s="5">
        <v>36.744493392070403</v>
      </c>
      <c r="K28" s="4">
        <v>5.6958548673892301E-2</v>
      </c>
      <c r="L28" s="3">
        <v>3.3527407961804299</v>
      </c>
    </row>
    <row r="29" spans="2:26" ht="2.5" customHeight="1" x14ac:dyDescent="0.35">
      <c r="B29" s="13">
        <v>45328</v>
      </c>
      <c r="C29" s="24">
        <v>2.7924770234258002E-3</v>
      </c>
      <c r="D29" s="2">
        <v>7.2604402609071694E-2</v>
      </c>
      <c r="E29" s="5">
        <v>25.7045454545454</v>
      </c>
      <c r="F29" s="4">
        <v>7.1779352579423195E-2</v>
      </c>
      <c r="G29" s="3">
        <v>1.8662631670650001</v>
      </c>
      <c r="H29" s="24">
        <v>2.0576382341403001E-3</v>
      </c>
      <c r="I29" s="2">
        <v>8.3440468497700204E-2</v>
      </c>
      <c r="J29" s="5">
        <v>35.700000000000003</v>
      </c>
      <c r="K29" s="4">
        <v>7.3457684958810596E-2</v>
      </c>
      <c r="L29" s="3">
        <v>3.4261984811392399</v>
      </c>
    </row>
    <row r="30" spans="2:26" ht="3" customHeight="1" x14ac:dyDescent="0.35">
      <c r="B30" s="13">
        <v>45329</v>
      </c>
      <c r="C30" s="24">
        <v>2.7924770234258002E-3</v>
      </c>
      <c r="D30" s="2">
        <v>7.5396879632497596E-2</v>
      </c>
      <c r="E30" s="5">
        <v>25.7045454545454</v>
      </c>
      <c r="F30" s="4">
        <v>7.1779352579423195E-2</v>
      </c>
      <c r="G30" s="3">
        <v>1.93804251964442</v>
      </c>
      <c r="H30" s="24">
        <v>2.2145263389827998E-3</v>
      </c>
      <c r="I30" s="2">
        <v>8.5654994836683096E-2</v>
      </c>
      <c r="J30" s="5">
        <v>34.814229249011802</v>
      </c>
      <c r="K30" s="4">
        <v>7.70970276433256E-2</v>
      </c>
      <c r="L30" s="3">
        <v>3.5032955087825699</v>
      </c>
    </row>
    <row r="31" spans="2:26" ht="1" customHeight="1" x14ac:dyDescent="0.35">
      <c r="B31" s="13">
        <v>45330</v>
      </c>
      <c r="C31" s="24">
        <v>2.7924770234258002E-3</v>
      </c>
      <c r="D31" s="2">
        <v>7.81893566559234E-2</v>
      </c>
      <c r="E31" s="5">
        <v>25.7045454545454</v>
      </c>
      <c r="F31" s="4">
        <v>7.1779352579423195E-2</v>
      </c>
      <c r="G31" s="3">
        <v>2.0098218722238501</v>
      </c>
      <c r="H31" s="24">
        <v>6.7785162722064996E-3</v>
      </c>
      <c r="I31" s="2">
        <v>9.2433511108889699E-2</v>
      </c>
      <c r="J31" s="5">
        <v>33.5592592592592</v>
      </c>
      <c r="K31" s="4">
        <v>0.22748198497208799</v>
      </c>
      <c r="L31" s="3">
        <v>3.7307774937546601</v>
      </c>
    </row>
    <row r="32" spans="2:26" ht="1" customHeight="1" x14ac:dyDescent="0.35">
      <c r="B32" s="13">
        <v>45331</v>
      </c>
      <c r="C32" s="24">
        <v>2.7924770234258002E-3</v>
      </c>
      <c r="D32" s="2">
        <v>8.0981833679349205E-2</v>
      </c>
      <c r="E32" s="5">
        <v>25.7045454545454</v>
      </c>
      <c r="F32" s="4">
        <v>7.1779352579423195E-2</v>
      </c>
      <c r="G32" s="3">
        <v>2.0816012248032698</v>
      </c>
      <c r="H32" s="24">
        <v>9.2426853500897008E-3</v>
      </c>
      <c r="I32" s="2">
        <v>0.101676196458979</v>
      </c>
      <c r="J32" s="5">
        <v>32.740350877192903</v>
      </c>
      <c r="K32" s="4">
        <v>0.30260876140942899</v>
      </c>
      <c r="L32" s="3">
        <v>4.03338625516409</v>
      </c>
    </row>
    <row r="33" spans="2:14" ht="1" customHeight="1" x14ac:dyDescent="0.35">
      <c r="B33" s="13">
        <v>45334</v>
      </c>
      <c r="C33" s="24">
        <v>2.7924770234258002E-3</v>
      </c>
      <c r="D33" s="2">
        <v>8.3774310702774996E-2</v>
      </c>
      <c r="E33" s="5">
        <v>25.7045454545454</v>
      </c>
      <c r="F33" s="4">
        <v>7.1779352579423195E-2</v>
      </c>
      <c r="G33" s="3">
        <v>2.15338057738269</v>
      </c>
      <c r="H33" s="24">
        <v>7.3891964557673004E-3</v>
      </c>
      <c r="I33" s="2">
        <v>0.109065392914746</v>
      </c>
      <c r="J33" s="5">
        <v>33.953333333333298</v>
      </c>
      <c r="K33" s="4">
        <v>0.25088785032815403</v>
      </c>
      <c r="L33" s="3">
        <v>4.2842741054922397</v>
      </c>
    </row>
    <row r="34" spans="2:14" ht="1" customHeight="1" x14ac:dyDescent="0.35">
      <c r="B34" s="13">
        <v>45335</v>
      </c>
      <c r="C34" s="24">
        <v>2.7924770234258002E-3</v>
      </c>
      <c r="D34" s="2">
        <v>8.6566787726200897E-2</v>
      </c>
      <c r="E34" s="5">
        <v>25.7045454545454</v>
      </c>
      <c r="F34" s="4">
        <v>7.1779352579423195E-2</v>
      </c>
      <c r="G34" s="3">
        <v>2.2251599299621199</v>
      </c>
      <c r="H34" s="24">
        <v>5.7835501426477002E-3</v>
      </c>
      <c r="I34" s="2">
        <v>0.114848943057394</v>
      </c>
      <c r="J34" s="5">
        <v>34.380327868852397</v>
      </c>
      <c r="K34" s="4">
        <v>0.19884035015017701</v>
      </c>
      <c r="L34" s="3">
        <v>4.4831144556424203</v>
      </c>
    </row>
    <row r="35" spans="2:14" ht="2" customHeight="1" x14ac:dyDescent="0.35">
      <c r="B35" s="13">
        <v>45336</v>
      </c>
      <c r="C35" s="24">
        <v>2.7924770234258002E-3</v>
      </c>
      <c r="D35" s="2">
        <v>8.9359264749626702E-2</v>
      </c>
      <c r="E35" s="5">
        <v>25.7045454545454</v>
      </c>
      <c r="F35" s="4">
        <v>7.1779352579423195E-2</v>
      </c>
      <c r="G35" s="3">
        <v>2.29693928254154</v>
      </c>
      <c r="H35" s="24">
        <v>6.0167666193533002E-3</v>
      </c>
      <c r="I35" s="2">
        <v>0.12086570967674699</v>
      </c>
      <c r="J35" s="5">
        <v>33.512422360248401</v>
      </c>
      <c r="K35" s="4">
        <v>0.20163642419081301</v>
      </c>
      <c r="L35" s="3">
        <v>4.6847508798332296</v>
      </c>
    </row>
    <row r="36" spans="2:14" x14ac:dyDescent="0.35">
      <c r="B36" s="13">
        <v>45337</v>
      </c>
      <c r="C36" s="24">
        <v>2.7924770234258002E-3</v>
      </c>
      <c r="D36" s="2">
        <v>9.2151741773052506E-2</v>
      </c>
      <c r="E36" s="5">
        <v>25.7045454545454</v>
      </c>
      <c r="F36" s="4">
        <v>7.1779352579423195E-2</v>
      </c>
      <c r="G36" s="3">
        <v>2.3687186351209601</v>
      </c>
      <c r="H36" s="24">
        <v>1.02629719775788E-2</v>
      </c>
      <c r="I36" s="2">
        <v>0.13112868165432601</v>
      </c>
      <c r="J36" s="5">
        <v>33.472891566264998</v>
      </c>
      <c r="K36" s="4">
        <v>0.34353134815311498</v>
      </c>
      <c r="L36" s="3">
        <v>5.0282822279863497</v>
      </c>
    </row>
    <row r="37" spans="2:14" x14ac:dyDescent="0.35">
      <c r="B37" s="13">
        <v>45338</v>
      </c>
      <c r="C37" s="24">
        <v>2.7924770234258002E-3</v>
      </c>
      <c r="D37" s="2">
        <v>9.4944218796478394E-2</v>
      </c>
      <c r="E37" s="5">
        <v>25.7045454545454</v>
      </c>
      <c r="F37" s="4">
        <v>7.1779352579423195E-2</v>
      </c>
      <c r="G37" s="3">
        <v>2.4404979877003901</v>
      </c>
      <c r="H37" s="24">
        <v>9.1433039152281001E-3</v>
      </c>
      <c r="I37" s="2">
        <v>0.140271985569555</v>
      </c>
      <c r="J37" s="5">
        <v>32.700000000000003</v>
      </c>
      <c r="K37" s="4">
        <v>0.29898603802796098</v>
      </c>
      <c r="L37" s="3">
        <v>5.3272682660143102</v>
      </c>
    </row>
    <row r="38" spans="2:14" x14ac:dyDescent="0.35">
      <c r="B38" s="13">
        <v>45342</v>
      </c>
      <c r="C38" s="24">
        <v>2.7924770234258002E-3</v>
      </c>
      <c r="D38" s="2">
        <v>9.7736695819904199E-2</v>
      </c>
      <c r="E38" s="5">
        <v>25.7045454545454</v>
      </c>
      <c r="F38" s="4">
        <v>7.1779352579423195E-2</v>
      </c>
      <c r="G38" s="3">
        <v>2.5122773402798102</v>
      </c>
      <c r="H38" s="24">
        <v>4.3079041785937999E-3</v>
      </c>
      <c r="I38" s="2">
        <v>0.144579889748148</v>
      </c>
      <c r="J38" s="5">
        <v>35.385674931129401</v>
      </c>
      <c r="K38" s="4">
        <v>0.152438096898176</v>
      </c>
      <c r="L38" s="3">
        <v>5.4797063629124896</v>
      </c>
    </row>
    <row r="39" spans="2:14" x14ac:dyDescent="0.35">
      <c r="B39" s="13">
        <v>45343</v>
      </c>
      <c r="C39" s="24">
        <v>2.7924770234258002E-3</v>
      </c>
      <c r="D39" s="2">
        <v>0.10052917284333</v>
      </c>
      <c r="E39" s="5">
        <v>25.7045454545454</v>
      </c>
      <c r="F39" s="4">
        <v>7.1779352579423195E-2</v>
      </c>
      <c r="G39" s="3">
        <v>2.5840566928592299</v>
      </c>
      <c r="H39" s="24">
        <v>2.2848168945985999E-3</v>
      </c>
      <c r="I39" s="2">
        <v>0.14686470664274701</v>
      </c>
      <c r="J39" s="5">
        <v>34.3958333333333</v>
      </c>
      <c r="K39" s="4">
        <v>7.8588181103799906E-2</v>
      </c>
      <c r="L39" s="3">
        <v>5.5582945440162899</v>
      </c>
    </row>
    <row r="40" spans="2:14" x14ac:dyDescent="0.35">
      <c r="B40" s="13">
        <v>45344</v>
      </c>
      <c r="C40" s="24">
        <v>2.7924770234258002E-3</v>
      </c>
      <c r="D40" s="2">
        <v>0.103321649866755</v>
      </c>
      <c r="E40" s="5">
        <v>25.7045454545454</v>
      </c>
      <c r="F40" s="4">
        <v>7.1779352579423195E-2</v>
      </c>
      <c r="G40" s="3">
        <v>2.6558360454386598</v>
      </c>
      <c r="H40" s="24">
        <v>4.2973386420194996E-3</v>
      </c>
      <c r="I40" s="2">
        <v>0.15116204528476701</v>
      </c>
      <c r="J40" s="5">
        <v>33.727047146401901</v>
      </c>
      <c r="K40" s="4">
        <v>0.14493654298344699</v>
      </c>
      <c r="L40" s="3">
        <v>5.7032310869997298</v>
      </c>
    </row>
    <row r="41" spans="2:14" x14ac:dyDescent="0.35">
      <c r="B41" s="13">
        <v>45345</v>
      </c>
      <c r="C41" s="24">
        <v>2.7924770234258002E-3</v>
      </c>
      <c r="D41" s="2">
        <v>0.106114126890181</v>
      </c>
      <c r="E41" s="5">
        <v>25.7045454545454</v>
      </c>
      <c r="F41" s="4">
        <v>7.1779352579423195E-2</v>
      </c>
      <c r="G41" s="3">
        <v>2.72761539801808</v>
      </c>
      <c r="H41" s="24">
        <v>6.427771785299E-3</v>
      </c>
      <c r="I41" s="2">
        <v>0.157589817070066</v>
      </c>
      <c r="J41" s="5">
        <v>33.641826923076898</v>
      </c>
      <c r="K41" s="4">
        <v>0.216241985902068</v>
      </c>
      <c r="L41" s="3">
        <v>5.9194730729018001</v>
      </c>
    </row>
    <row r="42" spans="2:14" x14ac:dyDescent="0.35">
      <c r="B42" s="13">
        <v>45348</v>
      </c>
      <c r="C42" s="24">
        <v>2.7924770234258002E-3</v>
      </c>
      <c r="D42" s="2">
        <v>0.108906603913607</v>
      </c>
      <c r="E42" s="5">
        <v>25.7045454545454</v>
      </c>
      <c r="F42" s="4">
        <v>7.1779352579423195E-2</v>
      </c>
      <c r="G42" s="3">
        <v>2.7993947505975001</v>
      </c>
      <c r="H42" s="24">
        <v>4.1997765729138003E-3</v>
      </c>
      <c r="I42" s="2">
        <v>0.16178959364297901</v>
      </c>
      <c r="J42" s="5">
        <v>35.865882352941099</v>
      </c>
      <c r="K42" s="4">
        <v>0.150628692472766</v>
      </c>
      <c r="L42" s="3">
        <v>6.0701017653745701</v>
      </c>
    </row>
    <row r="43" spans="2:14" x14ac:dyDescent="0.35">
      <c r="B43" s="13">
        <v>45349</v>
      </c>
      <c r="C43" s="24">
        <v>2.7924770234258002E-3</v>
      </c>
      <c r="D43" s="2">
        <v>0.111699080937033</v>
      </c>
      <c r="E43" s="5">
        <v>25.7045454545454</v>
      </c>
      <c r="F43" s="4">
        <v>7.1779352579423195E-2</v>
      </c>
      <c r="G43" s="3">
        <v>2.8711741031769198</v>
      </c>
      <c r="H43" s="24">
        <v>6.3232921062714E-3</v>
      </c>
      <c r="I43" s="2">
        <v>0.16811288574925101</v>
      </c>
      <c r="J43" s="5">
        <v>35.528344671201801</v>
      </c>
      <c r="K43" s="4">
        <v>0.224656101408302</v>
      </c>
      <c r="L43" s="3">
        <v>6.2947578667828701</v>
      </c>
    </row>
    <row r="44" spans="2:14" x14ac:dyDescent="0.35">
      <c r="B44" s="13">
        <v>45350</v>
      </c>
      <c r="C44" s="24">
        <v>2.7924770234258002E-3</v>
      </c>
      <c r="D44" s="2">
        <v>0.114491557960459</v>
      </c>
      <c r="E44" s="5">
        <v>25.7045454545454</v>
      </c>
      <c r="F44" s="4">
        <v>7.1779352579423195E-2</v>
      </c>
      <c r="G44" s="3">
        <v>2.9429534557563501</v>
      </c>
      <c r="H44" s="24">
        <v>7.7882956842586001E-3</v>
      </c>
      <c r="I44" s="2">
        <v>0.17590118143351</v>
      </c>
      <c r="J44" s="5">
        <v>35.639380530973398</v>
      </c>
      <c r="K44" s="4">
        <v>0.27757003357903098</v>
      </c>
      <c r="L44" s="3">
        <v>6.5723279003619002</v>
      </c>
    </row>
    <row r="45" spans="2:14" ht="18" x14ac:dyDescent="0.4">
      <c r="B45" s="13">
        <v>45351</v>
      </c>
      <c r="C45" s="24">
        <v>2.7924770234258002E-3</v>
      </c>
      <c r="D45" s="2">
        <v>0.117284034983885</v>
      </c>
      <c r="E45" s="5">
        <v>25.7045454545454</v>
      </c>
      <c r="F45" s="4">
        <v>7.1779352579423195E-2</v>
      </c>
      <c r="G45" s="3">
        <v>3.0147328083357698</v>
      </c>
      <c r="H45" s="24">
        <v>6.7830453438395997E-3</v>
      </c>
      <c r="I45" s="2">
        <v>0.182684226777349</v>
      </c>
      <c r="J45" s="5">
        <v>35.012684989429097</v>
      </c>
      <c r="K45" s="4">
        <v>0.23749262989287301</v>
      </c>
      <c r="L45" s="3">
        <v>6.8098205302547798</v>
      </c>
      <c r="N45" s="23" t="s">
        <v>18</v>
      </c>
    </row>
    <row r="46" spans="2:14" ht="18" x14ac:dyDescent="0.4">
      <c r="B46" s="13">
        <v>45352</v>
      </c>
      <c r="C46" s="24">
        <v>2.7924770234258002E-3</v>
      </c>
      <c r="D46" s="2">
        <v>0.12007651200731</v>
      </c>
      <c r="E46" s="5">
        <v>25.7045454545454</v>
      </c>
      <c r="F46" s="4">
        <v>7.1779352579423195E-2</v>
      </c>
      <c r="G46" s="3">
        <v>3.08651216091519</v>
      </c>
      <c r="H46" s="24">
        <v>7.0330816729792002E-3</v>
      </c>
      <c r="I46" s="2">
        <v>0.189717308450328</v>
      </c>
      <c r="J46" s="5">
        <v>32.757692307692302</v>
      </c>
      <c r="K46" s="4">
        <v>0.230387525418323</v>
      </c>
      <c r="L46" s="3">
        <v>7.0402080556730997</v>
      </c>
      <c r="N46" s="23" t="s">
        <v>19</v>
      </c>
    </row>
    <row r="47" spans="2:14" ht="21" x14ac:dyDescent="0.4">
      <c r="B47" s="13">
        <v>45355</v>
      </c>
      <c r="C47" s="24">
        <v>2.74221032427508E-3</v>
      </c>
      <c r="D47" s="2">
        <f>D46*(1+Table1[[#This Row],[Realized Daily Return]])</f>
        <v>0.12040578705823939</v>
      </c>
      <c r="E47" s="5">
        <v>25.631778058007502</v>
      </c>
      <c r="F47" s="4">
        <v>7.0287726420195804E-2</v>
      </c>
      <c r="G47" s="3">
        <v>7.0287726420195804E-2</v>
      </c>
      <c r="H47" s="24">
        <v>5.6326819532147897E-3</v>
      </c>
      <c r="I47" s="2">
        <f>I46*(1+Table1[[#This Row],[Realized Daily Return]])</f>
        <v>0.19023755321225419</v>
      </c>
      <c r="J47" s="5">
        <v>34.905999999999999</v>
      </c>
      <c r="K47" s="4">
        <v>0.196614396258915</v>
      </c>
      <c r="L47" s="3">
        <v>0.196614396258915</v>
      </c>
      <c r="N47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2024-03-04T23:54:00Z</dcterms:modified>
</cp:coreProperties>
</file>