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480" yWindow="260" windowWidth="13660" windowHeight="111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1" l="1"/>
  <c r="H14" i="1"/>
  <c r="I15" i="1"/>
  <c r="J16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A34" i="1" a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9" i="1" a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4" i="1" a="1"/>
  <c r="A44" i="1"/>
  <c r="B44" i="1"/>
  <c r="C44" i="1"/>
  <c r="D44" i="1"/>
  <c r="A45" i="1"/>
  <c r="B45" i="1"/>
  <c r="C45" i="1"/>
  <c r="D45" i="1"/>
  <c r="A46" i="1"/>
  <c r="B46" i="1"/>
  <c r="C46" i="1"/>
  <c r="D46" i="1"/>
  <c r="A47" i="1"/>
  <c r="B47" i="1"/>
  <c r="C47" i="1"/>
  <c r="D47" i="1"/>
  <c r="A49" i="1" a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4" i="1" a="1"/>
  <c r="A54" i="1"/>
  <c r="B54" i="1"/>
  <c r="C54" i="1"/>
  <c r="D54" i="1"/>
  <c r="A55" i="1"/>
  <c r="B55" i="1"/>
  <c r="C55" i="1"/>
  <c r="D55" i="1"/>
  <c r="A56" i="1"/>
  <c r="B56" i="1"/>
  <c r="C56" i="1"/>
  <c r="D56" i="1"/>
  <c r="A57" i="1"/>
  <c r="B57" i="1"/>
  <c r="C57" i="1"/>
  <c r="D57" i="1"/>
  <c r="A59" i="1" a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4" i="1" a="1"/>
  <c r="A64" i="1"/>
  <c r="B64" i="1"/>
  <c r="C64" i="1"/>
  <c r="D64" i="1"/>
  <c r="A65" i="1"/>
  <c r="B65" i="1"/>
  <c r="C65" i="1"/>
  <c r="D65" i="1"/>
  <c r="A66" i="1"/>
  <c r="B66" i="1"/>
  <c r="C66" i="1"/>
  <c r="D66" i="1"/>
  <c r="A67" i="1"/>
  <c r="B67" i="1"/>
  <c r="C67" i="1"/>
  <c r="D67" i="1"/>
  <c r="A69" i="1" a="1"/>
  <c r="A69" i="1"/>
  <c r="B69" i="1"/>
  <c r="C69" i="1"/>
  <c r="D69" i="1"/>
  <c r="A70" i="1"/>
  <c r="B70" i="1"/>
  <c r="C70" i="1"/>
  <c r="D70" i="1"/>
  <c r="A71" i="1"/>
  <c r="B71" i="1"/>
  <c r="C71" i="1"/>
  <c r="D71" i="1"/>
  <c r="A72" i="1"/>
  <c r="B72" i="1"/>
  <c r="C72" i="1"/>
  <c r="D72" i="1"/>
  <c r="A74" i="1" a="1"/>
  <c r="A74" i="1"/>
  <c r="B74" i="1"/>
  <c r="C74" i="1"/>
  <c r="D74" i="1"/>
  <c r="A75" i="1"/>
  <c r="B75" i="1"/>
  <c r="C75" i="1"/>
  <c r="D75" i="1"/>
  <c r="A76" i="1"/>
  <c r="B76" i="1"/>
  <c r="C76" i="1"/>
  <c r="D76" i="1"/>
  <c r="A77" i="1"/>
  <c r="B77" i="1"/>
  <c r="C77" i="1"/>
  <c r="D77" i="1"/>
  <c r="G5" i="1" a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22" i="1" a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</calcChain>
</file>

<file path=xl/sharedStrings.xml><?xml version="1.0" encoding="utf-8"?>
<sst xmlns="http://schemas.openxmlformats.org/spreadsheetml/2006/main" count="18" uniqueCount="13">
  <si>
    <t>Cash</t>
  </si>
  <si>
    <t>3-Month</t>
  </si>
  <si>
    <t>15-Month</t>
  </si>
  <si>
    <t>27-Month</t>
  </si>
  <si>
    <t>time</t>
  </si>
  <si>
    <t>RAW PRICE DATA</t>
  </si>
  <si>
    <t>WHITE NOISE DATA OBTAINED USING [7.4]</t>
  </si>
  <si>
    <t>CALCULATION OF THE 9 TERMS THAT COMPRISE SUM [7.15]</t>
  </si>
  <si>
    <t xml:space="preserve">ESTIMATED WHITE NOISE COVARIANCE MATRIX </t>
  </si>
  <si>
    <t>Obtained with sum [7.15]</t>
  </si>
  <si>
    <t>[7.13] EVALUATED FOR t = 1</t>
  </si>
  <si>
    <t>ESTIMATED COVARIANCE MATRIX FOR ALUMINUM PRICES</t>
  </si>
  <si>
    <t>Obtained with [7.5]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</si>
</sst>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"/>
    <numFmt numFmtId="167" formatCode="0.0000"/>
    <numFmt numFmtId="168" formatCode="0.0000000"/>
    <numFmt numFmtId="169" formatCode="0.000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3BCD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2" borderId="0" xfId="0" applyFont="1" applyFill="1"/>
    <xf numFmtId="168" fontId="1" fillId="2" borderId="0" xfId="0" applyNumberFormat="1" applyFont="1" applyFill="1"/>
    <xf numFmtId="168" fontId="2" fillId="2" borderId="0" xfId="0" applyNumberFormat="1" applyFont="1" applyFill="1"/>
    <xf numFmtId="166" fontId="2" fillId="3" borderId="0" xfId="0" applyNumberFormat="1" applyFont="1" applyFill="1"/>
    <xf numFmtId="166" fontId="2" fillId="4" borderId="0" xfId="0" applyNumberFormat="1" applyFont="1" applyFill="1"/>
    <xf numFmtId="1" fontId="2" fillId="5" borderId="0" xfId="0" applyNumberFormat="1" applyFont="1" applyFill="1"/>
    <xf numFmtId="167" fontId="2" fillId="5" borderId="0" xfId="0" applyNumberFormat="1" applyFont="1" applyFill="1"/>
    <xf numFmtId="169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7"/>
  <sheetViews>
    <sheetView tabSelected="1" workbookViewId="0"/>
  </sheetViews>
  <sheetFormatPr baseColWidth="10" defaultColWidth="8.83203125" defaultRowHeight="12" x14ac:dyDescent="0"/>
  <cols>
    <col min="1" max="6" width="8.83203125" style="1" customWidth="1"/>
    <col min="7" max="10" width="8.83203125" style="4" customWidth="1"/>
    <col min="11" max="16384" width="8.83203125" style="1"/>
  </cols>
  <sheetData>
    <row r="2" spans="1:10">
      <c r="A2" s="2" t="s">
        <v>5</v>
      </c>
      <c r="B2" s="2"/>
      <c r="C2" s="2"/>
      <c r="D2" s="2"/>
      <c r="E2" s="2"/>
      <c r="G2" s="3" t="s">
        <v>8</v>
      </c>
    </row>
    <row r="3" spans="1:10">
      <c r="B3" s="2"/>
      <c r="C3" s="2"/>
      <c r="D3" s="2"/>
      <c r="E3" s="2"/>
      <c r="G3" s="3" t="s">
        <v>9</v>
      </c>
    </row>
    <row r="4" spans="1:10">
      <c r="A4" s="1" t="s">
        <v>4</v>
      </c>
      <c r="B4" s="1" t="s">
        <v>0</v>
      </c>
      <c r="C4" s="1" t="s">
        <v>1</v>
      </c>
      <c r="D4" s="1" t="s">
        <v>2</v>
      </c>
      <c r="E4" s="1" t="s">
        <v>3</v>
      </c>
      <c r="G4" s="1"/>
      <c r="H4" s="1"/>
      <c r="I4" s="1"/>
      <c r="J4" s="1"/>
    </row>
    <row r="5" spans="1:10">
      <c r="A5" s="1">
        <v>-9</v>
      </c>
      <c r="B5" s="5">
        <v>1418</v>
      </c>
      <c r="C5" s="5">
        <v>1439</v>
      </c>
      <c r="D5" s="5">
        <v>1480</v>
      </c>
      <c r="E5" s="5">
        <v>1505</v>
      </c>
      <c r="G5" s="9">
        <f t="array" ref="G5:J8">(1/9)*(A34:D37+A39:D42+A44:D47+A49:D52+A54:D57+A59:D62+A64:D67+A69:D72+A74:D77)</f>
        <v>2.8181865529652454E-4</v>
      </c>
      <c r="H5" s="9">
        <v>2.7795304140898079E-4</v>
      </c>
      <c r="I5" s="9">
        <v>2.6323999185493506E-4</v>
      </c>
      <c r="J5" s="9">
        <v>2.4845312711769017E-4</v>
      </c>
    </row>
    <row r="6" spans="1:10">
      <c r="A6" s="1">
        <v>-8</v>
      </c>
      <c r="B6" s="5">
        <v>1373</v>
      </c>
      <c r="C6" s="5">
        <v>1392</v>
      </c>
      <c r="D6" s="5">
        <v>1428</v>
      </c>
      <c r="E6" s="5">
        <v>1455</v>
      </c>
      <c r="G6" s="9">
        <v>2.7795304140898079E-4</v>
      </c>
      <c r="H6" s="9">
        <v>2.7760330685376881E-4</v>
      </c>
      <c r="I6" s="9">
        <v>2.6243807282324839E-4</v>
      </c>
      <c r="J6" s="9">
        <v>2.4691657609961367E-4</v>
      </c>
    </row>
    <row r="7" spans="1:10">
      <c r="A7" s="1">
        <v>-7</v>
      </c>
      <c r="B7" s="5">
        <v>1358</v>
      </c>
      <c r="C7" s="5">
        <v>1377</v>
      </c>
      <c r="D7" s="5">
        <v>1418</v>
      </c>
      <c r="E7" s="5">
        <v>1440</v>
      </c>
      <c r="G7" s="9">
        <v>2.6323999185493506E-4</v>
      </c>
      <c r="H7" s="9">
        <v>2.6243807282324839E-4</v>
      </c>
      <c r="I7" s="9">
        <v>2.5400037943187518E-4</v>
      </c>
      <c r="J7" s="9">
        <v>2.3901656879148832E-4</v>
      </c>
    </row>
    <row r="8" spans="1:10">
      <c r="A8" s="1">
        <v>-6</v>
      </c>
      <c r="B8" s="5">
        <v>1388</v>
      </c>
      <c r="C8" s="5">
        <v>1404</v>
      </c>
      <c r="D8" s="5">
        <v>1442</v>
      </c>
      <c r="E8" s="5">
        <v>1462</v>
      </c>
      <c r="G8" s="9">
        <v>2.4845312711769017E-4</v>
      </c>
      <c r="H8" s="9">
        <v>2.4691657609961367E-4</v>
      </c>
      <c r="I8" s="9">
        <v>2.3901656879148832E-4</v>
      </c>
      <c r="J8" s="9">
        <v>2.2876061259636616E-4</v>
      </c>
    </row>
    <row r="9" spans="1:10">
      <c r="A9" s="1">
        <v>-5</v>
      </c>
      <c r="B9" s="5">
        <v>1365</v>
      </c>
      <c r="C9" s="5">
        <v>1384</v>
      </c>
      <c r="D9" s="5">
        <v>1420</v>
      </c>
      <c r="E9" s="5">
        <v>1437</v>
      </c>
    </row>
    <row r="10" spans="1:10">
      <c r="A10" s="1">
        <v>-4</v>
      </c>
      <c r="B10" s="5">
        <v>1334.5</v>
      </c>
      <c r="C10" s="5">
        <v>1353</v>
      </c>
      <c r="D10" s="5">
        <v>1393</v>
      </c>
      <c r="E10" s="5">
        <v>1415</v>
      </c>
      <c r="G10" s="1"/>
      <c r="H10" s="1"/>
      <c r="I10" s="1"/>
      <c r="J10" s="1"/>
    </row>
    <row r="11" spans="1:10">
      <c r="A11" s="1">
        <v>-3</v>
      </c>
      <c r="B11" s="5">
        <v>1335</v>
      </c>
      <c r="C11" s="5">
        <v>1351.5</v>
      </c>
      <c r="D11" s="5">
        <v>1392</v>
      </c>
      <c r="E11" s="5">
        <v>1413</v>
      </c>
      <c r="G11" s="2" t="s">
        <v>10</v>
      </c>
      <c r="H11" s="1"/>
      <c r="I11" s="1"/>
      <c r="J11" s="1"/>
    </row>
    <row r="12" spans="1:10">
      <c r="A12" s="1">
        <v>-2</v>
      </c>
      <c r="B12" s="5">
        <v>1332</v>
      </c>
      <c r="C12" s="5">
        <v>1352</v>
      </c>
      <c r="D12" s="5">
        <v>1393</v>
      </c>
      <c r="E12" s="5">
        <v>1415</v>
      </c>
      <c r="G12" s="1"/>
      <c r="H12" s="1"/>
      <c r="I12" s="1"/>
      <c r="J12" s="1"/>
    </row>
    <row r="13" spans="1:10">
      <c r="A13" s="1">
        <v>-1</v>
      </c>
      <c r="B13" s="5">
        <v>1317.5</v>
      </c>
      <c r="C13" s="5">
        <v>1333</v>
      </c>
      <c r="D13" s="5">
        <v>1378</v>
      </c>
      <c r="E13" s="5">
        <v>1403</v>
      </c>
      <c r="G13" s="9">
        <f>1/B14</f>
        <v>7.6277650648360034E-4</v>
      </c>
      <c r="H13" s="9">
        <v>0</v>
      </c>
      <c r="I13" s="9">
        <v>0</v>
      </c>
      <c r="J13" s="9">
        <v>0</v>
      </c>
    </row>
    <row r="14" spans="1:10">
      <c r="A14" s="1">
        <v>0</v>
      </c>
      <c r="B14" s="5">
        <v>1311</v>
      </c>
      <c r="C14" s="5">
        <v>1326</v>
      </c>
      <c r="D14" s="5">
        <v>1375</v>
      </c>
      <c r="E14" s="5">
        <v>1398</v>
      </c>
      <c r="G14" s="9">
        <v>0</v>
      </c>
      <c r="H14" s="9">
        <f>1/C14</f>
        <v>7.5414781297134241E-4</v>
      </c>
      <c r="I14" s="9">
        <v>0</v>
      </c>
      <c r="J14" s="9">
        <v>0</v>
      </c>
    </row>
    <row r="15" spans="1:10">
      <c r="G15" s="9">
        <v>0</v>
      </c>
      <c r="H15" s="9">
        <v>0</v>
      </c>
      <c r="I15" s="9">
        <f>1/D14</f>
        <v>7.2727272727272723E-4</v>
      </c>
      <c r="J15" s="9">
        <v>0</v>
      </c>
    </row>
    <row r="16" spans="1:10">
      <c r="G16" s="9">
        <v>0</v>
      </c>
      <c r="H16" s="9">
        <v>0</v>
      </c>
      <c r="I16" s="9">
        <v>0</v>
      </c>
      <c r="J16" s="9">
        <f>1/E14</f>
        <v>7.1530758226037196E-4</v>
      </c>
    </row>
    <row r="17" spans="1:10">
      <c r="A17" s="2" t="s">
        <v>6</v>
      </c>
    </row>
    <row r="18" spans="1:10">
      <c r="G18" s="1"/>
      <c r="H18" s="1"/>
      <c r="I18" s="1"/>
      <c r="J18" s="1"/>
    </row>
    <row r="19" spans="1:10">
      <c r="A19" s="1" t="s">
        <v>4</v>
      </c>
      <c r="B19" s="1" t="s">
        <v>0</v>
      </c>
      <c r="C19" s="1" t="s">
        <v>1</v>
      </c>
      <c r="D19" s="1" t="s">
        <v>2</v>
      </c>
      <c r="E19" s="1" t="s">
        <v>3</v>
      </c>
      <c r="G19" s="2" t="s">
        <v>11</v>
      </c>
      <c r="H19" s="1"/>
      <c r="I19" s="1"/>
      <c r="J19" s="1"/>
    </row>
    <row r="20" spans="1:10">
      <c r="A20" s="1">
        <v>-9</v>
      </c>
      <c r="B20" s="7"/>
      <c r="C20" s="7"/>
      <c r="D20" s="7"/>
      <c r="E20" s="7"/>
      <c r="G20" s="2" t="s">
        <v>12</v>
      </c>
      <c r="H20" s="1"/>
      <c r="I20" s="1"/>
      <c r="J20" s="1"/>
    </row>
    <row r="21" spans="1:10">
      <c r="A21" s="1">
        <v>-8</v>
      </c>
      <c r="B21" s="8">
        <f t="shared" ref="B21:E29" si="0">(B6-B5)/B5</f>
        <v>-3.1734837799717912E-2</v>
      </c>
      <c r="C21" s="8">
        <f t="shared" si="0"/>
        <v>-3.2661570535093817E-2</v>
      </c>
      <c r="D21" s="8">
        <f t="shared" si="0"/>
        <v>-3.5135135135135137E-2</v>
      </c>
      <c r="E21" s="8">
        <f t="shared" si="0"/>
        <v>-3.3222591362126248E-2</v>
      </c>
      <c r="G21" s="1"/>
      <c r="H21" s="1"/>
      <c r="I21" s="1"/>
      <c r="J21" s="1"/>
    </row>
    <row r="22" spans="1:10">
      <c r="A22" s="1">
        <v>-7</v>
      </c>
      <c r="B22" s="8">
        <f t="shared" si="0"/>
        <v>-1.0924981791697014E-2</v>
      </c>
      <c r="C22" s="8">
        <f t="shared" si="0"/>
        <v>-1.0775862068965518E-2</v>
      </c>
      <c r="D22" s="8">
        <f t="shared" si="0"/>
        <v>-7.0028011204481795E-3</v>
      </c>
      <c r="E22" s="8">
        <f t="shared" si="0"/>
        <v>-1.0309278350515464E-2</v>
      </c>
      <c r="G22" s="6">
        <f t="array" ref="G22:J25">MMULT(MINVERSE(G13:J16),MMULT(G5:J8,MINVERSE(G13:J16)))</f>
        <v>484.367641049898</v>
      </c>
      <c r="H22" s="6">
        <v>483.18967584279244</v>
      </c>
      <c r="I22" s="6">
        <v>474.52299031750232</v>
      </c>
      <c r="J22" s="6">
        <v>455.35942541250597</v>
      </c>
    </row>
    <row r="23" spans="1:10">
      <c r="A23" s="1">
        <v>-6</v>
      </c>
      <c r="B23" s="8">
        <f t="shared" si="0"/>
        <v>2.2091310751104567E-2</v>
      </c>
      <c r="C23" s="8">
        <f t="shared" si="0"/>
        <v>1.9607843137254902E-2</v>
      </c>
      <c r="D23" s="8">
        <f t="shared" si="0"/>
        <v>1.6925246826516221E-2</v>
      </c>
      <c r="E23" s="8">
        <f t="shared" si="0"/>
        <v>1.5277777777777777E-2</v>
      </c>
      <c r="G23" s="6">
        <v>483.18967584279244</v>
      </c>
      <c r="H23" s="6">
        <v>488.10323196161715</v>
      </c>
      <c r="I23" s="6">
        <v>478.49021627498763</v>
      </c>
      <c r="J23" s="6">
        <v>457.72110911150662</v>
      </c>
    </row>
    <row r="24" spans="1:10">
      <c r="A24" s="1">
        <v>-5</v>
      </c>
      <c r="B24" s="8">
        <f t="shared" si="0"/>
        <v>-1.6570605187319884E-2</v>
      </c>
      <c r="C24" s="8">
        <f t="shared" si="0"/>
        <v>-1.4245014245014245E-2</v>
      </c>
      <c r="D24" s="8">
        <f t="shared" si="0"/>
        <v>-1.5256588072122053E-2</v>
      </c>
      <c r="E24" s="8">
        <f t="shared" si="0"/>
        <v>-1.7099863201094391E-2</v>
      </c>
      <c r="G24" s="6">
        <v>474.52299031750232</v>
      </c>
      <c r="H24" s="6">
        <v>478.49021627498763</v>
      </c>
      <c r="I24" s="6">
        <v>480.21946736338901</v>
      </c>
      <c r="J24" s="6">
        <v>459.44959935943842</v>
      </c>
    </row>
    <row r="25" spans="1:10">
      <c r="A25" s="1">
        <v>-4</v>
      </c>
      <c r="B25" s="8">
        <f t="shared" si="0"/>
        <v>-2.2344322344322345E-2</v>
      </c>
      <c r="C25" s="8">
        <f t="shared" si="0"/>
        <v>-2.2398843930635837E-2</v>
      </c>
      <c r="D25" s="8">
        <f t="shared" si="0"/>
        <v>-1.9014084507042252E-2</v>
      </c>
      <c r="E25" s="8">
        <f t="shared" si="0"/>
        <v>-1.5309672929714684E-2</v>
      </c>
      <c r="G25" s="6">
        <v>455.35942541250597</v>
      </c>
      <c r="H25" s="6">
        <v>457.72110911150662</v>
      </c>
      <c r="I25" s="6">
        <v>459.44959935943842</v>
      </c>
      <c r="J25" s="6">
        <v>447.0906563007884</v>
      </c>
    </row>
    <row r="26" spans="1:10">
      <c r="A26" s="1">
        <v>-3</v>
      </c>
      <c r="B26" s="8">
        <f t="shared" si="0"/>
        <v>3.7467216185837392E-4</v>
      </c>
      <c r="C26" s="8">
        <f t="shared" si="0"/>
        <v>-1.1086474501108647E-3</v>
      </c>
      <c r="D26" s="8">
        <f t="shared" si="0"/>
        <v>-7.1787508973438624E-4</v>
      </c>
      <c r="E26" s="8">
        <f t="shared" si="0"/>
        <v>-1.4134275618374558E-3</v>
      </c>
    </row>
    <row r="27" spans="1:10">
      <c r="A27" s="1">
        <v>-2</v>
      </c>
      <c r="B27" s="8">
        <f t="shared" si="0"/>
        <v>-2.2471910112359553E-3</v>
      </c>
      <c r="C27" s="8">
        <f t="shared" si="0"/>
        <v>3.6995930447650759E-4</v>
      </c>
      <c r="D27" s="8">
        <f t="shared" si="0"/>
        <v>7.1839080459770114E-4</v>
      </c>
      <c r="E27" s="8">
        <f t="shared" si="0"/>
        <v>1.4154281670205238E-3</v>
      </c>
    </row>
    <row r="28" spans="1:10">
      <c r="A28" s="1">
        <v>-1</v>
      </c>
      <c r="B28" s="8">
        <f t="shared" si="0"/>
        <v>-1.0885885885885885E-2</v>
      </c>
      <c r="C28" s="8">
        <f t="shared" si="0"/>
        <v>-1.4053254437869823E-2</v>
      </c>
      <c r="D28" s="8">
        <f t="shared" si="0"/>
        <v>-1.0768126346015794E-2</v>
      </c>
      <c r="E28" s="8">
        <f t="shared" si="0"/>
        <v>-8.4805653710247342E-3</v>
      </c>
    </row>
    <row r="29" spans="1:10">
      <c r="A29" s="1">
        <v>0</v>
      </c>
      <c r="B29" s="8">
        <f t="shared" si="0"/>
        <v>-4.9335863377609106E-3</v>
      </c>
      <c r="C29" s="8">
        <f t="shared" si="0"/>
        <v>-5.2513128282070517E-3</v>
      </c>
      <c r="D29" s="8">
        <f t="shared" si="0"/>
        <v>-2.1770682148040637E-3</v>
      </c>
      <c r="E29" s="8">
        <f t="shared" si="0"/>
        <v>-3.5637918745545262E-3</v>
      </c>
    </row>
    <row r="32" spans="1:10">
      <c r="A32" s="2" t="s">
        <v>7</v>
      </c>
    </row>
    <row r="34" spans="1:4">
      <c r="A34" s="9">
        <f t="array" ref="A34:D37">MMULT(TRANSPOSE(B21:E21),B21:E21)</f>
        <v>1.0070999301744047E-3</v>
      </c>
      <c r="B34" s="9">
        <v>1.0365096432152481E-3</v>
      </c>
      <c r="C34" s="9">
        <v>1.1150078145846835E-3</v>
      </c>
      <c r="D34" s="9">
        <v>1.0543135481633859E-3</v>
      </c>
    </row>
    <row r="35" spans="1:4">
      <c r="A35" s="9">
        <v>1.0365096432152481E-3</v>
      </c>
      <c r="B35" s="9">
        <v>1.0667781898189086E-3</v>
      </c>
      <c r="C35" s="9">
        <v>1.1475686944762693E-3</v>
      </c>
      <c r="D35" s="9">
        <v>1.0851020111326849E-3</v>
      </c>
    </row>
    <row r="36" spans="1:4">
      <c r="A36" s="9">
        <v>1.1150078145846835E-3</v>
      </c>
      <c r="B36" s="9">
        <v>1.1475686944762693E-3</v>
      </c>
      <c r="C36" s="9">
        <v>1.2344777209642075E-3</v>
      </c>
      <c r="D36" s="9">
        <v>1.1672802370476792E-3</v>
      </c>
    </row>
    <row r="37" spans="1:4">
      <c r="A37" s="9">
        <v>1.0543135481633859E-3</v>
      </c>
      <c r="B37" s="9">
        <v>1.0851020111326849E-3</v>
      </c>
      <c r="C37" s="9">
        <v>1.1672802370476792E-3</v>
      </c>
      <c r="D37" s="9">
        <v>1.1037405768148257E-3</v>
      </c>
    </row>
    <row r="38" spans="1:4">
      <c r="A38" s="9"/>
      <c r="B38" s="9"/>
      <c r="C38" s="9"/>
      <c r="D38" s="9"/>
    </row>
    <row r="39" spans="1:4">
      <c r="A39" s="9">
        <f t="array" ref="A39:D42">MMULT(TRANSPOSE(B22:E22),B22:E22)</f>
        <v>1.1935522714891129E-4</v>
      </c>
      <c r="B39" s="9">
        <v>1.177260968932868E-4</v>
      </c>
      <c r="C39" s="9">
        <v>7.6505474731771811E-5</v>
      </c>
      <c r="D39" s="9">
        <v>1.1262867826491767E-4</v>
      </c>
    </row>
    <row r="40" spans="1:4">
      <c r="A40" s="9">
        <v>1.177260968932868E-4</v>
      </c>
      <c r="B40" s="9">
        <v>1.1611920332936981E-4</v>
      </c>
      <c r="C40" s="9">
        <v>7.5461218970346766E-5</v>
      </c>
      <c r="D40" s="9">
        <v>1.1109136153572699E-4</v>
      </c>
    </row>
    <row r="41" spans="1:4">
      <c r="A41" s="9">
        <v>7.6505474731771811E-5</v>
      </c>
      <c r="B41" s="9">
        <v>7.5461218970346766E-5</v>
      </c>
      <c r="C41" s="9">
        <v>4.9039223532550281E-5</v>
      </c>
      <c r="D41" s="9">
        <v>7.2193825984001849E-5</v>
      </c>
    </row>
    <row r="42" spans="1:4">
      <c r="A42" s="9">
        <v>1.1262867826491767E-4</v>
      </c>
      <c r="B42" s="9">
        <v>1.1109136153572699E-4</v>
      </c>
      <c r="C42" s="9">
        <v>7.2193825984001849E-5</v>
      </c>
      <c r="D42" s="9">
        <v>1.0628122010840684E-4</v>
      </c>
    </row>
    <row r="43" spans="1:4">
      <c r="A43" s="9"/>
      <c r="B43" s="9"/>
      <c r="C43" s="9"/>
      <c r="D43" s="9"/>
    </row>
    <row r="44" spans="1:4">
      <c r="A44" s="9">
        <f t="array" ref="A44:D47">MMULT(TRANSPOSE(B23:E23),B23:E23)</f>
        <v>4.8802601070186823E-4</v>
      </c>
      <c r="B44" s="9">
        <v>4.3316295590401112E-4</v>
      </c>
      <c r="C44" s="9">
        <v>3.7390088718371623E-4</v>
      </c>
      <c r="D44" s="9">
        <v>3.3750613647520863E-4</v>
      </c>
    </row>
    <row r="45" spans="1:4">
      <c r="A45" s="9">
        <v>4.3316295590401112E-4</v>
      </c>
      <c r="B45" s="9">
        <v>3.8446751249519417E-4</v>
      </c>
      <c r="C45" s="9">
        <v>3.3186758483365141E-4</v>
      </c>
      <c r="D45" s="9">
        <v>2.9956427015250545E-4</v>
      </c>
    </row>
    <row r="46" spans="1:4">
      <c r="A46" s="9">
        <v>3.7390088718371623E-4</v>
      </c>
      <c r="B46" s="9">
        <v>3.3186758483365141E-4</v>
      </c>
      <c r="C46" s="9">
        <v>2.8646398013849742E-4</v>
      </c>
      <c r="D46" s="9">
        <v>2.5858015984955336E-4</v>
      </c>
    </row>
    <row r="47" spans="1:4">
      <c r="A47" s="9">
        <v>3.3750613647520863E-4</v>
      </c>
      <c r="B47" s="9">
        <v>2.9956427015250545E-4</v>
      </c>
      <c r="C47" s="9">
        <v>2.5858015984955336E-4</v>
      </c>
      <c r="D47" s="9">
        <v>2.3341049382716048E-4</v>
      </c>
    </row>
    <row r="48" spans="1:4">
      <c r="A48" s="9"/>
      <c r="B48" s="9"/>
      <c r="C48" s="9"/>
      <c r="D48" s="9"/>
    </row>
    <row r="49" spans="1:4">
      <c r="A49" s="9">
        <f t="array" ref="A49:D52">MMULT(TRANSPOSE(B24:E24),B24:E24)</f>
        <v>2.7458495627403264E-4</v>
      </c>
      <c r="B49" s="9">
        <v>2.3604850694187868E-4</v>
      </c>
      <c r="C49" s="9">
        <v>2.5281089744870835E-4</v>
      </c>
      <c r="D49" s="9">
        <v>2.8335508186251508E-4</v>
      </c>
    </row>
    <row r="50" spans="1:4">
      <c r="A50" s="9">
        <v>2.3604850694187868E-4</v>
      </c>
      <c r="B50" s="9">
        <v>2.0292043084065876E-4</v>
      </c>
      <c r="C50" s="9">
        <v>2.1733031441769306E-4</v>
      </c>
      <c r="D50" s="9">
        <v>2.4358779488738448E-4</v>
      </c>
    </row>
    <row r="51" spans="1:4">
      <c r="A51" s="9">
        <v>2.5281089744870835E-4</v>
      </c>
      <c r="B51" s="9">
        <v>2.1733031441769306E-4</v>
      </c>
      <c r="C51" s="9">
        <v>2.327634796024169E-4</v>
      </c>
      <c r="D51" s="9">
        <v>2.6088556894873549E-4</v>
      </c>
    </row>
    <row r="52" spans="1:4">
      <c r="A52" s="9">
        <v>2.8335508186251508E-4</v>
      </c>
      <c r="B52" s="9">
        <v>2.4358779488738448E-4</v>
      </c>
      <c r="C52" s="9">
        <v>2.6088556894873549E-4</v>
      </c>
      <c r="D52" s="9">
        <v>2.9240532149614213E-4</v>
      </c>
    </row>
    <row r="53" spans="1:4">
      <c r="A53" s="9"/>
      <c r="B53" s="9"/>
      <c r="C53" s="9"/>
      <c r="D53" s="9"/>
    </row>
    <row r="54" spans="1:4">
      <c r="A54" s="9">
        <f t="array" ref="A54:D57">MMULT(TRANSPOSE(B25:E25),B25:E25)</f>
        <v>4.9926874102698281E-4</v>
      </c>
      <c r="B54" s="9">
        <v>5.0048698892629531E-4</v>
      </c>
      <c r="C54" s="9">
        <v>4.2485683330753754E-4</v>
      </c>
      <c r="D54" s="9">
        <v>3.4208426692769071E-4</v>
      </c>
    </row>
    <row r="55" spans="1:4">
      <c r="A55" s="9">
        <v>5.0048698892629531E-4</v>
      </c>
      <c r="B55" s="9">
        <v>5.0170820942898188E-4</v>
      </c>
      <c r="C55" s="9">
        <v>4.2589351135716028E-4</v>
      </c>
      <c r="D55" s="9">
        <v>3.4291897458175953E-4</v>
      </c>
    </row>
    <row r="56" spans="1:4">
      <c r="A56" s="9">
        <v>4.2485683330753754E-4</v>
      </c>
      <c r="B56" s="9">
        <v>4.2589351135716028E-4</v>
      </c>
      <c r="C56" s="9">
        <v>3.6153540964094423E-4</v>
      </c>
      <c r="D56" s="9">
        <v>2.9109941486077216E-4</v>
      </c>
    </row>
    <row r="57" spans="1:4">
      <c r="A57" s="9">
        <v>3.4208426692769071E-4</v>
      </c>
      <c r="B57" s="9">
        <v>3.4291897458175953E-4</v>
      </c>
      <c r="C57" s="9">
        <v>2.9109941486077216E-4</v>
      </c>
      <c r="D57" s="9">
        <v>2.3438608521483858E-4</v>
      </c>
    </row>
    <row r="58" spans="1:4">
      <c r="A58" s="9"/>
      <c r="B58" s="9"/>
      <c r="C58" s="9"/>
      <c r="D58" s="9"/>
    </row>
    <row r="59" spans="1:4">
      <c r="A59" s="9">
        <f t="array" ref="A59:D62">MMULT(TRANSPOSE(B26:E26),B26:E26)</f>
        <v>1.4037922887162755E-7</v>
      </c>
      <c r="B59" s="9">
        <v>-4.1537933687181144E-7</v>
      </c>
      <c r="C59" s="9">
        <v>-2.6896781181505667E-7</v>
      </c>
      <c r="D59" s="9">
        <v>-5.2957196022385007E-7</v>
      </c>
    </row>
    <row r="60" spans="1:4">
      <c r="A60" s="9">
        <v>-4.1537933687181144E-7</v>
      </c>
      <c r="B60" s="9">
        <v>1.2290991686373224E-6</v>
      </c>
      <c r="C60" s="9">
        <v>7.9587038773213549E-7</v>
      </c>
      <c r="D60" s="9">
        <v>1.5669928623475119E-6</v>
      </c>
    </row>
    <row r="61" spans="1:4">
      <c r="A61" s="9">
        <v>-2.6896781181505667E-7</v>
      </c>
      <c r="B61" s="9">
        <v>7.9587038773213549E-7</v>
      </c>
      <c r="C61" s="9">
        <v>5.1534464446115313E-7</v>
      </c>
      <c r="D61" s="9">
        <v>1.0146644377871183E-6</v>
      </c>
    </row>
    <row r="62" spans="1:4">
      <c r="A62" s="9">
        <v>-5.2957196022385007E-7</v>
      </c>
      <c r="B62" s="9">
        <v>1.5669928623475119E-6</v>
      </c>
      <c r="C62" s="9">
        <v>1.0146644377871183E-6</v>
      </c>
      <c r="D62" s="9">
        <v>1.9977774725617749E-6</v>
      </c>
    </row>
    <row r="63" spans="1:4">
      <c r="A63" s="9"/>
      <c r="B63" s="9"/>
      <c r="C63" s="9"/>
      <c r="D63" s="9"/>
    </row>
    <row r="64" spans="1:4">
      <c r="A64" s="9">
        <f t="array" ref="A64:D67">MMULT(TRANSPOSE(B27:E27),B27:E27)</f>
        <v>5.0498674409796751E-6</v>
      </c>
      <c r="B64" s="9">
        <v>-8.3136922354271376E-7</v>
      </c>
      <c r="C64" s="9">
        <v>-1.6143613586465195E-6</v>
      </c>
      <c r="D64" s="9">
        <v>-3.1807374539787052E-6</v>
      </c>
    </row>
    <row r="65" spans="1:4">
      <c r="A65" s="9">
        <v>-8.3136922354271376E-7</v>
      </c>
      <c r="B65" s="9">
        <v>1.3686988696874125E-7</v>
      </c>
      <c r="C65" s="9">
        <v>2.657753624112842E-7</v>
      </c>
      <c r="D65" s="9">
        <v>5.2365082020737099E-7</v>
      </c>
    </row>
    <row r="66" spans="1:4">
      <c r="A66" s="9">
        <v>-1.6143613586465195E-6</v>
      </c>
      <c r="B66" s="9">
        <v>2.657753624112842E-7</v>
      </c>
      <c r="C66" s="9">
        <v>5.1608534813053246E-7</v>
      </c>
      <c r="D66" s="9">
        <v>1.0168305797561235E-6</v>
      </c>
    </row>
    <row r="67" spans="1:4">
      <c r="A67" s="9">
        <v>-3.1807374539787052E-6</v>
      </c>
      <c r="B67" s="9">
        <v>5.2365082020737099E-7</v>
      </c>
      <c r="C67" s="9">
        <v>1.0168305797561235E-6</v>
      </c>
      <c r="D67" s="9">
        <v>2.0034368959950798E-6</v>
      </c>
    </row>
    <row r="68" spans="1:4">
      <c r="A68" s="9"/>
      <c r="B68" s="9"/>
      <c r="C68" s="9"/>
      <c r="D68" s="9"/>
    </row>
    <row r="69" spans="1:4">
      <c r="A69" s="9">
        <f t="array" ref="A69:D72">MMULT(TRANSPOSE(B28:E28),B28:E28)</f>
        <v>1.1850251152052952E-4</v>
      </c>
      <c r="B69" s="9">
        <v>1.529821241359703E-4</v>
      </c>
      <c r="C69" s="9">
        <v>1.1722059460752928E-4</v>
      </c>
      <c r="D69" s="9">
        <v>9.2318466876770743E-5</v>
      </c>
    </row>
    <row r="70" spans="1:4">
      <c r="A70" s="9">
        <v>1.529821241359703E-4</v>
      </c>
      <c r="B70" s="9">
        <v>1.9749396029550788E-4</v>
      </c>
      <c r="C70" s="9">
        <v>1.5132721935968941E-4</v>
      </c>
      <c r="D70" s="9">
        <v>1.1917954293599849E-4</v>
      </c>
    </row>
    <row r="71" spans="1:4">
      <c r="A71" s="9">
        <v>1.1722059460752928E-4</v>
      </c>
      <c r="B71" s="9">
        <v>1.5132721935968941E-4</v>
      </c>
      <c r="C71" s="9">
        <v>1.1595254500375945E-4</v>
      </c>
      <c r="D71" s="9">
        <v>9.1319799400840646E-5</v>
      </c>
    </row>
    <row r="72" spans="1:4">
      <c r="A72" s="9">
        <v>9.2318466876770743E-5</v>
      </c>
      <c r="B72" s="9">
        <v>1.1917954293599849E-4</v>
      </c>
      <c r="C72" s="9">
        <v>9.1319799400840646E-5</v>
      </c>
      <c r="D72" s="9">
        <v>7.1919989012223884E-5</v>
      </c>
    </row>
    <row r="73" spans="1:4">
      <c r="A73" s="9"/>
      <c r="B73" s="9"/>
      <c r="C73" s="9"/>
      <c r="D73" s="9"/>
    </row>
    <row r="74" spans="1:4">
      <c r="A74" s="9">
        <f t="array" ref="A74:D77">MMULT(TRANSPOSE(B29:E29),B29:E29)</f>
        <v>2.4340274152141114E-5</v>
      </c>
      <c r="B74" s="9">
        <v>2.5907805224550918E-5</v>
      </c>
      <c r="C74" s="9">
        <v>1.0740754000930864E-5</v>
      </c>
      <c r="D74" s="9">
        <v>1.7582274902925556E-5</v>
      </c>
    </row>
    <row r="75" spans="1:4">
      <c r="A75" s="9">
        <v>2.5907805224550918E-5</v>
      </c>
      <c r="B75" s="9">
        <v>2.7576286419691944E-5</v>
      </c>
      <c r="C75" s="9">
        <v>1.1432466244282404E-5</v>
      </c>
      <c r="D75" s="9">
        <v>1.8714585987908239E-5</v>
      </c>
    </row>
    <row r="76" spans="1:4">
      <c r="A76" s="9">
        <v>1.0740754000930864E-5</v>
      </c>
      <c r="B76" s="9">
        <v>1.1432466244282404E-5</v>
      </c>
      <c r="C76" s="9">
        <v>4.7396260119101529E-6</v>
      </c>
      <c r="D76" s="9">
        <v>7.7586180142696504E-6</v>
      </c>
    </row>
    <row r="77" spans="1:4">
      <c r="A77" s="9">
        <v>1.7582274902925556E-5</v>
      </c>
      <c r="B77" s="9">
        <v>1.8714585987908239E-5</v>
      </c>
      <c r="C77" s="9">
        <v>7.7586180142696504E-6</v>
      </c>
      <c r="D77" s="9">
        <v>1.2700612525140864E-5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Contingency Analysis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 A. Holton</dc:creator>
  <cp:lastModifiedBy>Glyn Holton</cp:lastModifiedBy>
  <cp:lastPrinted>2002-01-13T18:50:17Z</cp:lastPrinted>
  <dcterms:created xsi:type="dcterms:W3CDTF">2002-01-12T12:56:36Z</dcterms:created>
  <dcterms:modified xsi:type="dcterms:W3CDTF">2013-01-10T20:57:02Z</dcterms:modified>
</cp:coreProperties>
</file>