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thcm-my.sharepoint.com/personal/22521270_ms_uit_edu_vn/Documents/Desktop/UIT/Kì 3/IT004 - Cơ sở dữ liệu/"/>
    </mc:Choice>
  </mc:AlternateContent>
  <xr:revisionPtr revIDLastSave="108" documentId="8_{C0635E71-348C-4293-878C-2E2CC9A295D0}" xr6:coauthVersionLast="47" xr6:coauthVersionMax="47" xr10:uidLastSave="{2DC6652C-3F09-4809-AD88-99FD905633F1}"/>
  <bookViews>
    <workbookView xWindow="-110" yWindow="-110" windowWidth="19420" windowHeight="10300" activeTab="4" xr2:uid="{4048F0BA-3125-4AE9-B08E-773F47FD5961}"/>
  </bookViews>
  <sheets>
    <sheet name="KHACHHANG" sheetId="3" r:id="rId1"/>
    <sheet name="NHANVIEN" sheetId="1" r:id="rId2"/>
    <sheet name="SANPHAM" sheetId="6" r:id="rId3"/>
    <sheet name="HOADON" sheetId="7" r:id="rId4"/>
    <sheet name="CTHD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8" l="1"/>
  <c r="D5" i="8"/>
  <c r="D6" i="8"/>
  <c r="D7" i="8"/>
  <c r="D9" i="8"/>
  <c r="D10" i="8"/>
  <c r="D11" i="8"/>
  <c r="D13" i="8"/>
  <c r="D15" i="8"/>
  <c r="D17" i="8"/>
  <c r="D18" i="8"/>
  <c r="D19" i="8"/>
  <c r="D21" i="8"/>
  <c r="D24" i="8"/>
  <c r="D25" i="8"/>
  <c r="D26" i="8"/>
  <c r="D27" i="8"/>
  <c r="D30" i="8"/>
  <c r="D33" i="8"/>
  <c r="D34" i="8"/>
  <c r="D36" i="8"/>
  <c r="D38" i="8"/>
  <c r="D40" i="8"/>
  <c r="D42" i="8"/>
  <c r="D44" i="8"/>
  <c r="D45" i="8"/>
  <c r="D46" i="8"/>
  <c r="D47" i="8"/>
  <c r="D48" i="8"/>
  <c r="D49" i="8"/>
  <c r="D50" i="8"/>
  <c r="D53" i="8"/>
  <c r="D57" i="8"/>
  <c r="D61" i="8"/>
  <c r="D65" i="8"/>
  <c r="D66" i="8"/>
  <c r="D69" i="8"/>
  <c r="D70" i="8"/>
  <c r="D71" i="8"/>
  <c r="D72" i="8"/>
  <c r="D73" i="8"/>
  <c r="D74" i="8"/>
  <c r="D76" i="8"/>
  <c r="D78" i="8"/>
  <c r="D80" i="8"/>
  <c r="D81" i="8"/>
  <c r="D82" i="8"/>
  <c r="D84" i="8"/>
  <c r="D86" i="8"/>
  <c r="D89" i="8"/>
  <c r="D90" i="8"/>
  <c r="D92" i="8"/>
  <c r="D95" i="8"/>
  <c r="D97" i="8"/>
  <c r="D98" i="8"/>
  <c r="D100" i="8"/>
  <c r="D101" i="8"/>
  <c r="D102" i="8"/>
  <c r="D103" i="8"/>
  <c r="D105" i="8"/>
  <c r="D106" i="8"/>
  <c r="D107" i="8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2" i="7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" i="6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C8" i="8"/>
  <c r="D8" i="8" s="1"/>
  <c r="C10" i="8"/>
  <c r="C12" i="8"/>
  <c r="D12" i="8" s="1"/>
  <c r="C14" i="8"/>
  <c r="D14" i="8" s="1"/>
  <c r="C16" i="8"/>
  <c r="D16" i="8" s="1"/>
  <c r="C18" i="8"/>
  <c r="C20" i="8"/>
  <c r="D20" i="8" s="1"/>
  <c r="C22" i="8"/>
  <c r="D22" i="8" s="1"/>
  <c r="C23" i="8"/>
  <c r="D23" i="8" s="1"/>
  <c r="C25" i="8"/>
  <c r="C26" i="8"/>
  <c r="C28" i="8"/>
  <c r="D28" i="8" s="1"/>
  <c r="C29" i="8"/>
  <c r="D29" i="8" s="1"/>
  <c r="C31" i="8"/>
  <c r="D31" i="8" s="1"/>
  <c r="C32" i="8"/>
  <c r="D32" i="8" s="1"/>
  <c r="C34" i="8"/>
  <c r="C35" i="8"/>
  <c r="D35" i="8" s="1"/>
  <c r="C37" i="8"/>
  <c r="D37" i="8" s="1"/>
  <c r="C39" i="8"/>
  <c r="D39" i="8" s="1"/>
  <c r="C41" i="8"/>
  <c r="D41" i="8" s="1"/>
  <c r="C43" i="8"/>
  <c r="D43" i="8" s="1"/>
  <c r="C50" i="8"/>
  <c r="C51" i="8"/>
  <c r="D51" i="8" s="1"/>
  <c r="C52" i="8"/>
  <c r="D52" i="8" s="1"/>
  <c r="C54" i="8"/>
  <c r="D54" i="8" s="1"/>
  <c r="C55" i="8"/>
  <c r="D55" i="8" s="1"/>
  <c r="C56" i="8"/>
  <c r="D56" i="8" s="1"/>
  <c r="C58" i="8"/>
  <c r="D58" i="8" s="1"/>
  <c r="C59" i="8"/>
  <c r="D59" i="8" s="1"/>
  <c r="C60" i="8"/>
  <c r="D60" i="8" s="1"/>
  <c r="C62" i="8"/>
  <c r="D62" i="8" s="1"/>
  <c r="C63" i="8"/>
  <c r="D63" i="8" s="1"/>
  <c r="C64" i="8"/>
  <c r="D64" i="8" s="1"/>
  <c r="C66" i="8"/>
  <c r="C67" i="8"/>
  <c r="D67" i="8" s="1"/>
  <c r="C68" i="8"/>
  <c r="D68" i="8" s="1"/>
  <c r="C75" i="8"/>
  <c r="D75" i="8" s="1"/>
  <c r="C77" i="8"/>
  <c r="D77" i="8" s="1"/>
  <c r="C79" i="8"/>
  <c r="D79" i="8" s="1"/>
  <c r="C81" i="8"/>
  <c r="C83" i="8"/>
  <c r="D83" i="8" s="1"/>
  <c r="C85" i="8"/>
  <c r="D85" i="8" s="1"/>
  <c r="C87" i="8"/>
  <c r="D87" i="8" s="1"/>
  <c r="C88" i="8"/>
  <c r="D88" i="8" s="1"/>
  <c r="C90" i="8"/>
  <c r="C91" i="8"/>
  <c r="D91" i="8" s="1"/>
  <c r="C93" i="8"/>
  <c r="D93" i="8" s="1"/>
  <c r="C94" i="8"/>
  <c r="D94" i="8" s="1"/>
  <c r="C96" i="8"/>
  <c r="D96" i="8" s="1"/>
  <c r="C97" i="8"/>
  <c r="C99" i="8"/>
  <c r="D99" i="8" s="1"/>
  <c r="C104" i="8"/>
  <c r="D104" i="8" s="1"/>
  <c r="C105" i="8"/>
  <c r="C106" i="8"/>
  <c r="C4" i="8"/>
  <c r="D4" i="8" s="1"/>
  <c r="C2" i="8"/>
  <c r="D2" i="8" s="1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2" i="7"/>
  <c r="E3" i="3"/>
  <c r="H3" i="3" s="1"/>
  <c r="I3" i="3" s="1"/>
  <c r="E4" i="3"/>
  <c r="H4" i="3" s="1"/>
  <c r="I4" i="3" s="1"/>
  <c r="E5" i="3"/>
  <c r="H5" i="3" s="1"/>
  <c r="I5" i="3" s="1"/>
  <c r="E6" i="3"/>
  <c r="H6" i="3" s="1"/>
  <c r="I6" i="3" s="1"/>
  <c r="E7" i="3"/>
  <c r="H7" i="3" s="1"/>
  <c r="I7" i="3" s="1"/>
  <c r="E8" i="3"/>
  <c r="H8" i="3" s="1"/>
  <c r="I8" i="3" s="1"/>
  <c r="E9" i="3"/>
  <c r="H9" i="3" s="1"/>
  <c r="I9" i="3" s="1"/>
  <c r="E10" i="3"/>
  <c r="H10" i="3" s="1"/>
  <c r="I10" i="3" s="1"/>
  <c r="E11" i="3"/>
  <c r="H11" i="3" s="1"/>
  <c r="I11" i="3" s="1"/>
  <c r="E12" i="3"/>
  <c r="H12" i="3" s="1"/>
  <c r="I12" i="3" s="1"/>
  <c r="E13" i="3"/>
  <c r="H13" i="3" s="1"/>
  <c r="I13" i="3" s="1"/>
  <c r="E14" i="3"/>
  <c r="H14" i="3" s="1"/>
  <c r="I14" i="3" s="1"/>
  <c r="E15" i="3"/>
  <c r="H15" i="3" s="1"/>
  <c r="I15" i="3" s="1"/>
  <c r="E16" i="3"/>
  <c r="H16" i="3" s="1"/>
  <c r="I16" i="3" s="1"/>
  <c r="E17" i="3"/>
  <c r="H17" i="3" s="1"/>
  <c r="I17" i="3" s="1"/>
  <c r="E18" i="3"/>
  <c r="H18" i="3" s="1"/>
  <c r="I18" i="3" s="1"/>
  <c r="E19" i="3"/>
  <c r="H19" i="3" s="1"/>
  <c r="I19" i="3" s="1"/>
  <c r="E20" i="3"/>
  <c r="H20" i="3" s="1"/>
  <c r="I20" i="3" s="1"/>
  <c r="E21" i="3"/>
  <c r="H21" i="3" s="1"/>
  <c r="I21" i="3" s="1"/>
  <c r="E2" i="3"/>
  <c r="H2" i="3" s="1"/>
  <c r="I2" i="3" s="1"/>
</calcChain>
</file>

<file path=xl/sharedStrings.xml><?xml version="1.0" encoding="utf-8"?>
<sst xmlns="http://schemas.openxmlformats.org/spreadsheetml/2006/main" count="585" uniqueCount="295">
  <si>
    <t>MANV</t>
  </si>
  <si>
    <t>HOTEN</t>
  </si>
  <si>
    <t>SODT</t>
  </si>
  <si>
    <t>NGVL</t>
  </si>
  <si>
    <t>NV01</t>
  </si>
  <si>
    <t>0927345678</t>
  </si>
  <si>
    <t>NV02</t>
  </si>
  <si>
    <t>0987567390</t>
  </si>
  <si>
    <t>NV03</t>
  </si>
  <si>
    <t>0997047382</t>
  </si>
  <si>
    <t>NV04</t>
  </si>
  <si>
    <t>0913758498</t>
  </si>
  <si>
    <t>NV05</t>
  </si>
  <si>
    <t>0918590387</t>
  </si>
  <si>
    <t>Vo Minh Hieu</t>
  </si>
  <si>
    <t>NV06</t>
  </si>
  <si>
    <t>0918590388</t>
  </si>
  <si>
    <t>NV07</t>
  </si>
  <si>
    <t>0918590389</t>
  </si>
  <si>
    <t>NV08</t>
  </si>
  <si>
    <t>0918590390</t>
  </si>
  <si>
    <t>NV09</t>
  </si>
  <si>
    <t>0918590391</t>
  </si>
  <si>
    <t>NV10</t>
  </si>
  <si>
    <t>0918590392</t>
  </si>
  <si>
    <t>NV11</t>
  </si>
  <si>
    <t>0918590393</t>
  </si>
  <si>
    <t>NV12</t>
  </si>
  <si>
    <t>0918590394</t>
  </si>
  <si>
    <t>NV13</t>
  </si>
  <si>
    <t>0918590395</t>
  </si>
  <si>
    <t>NV14</t>
  </si>
  <si>
    <t>0918590396</t>
  </si>
  <si>
    <t>NV15</t>
  </si>
  <si>
    <t>0918590397</t>
  </si>
  <si>
    <t>NV16</t>
  </si>
  <si>
    <t>0918590398</t>
  </si>
  <si>
    <t>NV17</t>
  </si>
  <si>
    <t>0918590399</t>
  </si>
  <si>
    <t>NV18</t>
  </si>
  <si>
    <t>0918590400</t>
  </si>
  <si>
    <t>NV19</t>
  </si>
  <si>
    <t>0918590401</t>
  </si>
  <si>
    <t>NV20</t>
  </si>
  <si>
    <t>0918590402</t>
  </si>
  <si>
    <t>0918590403</t>
  </si>
  <si>
    <t>0918590404</t>
  </si>
  <si>
    <t>0918590405</t>
  </si>
  <si>
    <t>0918590406</t>
  </si>
  <si>
    <t>0918590407</t>
  </si>
  <si>
    <t>NV21</t>
  </si>
  <si>
    <t>NV22</t>
  </si>
  <si>
    <t>NV23</t>
  </si>
  <si>
    <t>NV24</t>
  </si>
  <si>
    <t>NV25</t>
  </si>
  <si>
    <t>MAKH</t>
  </si>
  <si>
    <t>NGSINH</t>
  </si>
  <si>
    <t>DOANHSO</t>
  </si>
  <si>
    <t>KH01</t>
  </si>
  <si>
    <t>KH02</t>
  </si>
  <si>
    <t>KH03</t>
  </si>
  <si>
    <t>KH04</t>
  </si>
  <si>
    <t>KH05</t>
  </si>
  <si>
    <t>KH06</t>
  </si>
  <si>
    <t>KH07</t>
  </si>
  <si>
    <t>KH08</t>
  </si>
  <si>
    <t>KH09</t>
  </si>
  <si>
    <t>KH10</t>
  </si>
  <si>
    <t>KH11</t>
  </si>
  <si>
    <t>KH12</t>
  </si>
  <si>
    <t>KH13</t>
  </si>
  <si>
    <t>KH14</t>
  </si>
  <si>
    <t>KH15</t>
  </si>
  <si>
    <t>KH16</t>
  </si>
  <si>
    <t>KH17</t>
  </si>
  <si>
    <t>KH18</t>
  </si>
  <si>
    <t>KH19</t>
  </si>
  <si>
    <t>KH20</t>
  </si>
  <si>
    <t>MASP</t>
  </si>
  <si>
    <t>TENSP</t>
  </si>
  <si>
    <t>DVT</t>
  </si>
  <si>
    <t>DONGIA</t>
  </si>
  <si>
    <t>BC01</t>
  </si>
  <si>
    <t>But chi</t>
  </si>
  <si>
    <t>cay</t>
  </si>
  <si>
    <t>BC02</t>
  </si>
  <si>
    <t>BC03</t>
  </si>
  <si>
    <t>BC04</t>
  </si>
  <si>
    <t>hop</t>
  </si>
  <si>
    <t>BB01</t>
  </si>
  <si>
    <t>But bi</t>
  </si>
  <si>
    <t>BB02</t>
  </si>
  <si>
    <t>BB03</t>
  </si>
  <si>
    <t>TV01</t>
  </si>
  <si>
    <t>Tap 100 giay mong</t>
  </si>
  <si>
    <t>quyen</t>
  </si>
  <si>
    <t>TV02</t>
  </si>
  <si>
    <t>Tap 200 giay mong</t>
  </si>
  <si>
    <t>TV03</t>
  </si>
  <si>
    <t>Tap 100 giay tot</t>
  </si>
  <si>
    <t>TV04</t>
  </si>
  <si>
    <t>Tap 200 giay tot</t>
  </si>
  <si>
    <t>TV05</t>
  </si>
  <si>
    <t>Tap 100 trang</t>
  </si>
  <si>
    <t>chuc</t>
  </si>
  <si>
    <t>TV06</t>
  </si>
  <si>
    <t>Tap 200 trang</t>
  </si>
  <si>
    <t>TV07</t>
  </si>
  <si>
    <t>ST01</t>
  </si>
  <si>
    <t>So tay 500 trang</t>
  </si>
  <si>
    <t>ST02</t>
  </si>
  <si>
    <t>So tay loai 1</t>
  </si>
  <si>
    <t>ST03</t>
  </si>
  <si>
    <t>So tay loai 2</t>
  </si>
  <si>
    <t>ST04</t>
  </si>
  <si>
    <t>So tay</t>
  </si>
  <si>
    <t>ST05</t>
  </si>
  <si>
    <t>So tay mong</t>
  </si>
  <si>
    <t>ST06</t>
  </si>
  <si>
    <t>Phan viet bang</t>
  </si>
  <si>
    <t>ST07</t>
  </si>
  <si>
    <t>Phan khong bui</t>
  </si>
  <si>
    <t>ST08</t>
  </si>
  <si>
    <t>Bong bang</t>
  </si>
  <si>
    <t>cai</t>
  </si>
  <si>
    <t>ST09</t>
  </si>
  <si>
    <t>But long</t>
  </si>
  <si>
    <t>ST10</t>
  </si>
  <si>
    <t>SOHD</t>
  </si>
  <si>
    <t>NGHD</t>
  </si>
  <si>
    <t>TRIGIA</t>
  </si>
  <si>
    <t>SL</t>
  </si>
  <si>
    <t>10/10/1992</t>
  </si>
  <si>
    <t>23/04/1995</t>
  </si>
  <si>
    <t>16/09/1997</t>
  </si>
  <si>
    <t>03/08/1984</t>
  </si>
  <si>
    <t>28/01/1980</t>
  </si>
  <si>
    <t>20/03/1986</t>
  </si>
  <si>
    <t>03/11/2004</t>
  </si>
  <si>
    <t>20/05/1986</t>
  </si>
  <si>
    <t>19/08/1987</t>
  </si>
  <si>
    <t>14/07/1981</t>
  </si>
  <si>
    <t>06/03/1995</t>
  </si>
  <si>
    <t>06/03/1997</t>
  </si>
  <si>
    <t>29/12/1991</t>
  </si>
  <si>
    <t>25/04/1995</t>
  </si>
  <si>
    <t>31/01/1996</t>
  </si>
  <si>
    <t>28/10/1980</t>
  </si>
  <si>
    <t>23/04/2018</t>
  </si>
  <si>
    <t>09/03/2019</t>
  </si>
  <si>
    <t>10/09/2022</t>
  </si>
  <si>
    <t>25/06/2018</t>
  </si>
  <si>
    <t>10/02/2022</t>
  </si>
  <si>
    <t>19/04/2022</t>
  </si>
  <si>
    <t>16/12/2021</t>
  </si>
  <si>
    <t>12/10/2018</t>
  </si>
  <si>
    <t>05/08/2018</t>
  </si>
  <si>
    <t>19/01/2020</t>
  </si>
  <si>
    <t>25/12/2021</t>
  </si>
  <si>
    <t>07/05/2022</t>
  </si>
  <si>
    <t>17/03/2018</t>
  </si>
  <si>
    <t>01/10/2022</t>
  </si>
  <si>
    <t>25/06/2021</t>
  </si>
  <si>
    <t>23/09/2020</t>
  </si>
  <si>
    <t>02/06/2020</t>
  </si>
  <si>
    <t>28/08/2019</t>
  </si>
  <si>
    <t>18/10/2020</t>
  </si>
  <si>
    <t>23/06/2023</t>
  </si>
  <si>
    <t>24/01/2022</t>
  </si>
  <si>
    <t>02/12/2019</t>
  </si>
  <si>
    <t>20/07/2023</t>
  </si>
  <si>
    <t>28/01/2021</t>
  </si>
  <si>
    <t>17/07/2021</t>
  </si>
  <si>
    <t>05/05/2020</t>
  </si>
  <si>
    <t>13/01/2019</t>
  </si>
  <si>
    <t>01/10/2018</t>
  </si>
  <si>
    <t>20/11/2018</t>
  </si>
  <si>
    <t>07/03/2022</t>
  </si>
  <si>
    <t>20/02/2023</t>
  </si>
  <si>
    <t>06/10/2018</t>
  </si>
  <si>
    <t>15/07/2023</t>
  </si>
  <si>
    <t>28/05/2020</t>
  </si>
  <si>
    <t>19/04/2021</t>
  </si>
  <si>
    <t>11/12/2018</t>
  </si>
  <si>
    <t>17/05/2019</t>
  </si>
  <si>
    <t>17/12/2020</t>
  </si>
  <si>
    <t>13/12/2021</t>
  </si>
  <si>
    <t>06/05/2018</t>
  </si>
  <si>
    <t>28/04/2021</t>
  </si>
  <si>
    <t>11/03/2019</t>
  </si>
  <si>
    <t>31/12/2020</t>
  </si>
  <si>
    <t>01/06/2020</t>
  </si>
  <si>
    <t>30/03/2021</t>
  </si>
  <si>
    <t>10/07/2021</t>
  </si>
  <si>
    <t>04/02/2022</t>
  </si>
  <si>
    <t>10/03/2022</t>
  </si>
  <si>
    <t>25/03/2018</t>
  </si>
  <si>
    <t>09/12/2020</t>
  </si>
  <si>
    <t>30/06/2018</t>
  </si>
  <si>
    <t>21/01/2019</t>
  </si>
  <si>
    <t>30/08/2023</t>
  </si>
  <si>
    <t>20/11/2020</t>
  </si>
  <si>
    <t>04/01/2022</t>
  </si>
  <si>
    <t>04/10/2018</t>
  </si>
  <si>
    <t>21/09/2022</t>
  </si>
  <si>
    <t>17/09/2022</t>
  </si>
  <si>
    <t>14/09/2022</t>
  </si>
  <si>
    <t>20/09/2021</t>
  </si>
  <si>
    <t>28/07/2020</t>
  </si>
  <si>
    <t>08/01/2023</t>
  </si>
  <si>
    <t>02/03/2020</t>
  </si>
  <si>
    <t>28/09/2021</t>
  </si>
  <si>
    <t>07/02/2022</t>
  </si>
  <si>
    <t>23/08/2022</t>
  </si>
  <si>
    <t>04/07/2019</t>
  </si>
  <si>
    <t>28/02/2019</t>
  </si>
  <si>
    <t>29/08/2020</t>
  </si>
  <si>
    <t>18/11/2019</t>
  </si>
  <si>
    <t>14/04/2018</t>
  </si>
  <si>
    <t>01/04/2019</t>
  </si>
  <si>
    <t>18/10/2022</t>
  </si>
  <si>
    <t>04/09/2021</t>
  </si>
  <si>
    <t>Mai Ngo Thien Phu</t>
  </si>
  <si>
    <t>Le Tien Tam</t>
  </si>
  <si>
    <t>Tran Xuan Toan</t>
  </si>
  <si>
    <t>Le Minh Tuan</t>
  </si>
  <si>
    <t>Duong Tat Thanh</t>
  </si>
  <si>
    <t>Le Cao Thang</t>
  </si>
  <si>
    <t>Dang Phuong Thuy</t>
  </si>
  <si>
    <t>Nguyen Thu Trang</t>
  </si>
  <si>
    <t>Nguyen Thuy Trang</t>
  </si>
  <si>
    <t>Nguyen Cat Anh</t>
  </si>
  <si>
    <t>Pham Duy Anh</t>
  </si>
  <si>
    <t>Pham Thi Phuong Anh</t>
  </si>
  <si>
    <t>Trinh Minh Anh</t>
  </si>
  <si>
    <t>Nguyen Tan Dung</t>
  </si>
  <si>
    <t>Le Minh Quan</t>
  </si>
  <si>
    <t>Vu Duc Huy</t>
  </si>
  <si>
    <t>Nguyen Trung Kien</t>
  </si>
  <si>
    <t>Le Duy Khiem</t>
  </si>
  <si>
    <t>Nguyen Minh Khue</t>
  </si>
  <si>
    <t>Bui Hai Lam</t>
  </si>
  <si>
    <t>Nguyen Ha Gia Linh</t>
  </si>
  <si>
    <t>Dang Duc Tai</t>
  </si>
  <si>
    <t>Le Trung Thien</t>
  </si>
  <si>
    <t>Lai Quan Thien</t>
  </si>
  <si>
    <t>Le Thi Hoang Kieu</t>
  </si>
  <si>
    <t>Le Bao An</t>
  </si>
  <si>
    <t>Nguyen Duc Tan</t>
  </si>
  <si>
    <t>0987654321</t>
  </si>
  <si>
    <t>0901122334</t>
  </si>
  <si>
    <t>0888777666</t>
  </si>
  <si>
    <t>0912345678</t>
  </si>
  <si>
    <t>0978888999</t>
  </si>
  <si>
    <t>0845678901</t>
  </si>
  <si>
    <t>0965432109</t>
  </si>
  <si>
    <t>0898765432</t>
  </si>
  <si>
    <t>0954321890</t>
  </si>
  <si>
    <t>0876543210</t>
  </si>
  <si>
    <t>0932109876</t>
  </si>
  <si>
    <t>0867530981</t>
  </si>
  <si>
    <t>0943210657</t>
  </si>
  <si>
    <t>0823456789</t>
  </si>
  <si>
    <t>09/11/2004</t>
  </si>
  <si>
    <t>12/03/2003</t>
  </si>
  <si>
    <t>26/02/2004</t>
  </si>
  <si>
    <t>15/01/2004</t>
  </si>
  <si>
    <t>Doan Trong Nghia</t>
  </si>
  <si>
    <t>Cao Thi Minh Thuy</t>
  </si>
  <si>
    <t>Nguyen Cao Thang</t>
  </si>
  <si>
    <t>Phan Hien Dung</t>
  </si>
  <si>
    <t>Nguyen Ngoc Chau</t>
  </si>
  <si>
    <t>Hoang Vu Khanh Trang</t>
  </si>
  <si>
    <t>Nguyen Thi Thu Hien</t>
  </si>
  <si>
    <t>Tran Thanh Huyen</t>
  </si>
  <si>
    <t>Dang Thi Oanh</t>
  </si>
  <si>
    <t>Tran Thi Yen Vy</t>
  </si>
  <si>
    <t>Nguyen Pham Ha My</t>
  </si>
  <si>
    <t>Le Thi Hien Trang</t>
  </si>
  <si>
    <t>Tran Thi Van</t>
  </si>
  <si>
    <t>Hoang Bich Khoi</t>
  </si>
  <si>
    <t>Bui Hong Anh</t>
  </si>
  <si>
    <t>Le Thi My Duyen</t>
  </si>
  <si>
    <t>Nguyen Hoang Thuy Vy</t>
  </si>
  <si>
    <t>NUOCSX</t>
  </si>
  <si>
    <t>Singapore</t>
  </si>
  <si>
    <t>Viet Nam</t>
  </si>
  <si>
    <t>Trung Quoc</t>
  </si>
  <si>
    <t>Thai Lan</t>
  </si>
  <si>
    <t>TICHDIEM</t>
  </si>
  <si>
    <t>DIEMSD</t>
  </si>
  <si>
    <t>THUE</t>
  </si>
  <si>
    <t>TONGSL</t>
  </si>
  <si>
    <t>NHASX</t>
  </si>
  <si>
    <t>ThienLong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</si>
</sst>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Arial"/>
      <family val="2"/>
      <charset val="163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  <charset val="163"/>
    </font>
    <font>
      <sz val="11"/>
      <color theme="1"/>
      <name val="Arial"/>
      <family val="2"/>
      <charset val="163"/>
    </font>
    <font>
      <sz val="11"/>
      <color rgb="FF000000"/>
      <name val="Arial"/>
      <family val="2"/>
    </font>
    <font>
      <b/>
      <sz val="9"/>
      <color theme="1"/>
      <name val="Arial"/>
      <family val="2"/>
      <charset val="163"/>
    </font>
    <font>
      <sz val="9"/>
      <color theme="1"/>
      <name val="Arial"/>
      <family val="2"/>
      <charset val="16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49" fontId="0" fillId="0" borderId="0" xfId="0" applyNumberFormat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49" fontId="0" fillId="0" borderId="1" xfId="0" applyNumberFormat="1" applyBorder="1"/>
    <xf numFmtId="0" fontId="1" fillId="0" borderId="1" xfId="0" applyFont="1" applyBorder="1"/>
    <xf numFmtId="49" fontId="1" fillId="0" borderId="1" xfId="0" applyNumberFormat="1" applyFont="1" applyBorder="1"/>
    <xf numFmtId="49" fontId="4" fillId="0" borderId="1" xfId="0" applyNumberFormat="1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/>
    </xf>
    <xf numFmtId="49" fontId="6" fillId="0" borderId="1" xfId="0" applyNumberFormat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49" fontId="7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 vertical="center" indent="1"/>
    </xf>
    <xf numFmtId="0" fontId="10" fillId="0" borderId="1" xfId="0" applyFont="1" applyBorder="1" applyAlignment="1">
      <alignment horizontal="left" vertical="center"/>
    </xf>
    <xf numFmtId="0" fontId="0" fillId="0" borderId="0" xfId="0" applyBorder="1"/>
    <xf numFmtId="0" fontId="1" fillId="0" borderId="0" xfId="0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center"/>
    </xf>
    <xf numFmtId="0" fontId="0" fillId="0" borderId="0" xfId="0"/>
    <xf numFmtId="49" fontId="12" fillId="0" borderId="1" xfId="0" applyNumberFormat="1" applyFont="1" applyBorder="1"/>
    <xf numFmtId="0" fontId="4" fillId="0" borderId="3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49" fontId="11" fillId="0" borderId="0" xfId="0" applyNumberFormat="1" applyFont="1" applyBorder="1" applyAlignment="1">
      <alignment horizontal="center"/>
    </xf>
    <xf numFmtId="49" fontId="12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42901-B947-4981-A1A9-D0E899173E06}">
  <dimension ref="A1:I21"/>
  <sheetViews>
    <sheetView topLeftCell="C1" workbookViewId="0">
      <selection activeCell="I2" sqref="I2:I21"/>
    </sheetView>
  </sheetViews>
  <sheetFormatPr defaultRowHeight="14.5" x14ac:dyDescent="0.35"/>
  <cols>
    <col min="2" max="2" width="23.90625" bestFit="1" customWidth="1"/>
    <col min="3" max="3" width="11.26953125" bestFit="1" customWidth="1"/>
    <col min="4" max="4" width="10.36328125" style="1" bestFit="1" customWidth="1"/>
    <col min="5" max="5" width="3.453125" hidden="1" customWidth="1"/>
    <col min="6" max="6" width="9.26953125" style="33" bestFit="1" customWidth="1"/>
    <col min="7" max="7" width="8.7265625" style="33"/>
    <col min="8" max="8" width="10.08984375" customWidth="1"/>
    <col min="9" max="9" width="94.1796875" bestFit="1" customWidth="1"/>
  </cols>
  <sheetData>
    <row r="1" spans="1:9" x14ac:dyDescent="0.35">
      <c r="A1" s="12" t="s">
        <v>55</v>
      </c>
      <c r="B1" s="12" t="s">
        <v>1</v>
      </c>
      <c r="C1" s="12" t="s">
        <v>2</v>
      </c>
      <c r="D1" s="13" t="s">
        <v>56</v>
      </c>
      <c r="E1" s="12" t="s">
        <v>57</v>
      </c>
      <c r="F1" s="12" t="s">
        <v>289</v>
      </c>
      <c r="G1" s="12" t="s">
        <v>290</v>
      </c>
      <c r="H1" s="12" t="s">
        <v>57</v>
      </c>
    </row>
    <row r="2" spans="1:9" x14ac:dyDescent="0.35">
      <c r="A2" s="4" t="s">
        <v>58</v>
      </c>
      <c r="B2" s="5" t="s">
        <v>243</v>
      </c>
      <c r="C2" s="11" t="s">
        <v>249</v>
      </c>
      <c r="D2" s="11" t="s">
        <v>263</v>
      </c>
      <c r="E2" s="4">
        <f ca="1">RAND()*(100000000-0)+0</f>
        <v>65853370.740006678</v>
      </c>
      <c r="F2" s="4">
        <v>98765</v>
      </c>
      <c r="G2" s="4">
        <v>33000</v>
      </c>
      <c r="H2" s="4">
        <f ca="1">ROUND(E2,-3)</f>
        <v>65853000</v>
      </c>
      <c r="I2" t="str">
        <f ca="1" xml:space="preserve"> "INSERT INTO KHACHHANG VALUES ('"&amp;A2&amp;"','"&amp;B2&amp;"','"&amp;C2&amp;"','"&amp;D2&amp;"','"&amp;F2&amp;"','"&amp;G2&amp;"','"&amp;H2&amp;"')"</f>
        <v>INSERT INTO KHACHHANG VALUES ('KH01','Dang Duc Tai','0987654321','09/11/2004','98765','33000','65853000')</v>
      </c>
    </row>
    <row r="3" spans="1:9" x14ac:dyDescent="0.35">
      <c r="A3" s="4" t="s">
        <v>59</v>
      </c>
      <c r="B3" s="19" t="s">
        <v>244</v>
      </c>
      <c r="C3" s="11" t="s">
        <v>250</v>
      </c>
      <c r="D3" s="11" t="s">
        <v>264</v>
      </c>
      <c r="E3" s="4">
        <f t="shared" ref="E3:E21" ca="1" si="0">RAND()*(100000000-0)+0</f>
        <v>6581558.9110247651</v>
      </c>
      <c r="F3" s="4">
        <v>23456</v>
      </c>
      <c r="G3" s="4">
        <v>36000</v>
      </c>
      <c r="H3" s="4">
        <f t="shared" ref="H3:H21" ca="1" si="1">ROUND(E3,-3)</f>
        <v>6582000</v>
      </c>
      <c r="I3" s="33" t="str">
        <f t="shared" ref="I3:I21" ca="1" si="2" xml:space="preserve"> "INSERT INTO KHACHHANG VALUES ('"&amp;A3&amp;"','"&amp;B3&amp;"','"&amp;C3&amp;"','"&amp;D3&amp;"','"&amp;F3&amp;"','"&amp;G3&amp;"','"&amp;H3&amp;"')"</f>
        <v>INSERT INTO KHACHHANG VALUES ('KH02','Le Trung Thien','0901122334','12/03/2003','23456','36000','6582000')</v>
      </c>
    </row>
    <row r="4" spans="1:9" x14ac:dyDescent="0.35">
      <c r="A4" s="4" t="s">
        <v>60</v>
      </c>
      <c r="B4" s="19" t="s">
        <v>236</v>
      </c>
      <c r="C4" s="11" t="s">
        <v>251</v>
      </c>
      <c r="D4" s="11" t="s">
        <v>265</v>
      </c>
      <c r="E4" s="4">
        <f t="shared" ca="1" si="0"/>
        <v>74708292.164915517</v>
      </c>
      <c r="F4" s="4">
        <v>56789</v>
      </c>
      <c r="G4" s="4">
        <v>22100</v>
      </c>
      <c r="H4" s="4">
        <f t="shared" ca="1" si="1"/>
        <v>74708000</v>
      </c>
      <c r="I4" s="33" t="str">
        <f t="shared" ca="1" si="2"/>
        <v>INSERT INTO KHACHHANG VALUES ('KH03','Le Minh Quan','0888777666','26/02/2004','56789','22100','74708000')</v>
      </c>
    </row>
    <row r="5" spans="1:9" x14ac:dyDescent="0.35">
      <c r="A5" s="4" t="s">
        <v>61</v>
      </c>
      <c r="B5" s="19" t="s">
        <v>245</v>
      </c>
      <c r="C5" s="11" t="s">
        <v>252</v>
      </c>
      <c r="D5" s="11" t="s">
        <v>266</v>
      </c>
      <c r="E5" s="4">
        <f t="shared" ca="1" si="0"/>
        <v>26989223.38919859</v>
      </c>
      <c r="F5" s="4">
        <v>12345</v>
      </c>
      <c r="G5" s="4">
        <v>40800</v>
      </c>
      <c r="H5" s="4">
        <f t="shared" ca="1" si="1"/>
        <v>26989000</v>
      </c>
      <c r="I5" s="33" t="str">
        <f t="shared" ca="1" si="2"/>
        <v>INSERT INTO KHACHHANG VALUES ('KH04','Lai Quan Thien','0912345678','15/01/2004','12345','40800','26989000')</v>
      </c>
    </row>
    <row r="6" spans="1:9" x14ac:dyDescent="0.35">
      <c r="A6" s="4" t="s">
        <v>62</v>
      </c>
      <c r="B6" s="19" t="s">
        <v>246</v>
      </c>
      <c r="C6" s="11" t="s">
        <v>253</v>
      </c>
      <c r="D6" s="11" t="s">
        <v>132</v>
      </c>
      <c r="E6" s="4">
        <f t="shared" ca="1" si="0"/>
        <v>13136161.457122598</v>
      </c>
      <c r="F6" s="4">
        <v>87654</v>
      </c>
      <c r="G6" s="4">
        <v>55000</v>
      </c>
      <c r="H6" s="4">
        <f t="shared" ca="1" si="1"/>
        <v>13136000</v>
      </c>
      <c r="I6" s="33" t="str">
        <f t="shared" ca="1" si="2"/>
        <v>INSERT INTO KHACHHANG VALUES ('KH05','Le Thi Hoang Kieu','0978888999','10/10/1992','87654','55000','13136000')</v>
      </c>
    </row>
    <row r="7" spans="1:9" x14ac:dyDescent="0.35">
      <c r="A7" s="4" t="s">
        <v>63</v>
      </c>
      <c r="B7" s="19" t="s">
        <v>247</v>
      </c>
      <c r="C7" s="11" t="s">
        <v>254</v>
      </c>
      <c r="D7" s="11" t="s">
        <v>133</v>
      </c>
      <c r="E7" s="4">
        <f t="shared" ca="1" si="0"/>
        <v>18229584.62082196</v>
      </c>
      <c r="F7" s="4">
        <v>54321</v>
      </c>
      <c r="G7" s="4">
        <v>23400</v>
      </c>
      <c r="H7" s="4">
        <f t="shared" ca="1" si="1"/>
        <v>18230000</v>
      </c>
      <c r="I7" s="33" t="str">
        <f t="shared" ca="1" si="2"/>
        <v>INSERT INTO KHACHHANG VALUES ('KH06','Le Bao An','0845678901','23/04/1995','54321','23400','18230000')</v>
      </c>
    </row>
    <row r="8" spans="1:9" x14ac:dyDescent="0.35">
      <c r="A8" s="4" t="s">
        <v>64</v>
      </c>
      <c r="B8" s="19" t="s">
        <v>248</v>
      </c>
      <c r="C8" s="11" t="s">
        <v>255</v>
      </c>
      <c r="D8" s="11" t="s">
        <v>134</v>
      </c>
      <c r="E8" s="4">
        <f t="shared" ca="1" si="0"/>
        <v>60501632.662899837</v>
      </c>
      <c r="F8" s="4">
        <v>78900</v>
      </c>
      <c r="G8" s="4">
        <v>59600</v>
      </c>
      <c r="H8" s="4">
        <f t="shared" ca="1" si="1"/>
        <v>60502000</v>
      </c>
      <c r="I8" s="33" t="str">
        <f t="shared" ca="1" si="2"/>
        <v>INSERT INTO KHACHHANG VALUES ('KH07','Nguyen Duc Tan','0965432109','16/09/1997','78900','59600','60502000')</v>
      </c>
    </row>
    <row r="9" spans="1:9" x14ac:dyDescent="0.35">
      <c r="A9" s="4" t="s">
        <v>65</v>
      </c>
      <c r="B9" s="19" t="s">
        <v>222</v>
      </c>
      <c r="C9" s="11" t="s">
        <v>256</v>
      </c>
      <c r="D9" s="11" t="s">
        <v>135</v>
      </c>
      <c r="E9" s="4">
        <f t="shared" ca="1" si="0"/>
        <v>58586103.553643808</v>
      </c>
      <c r="F9" s="4">
        <v>87654</v>
      </c>
      <c r="G9" s="4">
        <v>52000</v>
      </c>
      <c r="H9" s="4">
        <f t="shared" ca="1" si="1"/>
        <v>58586000</v>
      </c>
      <c r="I9" s="33" t="str">
        <f t="shared" ca="1" si="2"/>
        <v>INSERT INTO KHACHHANG VALUES ('KH08','Mai Ngo Thien Phu','0898765432','03/08/1984','87654','52000','58586000')</v>
      </c>
    </row>
    <row r="10" spans="1:9" x14ac:dyDescent="0.35">
      <c r="A10" s="4" t="s">
        <v>66</v>
      </c>
      <c r="B10" s="19" t="s">
        <v>223</v>
      </c>
      <c r="C10" s="11" t="s">
        <v>257</v>
      </c>
      <c r="D10" s="11" t="s">
        <v>136</v>
      </c>
      <c r="E10" s="4">
        <f t="shared" ca="1" si="0"/>
        <v>89464105.196816206</v>
      </c>
      <c r="F10" s="4">
        <v>34567</v>
      </c>
      <c r="G10" s="4">
        <v>16200</v>
      </c>
      <c r="H10" s="4">
        <f t="shared" ca="1" si="1"/>
        <v>89464000</v>
      </c>
      <c r="I10" s="33" t="str">
        <f t="shared" ca="1" si="2"/>
        <v>INSERT INTO KHACHHANG VALUES ('KH09','Le Tien Tam','0954321890','28/01/1980','34567','16200','89464000')</v>
      </c>
    </row>
    <row r="11" spans="1:9" x14ac:dyDescent="0.35">
      <c r="A11" s="4" t="s">
        <v>67</v>
      </c>
      <c r="B11" s="19" t="s">
        <v>224</v>
      </c>
      <c r="C11" s="11" t="s">
        <v>258</v>
      </c>
      <c r="D11" s="11" t="s">
        <v>137</v>
      </c>
      <c r="E11" s="4">
        <f t="shared" ca="1" si="0"/>
        <v>3775502.4234065739</v>
      </c>
      <c r="F11" s="4">
        <v>45678</v>
      </c>
      <c r="G11" s="4">
        <v>27500</v>
      </c>
      <c r="H11" s="4">
        <f t="shared" ca="1" si="1"/>
        <v>3776000</v>
      </c>
      <c r="I11" s="33" t="str">
        <f t="shared" ca="1" si="2"/>
        <v>INSERT INTO KHACHHANG VALUES ('KH10','Tran Xuan Toan','0876543210','20/03/1986','45678','27500','3776000')</v>
      </c>
    </row>
    <row r="12" spans="1:9" x14ac:dyDescent="0.35">
      <c r="A12" s="4" t="s">
        <v>68</v>
      </c>
      <c r="B12" s="19" t="s">
        <v>225</v>
      </c>
      <c r="C12" s="11" t="s">
        <v>259</v>
      </c>
      <c r="D12" s="11" t="s">
        <v>138</v>
      </c>
      <c r="E12" s="4">
        <f t="shared" ca="1" si="0"/>
        <v>38776485.820575371</v>
      </c>
      <c r="F12" s="4">
        <v>89012</v>
      </c>
      <c r="G12" s="4">
        <v>14900</v>
      </c>
      <c r="H12" s="4">
        <f t="shared" ca="1" si="1"/>
        <v>38776000</v>
      </c>
      <c r="I12" s="33" t="str">
        <f t="shared" ca="1" si="2"/>
        <v>INSERT INTO KHACHHANG VALUES ('KH11','Le Minh Tuan','0932109876','03/11/2004','89012','14900','38776000')</v>
      </c>
    </row>
    <row r="13" spans="1:9" x14ac:dyDescent="0.35">
      <c r="A13" s="4" t="s">
        <v>69</v>
      </c>
      <c r="B13" s="19" t="s">
        <v>226</v>
      </c>
      <c r="C13" s="11" t="s">
        <v>260</v>
      </c>
      <c r="D13" s="11" t="s">
        <v>139</v>
      </c>
      <c r="E13" s="4">
        <f t="shared" ca="1" si="0"/>
        <v>54604018.724264659</v>
      </c>
      <c r="F13" s="4">
        <v>54321</v>
      </c>
      <c r="G13" s="4">
        <v>48000</v>
      </c>
      <c r="H13" s="4">
        <f t="shared" ca="1" si="1"/>
        <v>54604000</v>
      </c>
      <c r="I13" s="33" t="str">
        <f t="shared" ca="1" si="2"/>
        <v>INSERT INTO KHACHHANG VALUES ('KH12','Duong Tat Thanh','0867530981','20/05/1986','54321','48000','54604000')</v>
      </c>
    </row>
    <row r="14" spans="1:9" x14ac:dyDescent="0.35">
      <c r="A14" s="4" t="s">
        <v>70</v>
      </c>
      <c r="B14" s="19" t="s">
        <v>227</v>
      </c>
      <c r="C14" s="11" t="s">
        <v>261</v>
      </c>
      <c r="D14" s="11" t="s">
        <v>140</v>
      </c>
      <c r="E14" s="4">
        <f t="shared" ca="1" si="0"/>
        <v>59838981.349995114</v>
      </c>
      <c r="F14" s="4">
        <v>87654</v>
      </c>
      <c r="G14" s="4">
        <v>22000</v>
      </c>
      <c r="H14" s="4">
        <f t="shared" ca="1" si="1"/>
        <v>59839000</v>
      </c>
      <c r="I14" s="33" t="str">
        <f t="shared" ca="1" si="2"/>
        <v>INSERT INTO KHACHHANG VALUES ('KH13','Le Cao Thang','0943210657','19/08/1987','87654','22000','59839000')</v>
      </c>
    </row>
    <row r="15" spans="1:9" x14ac:dyDescent="0.35">
      <c r="A15" s="4" t="s">
        <v>71</v>
      </c>
      <c r="B15" s="19" t="s">
        <v>228</v>
      </c>
      <c r="C15" s="11" t="s">
        <v>262</v>
      </c>
      <c r="D15" s="11" t="s">
        <v>141</v>
      </c>
      <c r="E15" s="4">
        <f t="shared" ca="1" si="0"/>
        <v>10798432.549555203</v>
      </c>
      <c r="F15" s="4">
        <v>23456</v>
      </c>
      <c r="G15" s="4">
        <v>59000</v>
      </c>
      <c r="H15" s="4">
        <f t="shared" ca="1" si="1"/>
        <v>10798000</v>
      </c>
      <c r="I15" s="33" t="str">
        <f t="shared" ca="1" si="2"/>
        <v>INSERT INTO KHACHHANG VALUES ('KH14','Dang Phuong Thuy','0823456789','14/07/1981','23456','59000','10798000')</v>
      </c>
    </row>
    <row r="16" spans="1:9" x14ac:dyDescent="0.35">
      <c r="A16" s="4" t="s">
        <v>72</v>
      </c>
      <c r="B16" s="19" t="s">
        <v>229</v>
      </c>
      <c r="C16" s="11" t="s">
        <v>249</v>
      </c>
      <c r="D16" s="11" t="s">
        <v>142</v>
      </c>
      <c r="E16" s="4">
        <f t="shared" ca="1" si="0"/>
        <v>57896972.719214246</v>
      </c>
      <c r="F16" s="4">
        <v>98765</v>
      </c>
      <c r="G16" s="4">
        <v>45700</v>
      </c>
      <c r="H16" s="4">
        <f t="shared" ca="1" si="1"/>
        <v>57897000</v>
      </c>
      <c r="I16" s="33" t="str">
        <f t="shared" ca="1" si="2"/>
        <v>INSERT INTO KHACHHANG VALUES ('KH15','Nguyen Thu Trang','0987654321','06/03/1995','98765','45700','57897000')</v>
      </c>
    </row>
    <row r="17" spans="1:9" x14ac:dyDescent="0.35">
      <c r="A17" s="4" t="s">
        <v>73</v>
      </c>
      <c r="B17" s="19" t="s">
        <v>230</v>
      </c>
      <c r="C17" s="11" t="s">
        <v>250</v>
      </c>
      <c r="D17" s="11" t="s">
        <v>143</v>
      </c>
      <c r="E17" s="4">
        <f t="shared" ca="1" si="0"/>
        <v>96058087.000977367</v>
      </c>
      <c r="F17" s="4">
        <v>56789</v>
      </c>
      <c r="G17" s="4">
        <v>31800</v>
      </c>
      <c r="H17" s="4">
        <f t="shared" ca="1" si="1"/>
        <v>96058000</v>
      </c>
      <c r="I17" s="33" t="str">
        <f t="shared" ca="1" si="2"/>
        <v>INSERT INTO KHACHHANG VALUES ('KH16','Nguyen Thuy Trang','0901122334','06/03/1997','56789','31800','96058000')</v>
      </c>
    </row>
    <row r="18" spans="1:9" x14ac:dyDescent="0.35">
      <c r="A18" s="4" t="s">
        <v>74</v>
      </c>
      <c r="B18" s="19" t="s">
        <v>231</v>
      </c>
      <c r="C18" s="11" t="s">
        <v>251</v>
      </c>
      <c r="D18" s="11" t="s">
        <v>144</v>
      </c>
      <c r="E18" s="4">
        <f t="shared" ca="1" si="0"/>
        <v>37437273.54579626</v>
      </c>
      <c r="F18" s="4">
        <v>12345</v>
      </c>
      <c r="G18" s="4">
        <v>51200</v>
      </c>
      <c r="H18" s="4">
        <f t="shared" ca="1" si="1"/>
        <v>37437000</v>
      </c>
      <c r="I18" s="33" t="str">
        <f t="shared" ca="1" si="2"/>
        <v>INSERT INTO KHACHHANG VALUES ('KH17','Nguyen Cat Anh','0888777666','29/12/1991','12345','51200','37437000')</v>
      </c>
    </row>
    <row r="19" spans="1:9" x14ac:dyDescent="0.35">
      <c r="A19" s="4" t="s">
        <v>75</v>
      </c>
      <c r="B19" s="19" t="s">
        <v>232</v>
      </c>
      <c r="C19" s="11" t="s">
        <v>252</v>
      </c>
      <c r="D19" s="11" t="s">
        <v>145</v>
      </c>
      <c r="E19" s="4">
        <f t="shared" ca="1" si="0"/>
        <v>35374823.426359229</v>
      </c>
      <c r="F19" s="4">
        <v>67890</v>
      </c>
      <c r="G19" s="4">
        <v>56000</v>
      </c>
      <c r="H19" s="4">
        <f t="shared" ca="1" si="1"/>
        <v>35375000</v>
      </c>
      <c r="I19" s="33" t="str">
        <f t="shared" ca="1" si="2"/>
        <v>INSERT INTO KHACHHANG VALUES ('KH18','Pham Duy Anh','0912345678','25/04/1995','67890','56000','35375000')</v>
      </c>
    </row>
    <row r="20" spans="1:9" x14ac:dyDescent="0.35">
      <c r="A20" s="4" t="s">
        <v>76</v>
      </c>
      <c r="B20" s="19" t="s">
        <v>233</v>
      </c>
      <c r="C20" s="11" t="s">
        <v>253</v>
      </c>
      <c r="D20" s="11" t="s">
        <v>146</v>
      </c>
      <c r="E20" s="4">
        <f t="shared" ca="1" si="0"/>
        <v>84640979.416223705</v>
      </c>
      <c r="F20" s="4">
        <v>45678</v>
      </c>
      <c r="G20" s="4">
        <v>18500</v>
      </c>
      <c r="H20" s="4">
        <f t="shared" ca="1" si="1"/>
        <v>84641000</v>
      </c>
      <c r="I20" s="33" t="str">
        <f t="shared" ca="1" si="2"/>
        <v>INSERT INTO KHACHHANG VALUES ('KH19','Pham Thi Phuong Anh','0978888999','31/01/1996','45678','18500','84641000')</v>
      </c>
    </row>
    <row r="21" spans="1:9" x14ac:dyDescent="0.35">
      <c r="A21" s="4" t="s">
        <v>77</v>
      </c>
      <c r="B21" s="19" t="s">
        <v>234</v>
      </c>
      <c r="C21" s="11" t="s">
        <v>254</v>
      </c>
      <c r="D21" s="11" t="s">
        <v>147</v>
      </c>
      <c r="E21" s="4">
        <f t="shared" ca="1" si="0"/>
        <v>8031669.6621311912</v>
      </c>
      <c r="F21" s="4">
        <v>78900</v>
      </c>
      <c r="G21" s="4">
        <v>41100</v>
      </c>
      <c r="H21" s="4">
        <f t="shared" ca="1" si="1"/>
        <v>8032000</v>
      </c>
      <c r="I21" s="33" t="str">
        <f t="shared" ca="1" si="2"/>
        <v>INSERT INTO KHACHHANG VALUES ('KH20','Trinh Minh Anh','0845678901','28/10/1980','78900','41100','8032000')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EAC5C-F68F-430D-B6CF-B21C3E249B5D}">
  <dimension ref="A1:E26"/>
  <sheetViews>
    <sheetView workbookViewId="0">
      <selection activeCell="E2" sqref="E2:E26"/>
    </sheetView>
  </sheetViews>
  <sheetFormatPr defaultRowHeight="14.5" x14ac:dyDescent="0.35"/>
  <cols>
    <col min="2" max="2" width="23.36328125" bestFit="1" customWidth="1"/>
    <col min="3" max="3" width="11.6328125" bestFit="1" customWidth="1"/>
    <col min="4" max="4" width="10.54296875" style="1" bestFit="1" customWidth="1"/>
    <col min="5" max="5" width="82.26953125" bestFit="1" customWidth="1"/>
  </cols>
  <sheetData>
    <row r="1" spans="1:5" x14ac:dyDescent="0.35">
      <c r="A1" s="20" t="s">
        <v>0</v>
      </c>
      <c r="B1" s="21" t="s">
        <v>1</v>
      </c>
      <c r="C1" s="21" t="s">
        <v>2</v>
      </c>
      <c r="D1" s="22" t="s">
        <v>3</v>
      </c>
      <c r="E1" s="23"/>
    </row>
    <row r="2" spans="1:5" x14ac:dyDescent="0.35">
      <c r="A2" s="24" t="s">
        <v>4</v>
      </c>
      <c r="B2" s="25" t="s">
        <v>14</v>
      </c>
      <c r="C2" s="26" t="s">
        <v>5</v>
      </c>
      <c r="D2" s="27" t="s">
        <v>148</v>
      </c>
      <c r="E2" s="23" t="str">
        <f xml:space="preserve"> "INSERT INTO NHANVIEN VALUES ('"&amp;A2&amp;"','"&amp;B2&amp;"','"&amp;C2&amp;"','"&amp;D2&amp;"')"</f>
        <v>INSERT INTO NHANVIEN VALUES ('NV01','Vo Minh Hieu','0927345678','23/04/2018')</v>
      </c>
    </row>
    <row r="3" spans="1:5" x14ac:dyDescent="0.35">
      <c r="A3" s="24" t="s">
        <v>6</v>
      </c>
      <c r="B3" s="28" t="s">
        <v>267</v>
      </c>
      <c r="C3" s="26" t="s">
        <v>7</v>
      </c>
      <c r="D3" s="27" t="s">
        <v>149</v>
      </c>
      <c r="E3" s="23" t="str">
        <f t="shared" ref="E3:E26" si="0" xml:space="preserve"> "INSERT INTO NHANVIEN VALUES ('"&amp;A3&amp;"','"&amp;B3&amp;"','"&amp;C3&amp;"','"&amp;D3&amp;"')"</f>
        <v>INSERT INTO NHANVIEN VALUES ('NV02','Doan Trong Nghia','0987567390','09/03/2019')</v>
      </c>
    </row>
    <row r="4" spans="1:5" x14ac:dyDescent="0.35">
      <c r="A4" s="24" t="s">
        <v>8</v>
      </c>
      <c r="B4" s="28" t="s">
        <v>268</v>
      </c>
      <c r="C4" s="26" t="s">
        <v>9</v>
      </c>
      <c r="D4" s="27" t="s">
        <v>150</v>
      </c>
      <c r="E4" s="23" t="str">
        <f t="shared" si="0"/>
        <v>INSERT INTO NHANVIEN VALUES ('NV03','Cao Thi Minh Thuy','0997047382','10/09/2022')</v>
      </c>
    </row>
    <row r="5" spans="1:5" x14ac:dyDescent="0.35">
      <c r="A5" s="24" t="s">
        <v>10</v>
      </c>
      <c r="B5" s="28" t="s">
        <v>269</v>
      </c>
      <c r="C5" s="26" t="s">
        <v>11</v>
      </c>
      <c r="D5" s="27" t="s">
        <v>151</v>
      </c>
      <c r="E5" s="23" t="str">
        <f t="shared" si="0"/>
        <v>INSERT INTO NHANVIEN VALUES ('NV04','Nguyen Cao Thang','0913758498','25/06/2018')</v>
      </c>
    </row>
    <row r="6" spans="1:5" x14ac:dyDescent="0.35">
      <c r="A6" s="24" t="s">
        <v>12</v>
      </c>
      <c r="B6" s="28" t="s">
        <v>270</v>
      </c>
      <c r="C6" s="26" t="s">
        <v>13</v>
      </c>
      <c r="D6" s="27" t="s">
        <v>152</v>
      </c>
      <c r="E6" s="23" t="str">
        <f t="shared" si="0"/>
        <v>INSERT INTO NHANVIEN VALUES ('NV05','Phan Hien Dung','0918590387','10/02/2022')</v>
      </c>
    </row>
    <row r="7" spans="1:5" x14ac:dyDescent="0.35">
      <c r="A7" s="24" t="s">
        <v>15</v>
      </c>
      <c r="B7" s="28" t="s">
        <v>271</v>
      </c>
      <c r="C7" s="26" t="s">
        <v>16</v>
      </c>
      <c r="D7" s="27" t="s">
        <v>153</v>
      </c>
      <c r="E7" s="23" t="str">
        <f t="shared" si="0"/>
        <v>INSERT INTO NHANVIEN VALUES ('NV06','Nguyen Ngoc Chau','0918590388','19/04/2022')</v>
      </c>
    </row>
    <row r="8" spans="1:5" x14ac:dyDescent="0.35">
      <c r="A8" s="24" t="s">
        <v>17</v>
      </c>
      <c r="B8" s="28" t="s">
        <v>272</v>
      </c>
      <c r="C8" s="26" t="s">
        <v>18</v>
      </c>
      <c r="D8" s="27" t="s">
        <v>154</v>
      </c>
      <c r="E8" s="23" t="str">
        <f t="shared" si="0"/>
        <v>INSERT INTO NHANVIEN VALUES ('NV07','Hoang Vu Khanh Trang','0918590389','16/12/2021')</v>
      </c>
    </row>
    <row r="9" spans="1:5" x14ac:dyDescent="0.35">
      <c r="A9" s="24" t="s">
        <v>19</v>
      </c>
      <c r="B9" s="28" t="s">
        <v>273</v>
      </c>
      <c r="C9" s="26" t="s">
        <v>20</v>
      </c>
      <c r="D9" s="27" t="s">
        <v>155</v>
      </c>
      <c r="E9" s="23" t="str">
        <f t="shared" si="0"/>
        <v>INSERT INTO NHANVIEN VALUES ('NV08','Nguyen Thi Thu Hien','0918590390','12/10/2018')</v>
      </c>
    </row>
    <row r="10" spans="1:5" x14ac:dyDescent="0.35">
      <c r="A10" s="24" t="s">
        <v>21</v>
      </c>
      <c r="B10" s="28" t="s">
        <v>274</v>
      </c>
      <c r="C10" s="26" t="s">
        <v>22</v>
      </c>
      <c r="D10" s="27" t="s">
        <v>156</v>
      </c>
      <c r="E10" s="23" t="str">
        <f t="shared" si="0"/>
        <v>INSERT INTO NHANVIEN VALUES ('NV09','Tran Thanh Huyen','0918590391','05/08/2018')</v>
      </c>
    </row>
    <row r="11" spans="1:5" x14ac:dyDescent="0.35">
      <c r="A11" s="24" t="s">
        <v>23</v>
      </c>
      <c r="B11" s="28" t="s">
        <v>275</v>
      </c>
      <c r="C11" s="26" t="s">
        <v>24</v>
      </c>
      <c r="D11" s="27" t="s">
        <v>157</v>
      </c>
      <c r="E11" s="23" t="str">
        <f t="shared" si="0"/>
        <v>INSERT INTO NHANVIEN VALUES ('NV10','Dang Thi Oanh','0918590392','19/01/2020')</v>
      </c>
    </row>
    <row r="12" spans="1:5" x14ac:dyDescent="0.35">
      <c r="A12" s="24" t="s">
        <v>25</v>
      </c>
      <c r="B12" s="28" t="s">
        <v>276</v>
      </c>
      <c r="C12" s="26" t="s">
        <v>26</v>
      </c>
      <c r="D12" s="27" t="s">
        <v>158</v>
      </c>
      <c r="E12" s="23" t="str">
        <f t="shared" si="0"/>
        <v>INSERT INTO NHANVIEN VALUES ('NV11','Tran Thi Yen Vy','0918590393','25/12/2021')</v>
      </c>
    </row>
    <row r="13" spans="1:5" x14ac:dyDescent="0.35">
      <c r="A13" s="24" t="s">
        <v>27</v>
      </c>
      <c r="B13" s="28" t="s">
        <v>277</v>
      </c>
      <c r="C13" s="26" t="s">
        <v>28</v>
      </c>
      <c r="D13" s="27" t="s">
        <v>159</v>
      </c>
      <c r="E13" s="23" t="str">
        <f t="shared" si="0"/>
        <v>INSERT INTO NHANVIEN VALUES ('NV12','Nguyen Pham Ha My','0918590394','07/05/2022')</v>
      </c>
    </row>
    <row r="14" spans="1:5" x14ac:dyDescent="0.35">
      <c r="A14" s="24" t="s">
        <v>29</v>
      </c>
      <c r="B14" s="28" t="s">
        <v>278</v>
      </c>
      <c r="C14" s="26" t="s">
        <v>30</v>
      </c>
      <c r="D14" s="27" t="s">
        <v>160</v>
      </c>
      <c r="E14" s="23" t="str">
        <f t="shared" si="0"/>
        <v>INSERT INTO NHANVIEN VALUES ('NV13','Le Thi Hien Trang','0918590395','17/03/2018')</v>
      </c>
    </row>
    <row r="15" spans="1:5" x14ac:dyDescent="0.35">
      <c r="A15" s="24" t="s">
        <v>31</v>
      </c>
      <c r="B15" s="28" t="s">
        <v>235</v>
      </c>
      <c r="C15" s="26" t="s">
        <v>32</v>
      </c>
      <c r="D15" s="27" t="s">
        <v>161</v>
      </c>
      <c r="E15" s="23" t="str">
        <f t="shared" si="0"/>
        <v>INSERT INTO NHANVIEN VALUES ('NV14','Nguyen Tan Dung','0918590396','01/10/2022')</v>
      </c>
    </row>
    <row r="16" spans="1:5" x14ac:dyDescent="0.35">
      <c r="A16" s="24" t="s">
        <v>33</v>
      </c>
      <c r="B16" s="28" t="s">
        <v>279</v>
      </c>
      <c r="C16" s="26" t="s">
        <v>34</v>
      </c>
      <c r="D16" s="27" t="s">
        <v>162</v>
      </c>
      <c r="E16" s="23" t="str">
        <f t="shared" si="0"/>
        <v>INSERT INTO NHANVIEN VALUES ('NV15','Tran Thi Van','0918590397','25/06/2021')</v>
      </c>
    </row>
    <row r="17" spans="1:5" x14ac:dyDescent="0.35">
      <c r="A17" s="24" t="s">
        <v>35</v>
      </c>
      <c r="B17" s="28" t="s">
        <v>280</v>
      </c>
      <c r="C17" s="26" t="s">
        <v>36</v>
      </c>
      <c r="D17" s="27" t="s">
        <v>163</v>
      </c>
      <c r="E17" s="23" t="str">
        <f t="shared" si="0"/>
        <v>INSERT INTO NHANVIEN VALUES ('NV16','Hoang Bich Khoi','0918590398','23/09/2020')</v>
      </c>
    </row>
    <row r="18" spans="1:5" x14ac:dyDescent="0.35">
      <c r="A18" s="24" t="s">
        <v>37</v>
      </c>
      <c r="B18" s="28" t="s">
        <v>281</v>
      </c>
      <c r="C18" s="26" t="s">
        <v>38</v>
      </c>
      <c r="D18" s="27" t="s">
        <v>164</v>
      </c>
      <c r="E18" s="23" t="str">
        <f t="shared" si="0"/>
        <v>INSERT INTO NHANVIEN VALUES ('NV17','Bui Hong Anh','0918590399','02/06/2020')</v>
      </c>
    </row>
    <row r="19" spans="1:5" x14ac:dyDescent="0.35">
      <c r="A19" s="24" t="s">
        <v>39</v>
      </c>
      <c r="B19" s="28" t="s">
        <v>282</v>
      </c>
      <c r="C19" s="26" t="s">
        <v>40</v>
      </c>
      <c r="D19" s="27" t="s">
        <v>165</v>
      </c>
      <c r="E19" s="23" t="str">
        <f t="shared" si="0"/>
        <v>INSERT INTO NHANVIEN VALUES ('NV18','Le Thi My Duyen','0918590400','28/08/2019')</v>
      </c>
    </row>
    <row r="20" spans="1:5" x14ac:dyDescent="0.35">
      <c r="A20" s="24" t="s">
        <v>41</v>
      </c>
      <c r="B20" s="28" t="s">
        <v>283</v>
      </c>
      <c r="C20" s="26" t="s">
        <v>42</v>
      </c>
      <c r="D20" s="27" t="s">
        <v>166</v>
      </c>
      <c r="E20" s="23" t="str">
        <f t="shared" si="0"/>
        <v>INSERT INTO NHANVIEN VALUES ('NV19','Nguyen Hoang Thuy Vy','0918590401','18/10/2020')</v>
      </c>
    </row>
    <row r="21" spans="1:5" x14ac:dyDescent="0.35">
      <c r="A21" s="24" t="s">
        <v>43</v>
      </c>
      <c r="B21" s="29" t="s">
        <v>237</v>
      </c>
      <c r="C21" s="26" t="s">
        <v>44</v>
      </c>
      <c r="D21" s="27" t="s">
        <v>167</v>
      </c>
      <c r="E21" s="23" t="str">
        <f t="shared" si="0"/>
        <v>INSERT INTO NHANVIEN VALUES ('NV20','Vu Duc Huy','0918590402','23/06/2023')</v>
      </c>
    </row>
    <row r="22" spans="1:5" x14ac:dyDescent="0.35">
      <c r="A22" s="24" t="s">
        <v>50</v>
      </c>
      <c r="B22" s="29" t="s">
        <v>238</v>
      </c>
      <c r="C22" s="26" t="s">
        <v>45</v>
      </c>
      <c r="D22" s="27" t="s">
        <v>168</v>
      </c>
      <c r="E22" s="23" t="str">
        <f t="shared" si="0"/>
        <v>INSERT INTO NHANVIEN VALUES ('NV21','Nguyen Trung Kien','0918590403','24/01/2022')</v>
      </c>
    </row>
    <row r="23" spans="1:5" x14ac:dyDescent="0.35">
      <c r="A23" s="24" t="s">
        <v>51</v>
      </c>
      <c r="B23" s="29" t="s">
        <v>239</v>
      </c>
      <c r="C23" s="26" t="s">
        <v>46</v>
      </c>
      <c r="D23" s="27" t="s">
        <v>169</v>
      </c>
      <c r="E23" s="23" t="str">
        <f t="shared" si="0"/>
        <v>INSERT INTO NHANVIEN VALUES ('NV22','Le Duy Khiem','0918590404','02/12/2019')</v>
      </c>
    </row>
    <row r="24" spans="1:5" x14ac:dyDescent="0.35">
      <c r="A24" s="24" t="s">
        <v>52</v>
      </c>
      <c r="B24" s="29" t="s">
        <v>240</v>
      </c>
      <c r="C24" s="26" t="s">
        <v>47</v>
      </c>
      <c r="D24" s="27" t="s">
        <v>170</v>
      </c>
      <c r="E24" s="23" t="str">
        <f t="shared" si="0"/>
        <v>INSERT INTO NHANVIEN VALUES ('NV23','Nguyen Minh Khue','0918590405','20/07/2023')</v>
      </c>
    </row>
    <row r="25" spans="1:5" x14ac:dyDescent="0.35">
      <c r="A25" s="24" t="s">
        <v>53</v>
      </c>
      <c r="B25" s="29" t="s">
        <v>241</v>
      </c>
      <c r="C25" s="26" t="s">
        <v>48</v>
      </c>
      <c r="D25" s="27" t="s">
        <v>171</v>
      </c>
      <c r="E25" s="23" t="str">
        <f t="shared" si="0"/>
        <v>INSERT INTO NHANVIEN VALUES ('NV24','Bui Hai Lam','0918590406','28/01/2021')</v>
      </c>
    </row>
    <row r="26" spans="1:5" x14ac:dyDescent="0.35">
      <c r="A26" s="24" t="s">
        <v>54</v>
      </c>
      <c r="B26" s="29" t="s">
        <v>242</v>
      </c>
      <c r="C26" s="26" t="s">
        <v>49</v>
      </c>
      <c r="D26" s="27" t="s">
        <v>172</v>
      </c>
      <c r="E26" s="23" t="str">
        <f t="shared" si="0"/>
        <v>INSERT INTO NHANVIEN VALUES ('NV25','Nguyen Ha Gia Linh','0918590407','17/07/2021')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34601-B119-4CE9-A8DA-E7BC55778248}">
  <dimension ref="A1:G25"/>
  <sheetViews>
    <sheetView workbookViewId="0">
      <selection activeCell="G2" sqref="G2:G25"/>
    </sheetView>
  </sheetViews>
  <sheetFormatPr defaultRowHeight="14.5" x14ac:dyDescent="0.35"/>
  <cols>
    <col min="1" max="1" width="8.7265625" style="4"/>
    <col min="2" max="2" width="17.90625" style="4" bestFit="1" customWidth="1"/>
    <col min="3" max="4" width="8.7265625" style="4"/>
    <col min="5" max="5" width="9.54296875" style="4" bestFit="1" customWidth="1"/>
    <col min="6" max="6" width="9.54296875" style="30" customWidth="1"/>
    <col min="7" max="7" width="74.90625" bestFit="1" customWidth="1"/>
  </cols>
  <sheetData>
    <row r="1" spans="1:7" x14ac:dyDescent="0.35">
      <c r="A1" s="7" t="s">
        <v>78</v>
      </c>
      <c r="B1" s="7" t="s">
        <v>79</v>
      </c>
      <c r="C1" s="7" t="s">
        <v>80</v>
      </c>
      <c r="D1" s="7" t="s">
        <v>81</v>
      </c>
      <c r="E1" s="32" t="s">
        <v>284</v>
      </c>
      <c r="F1" s="37" t="s">
        <v>293</v>
      </c>
    </row>
    <row r="2" spans="1:7" x14ac:dyDescent="0.35">
      <c r="A2" s="8" t="s">
        <v>82</v>
      </c>
      <c r="B2" s="9" t="s">
        <v>83</v>
      </c>
      <c r="C2" s="9" t="s">
        <v>84</v>
      </c>
      <c r="D2" s="9">
        <v>3000</v>
      </c>
      <c r="E2" s="34" t="s">
        <v>285</v>
      </c>
      <c r="F2" s="38" t="s">
        <v>294</v>
      </c>
      <c r="G2" t="str">
        <f xml:space="preserve"> "INSERT INTO SANPHAM VALUES ('"&amp;A2&amp;"','"&amp;B2&amp;"','"&amp;C2&amp;"','"&amp;D2&amp;"','"&amp;E2&amp;"','ThienLong')"</f>
        <v>INSERT INTO SANPHAM VALUES ('BC01','But chi','cay','3000','Singapore','ThienLong')</v>
      </c>
    </row>
    <row r="3" spans="1:7" x14ac:dyDescent="0.35">
      <c r="A3" s="8" t="s">
        <v>85</v>
      </c>
      <c r="B3" s="9" t="s">
        <v>83</v>
      </c>
      <c r="C3" s="9" t="s">
        <v>84</v>
      </c>
      <c r="D3" s="9">
        <v>5000</v>
      </c>
      <c r="E3" s="34" t="s">
        <v>285</v>
      </c>
      <c r="F3" s="38" t="s">
        <v>294</v>
      </c>
      <c r="G3" s="33" t="str">
        <f t="shared" ref="G3:G25" si="0" xml:space="preserve"> "INSERT INTO SANPHAM VALUES ('"&amp;A3&amp;"','"&amp;B3&amp;"','"&amp;C3&amp;"','"&amp;D3&amp;"','"&amp;E3&amp;"','ThienLong')"</f>
        <v>INSERT INTO SANPHAM VALUES ('BC02','But chi','cay','5000','Singapore','ThienLong')</v>
      </c>
    </row>
    <row r="4" spans="1:7" x14ac:dyDescent="0.35">
      <c r="A4" s="8" t="s">
        <v>86</v>
      </c>
      <c r="B4" s="9" t="s">
        <v>83</v>
      </c>
      <c r="C4" s="9" t="s">
        <v>84</v>
      </c>
      <c r="D4" s="9">
        <v>3500</v>
      </c>
      <c r="E4" s="34" t="s">
        <v>286</v>
      </c>
      <c r="F4" s="38" t="s">
        <v>294</v>
      </c>
      <c r="G4" s="33" t="str">
        <f t="shared" si="0"/>
        <v>INSERT INTO SANPHAM VALUES ('BC03','But chi','cay','3500','Viet Nam','ThienLong')</v>
      </c>
    </row>
    <row r="5" spans="1:7" x14ac:dyDescent="0.35">
      <c r="A5" s="8" t="s">
        <v>87</v>
      </c>
      <c r="B5" s="9" t="s">
        <v>83</v>
      </c>
      <c r="C5" s="9" t="s">
        <v>88</v>
      </c>
      <c r="D5" s="9">
        <v>30000</v>
      </c>
      <c r="E5" s="34" t="s">
        <v>286</v>
      </c>
      <c r="F5" s="38" t="s">
        <v>294</v>
      </c>
      <c r="G5" s="33" t="str">
        <f t="shared" si="0"/>
        <v>INSERT INTO SANPHAM VALUES ('BC04','But chi','hop','30000','Viet Nam','ThienLong')</v>
      </c>
    </row>
    <row r="6" spans="1:7" x14ac:dyDescent="0.35">
      <c r="A6" s="8" t="s">
        <v>89</v>
      </c>
      <c r="B6" s="9" t="s">
        <v>90</v>
      </c>
      <c r="C6" s="9" t="s">
        <v>84</v>
      </c>
      <c r="D6" s="9">
        <v>5000</v>
      </c>
      <c r="E6" s="34" t="s">
        <v>286</v>
      </c>
      <c r="F6" s="38" t="s">
        <v>294</v>
      </c>
      <c r="G6" s="33" t="str">
        <f t="shared" si="0"/>
        <v>INSERT INTO SANPHAM VALUES ('BB01','But bi','cay','5000','Viet Nam','ThienLong')</v>
      </c>
    </row>
    <row r="7" spans="1:7" x14ac:dyDescent="0.35">
      <c r="A7" s="8" t="s">
        <v>91</v>
      </c>
      <c r="B7" s="9" t="s">
        <v>90</v>
      </c>
      <c r="C7" s="9" t="s">
        <v>84</v>
      </c>
      <c r="D7" s="9">
        <v>7000</v>
      </c>
      <c r="E7" s="34" t="s">
        <v>287</v>
      </c>
      <c r="F7" s="38" t="s">
        <v>294</v>
      </c>
      <c r="G7" s="33" t="str">
        <f t="shared" si="0"/>
        <v>INSERT INTO SANPHAM VALUES ('BB02','But bi','cay','7000','Trung Quoc','ThienLong')</v>
      </c>
    </row>
    <row r="8" spans="1:7" x14ac:dyDescent="0.35">
      <c r="A8" s="8" t="s">
        <v>92</v>
      </c>
      <c r="B8" s="9" t="s">
        <v>90</v>
      </c>
      <c r="C8" s="9" t="s">
        <v>88</v>
      </c>
      <c r="D8" s="9">
        <v>100000</v>
      </c>
      <c r="E8" s="34" t="s">
        <v>288</v>
      </c>
      <c r="F8" s="38" t="s">
        <v>294</v>
      </c>
      <c r="G8" s="33" t="str">
        <f t="shared" si="0"/>
        <v>INSERT INTO SANPHAM VALUES ('BB03','But bi','hop','100000','Thai Lan','ThienLong')</v>
      </c>
    </row>
    <row r="9" spans="1:7" x14ac:dyDescent="0.35">
      <c r="A9" s="8" t="s">
        <v>93</v>
      </c>
      <c r="B9" s="9" t="s">
        <v>94</v>
      </c>
      <c r="C9" s="9" t="s">
        <v>95</v>
      </c>
      <c r="D9" s="9">
        <v>2500</v>
      </c>
      <c r="E9" s="34" t="s">
        <v>287</v>
      </c>
      <c r="F9" s="38" t="s">
        <v>294</v>
      </c>
      <c r="G9" s="33" t="str">
        <f t="shared" si="0"/>
        <v>INSERT INTO SANPHAM VALUES ('TV01','Tap 100 giay mong','quyen','2500','Trung Quoc','ThienLong')</v>
      </c>
    </row>
    <row r="10" spans="1:7" x14ac:dyDescent="0.35">
      <c r="A10" s="8" t="s">
        <v>96</v>
      </c>
      <c r="B10" s="9" t="s">
        <v>97</v>
      </c>
      <c r="C10" s="9" t="s">
        <v>95</v>
      </c>
      <c r="D10" s="9">
        <v>4500</v>
      </c>
      <c r="E10" s="34" t="s">
        <v>287</v>
      </c>
      <c r="F10" s="38" t="s">
        <v>294</v>
      </c>
      <c r="G10" s="33" t="str">
        <f t="shared" si="0"/>
        <v>INSERT INTO SANPHAM VALUES ('TV02','Tap 200 giay mong','quyen','4500','Trung Quoc','ThienLong')</v>
      </c>
    </row>
    <row r="11" spans="1:7" x14ac:dyDescent="0.35">
      <c r="A11" s="8" t="s">
        <v>98</v>
      </c>
      <c r="B11" s="9" t="s">
        <v>99</v>
      </c>
      <c r="C11" s="9" t="s">
        <v>95</v>
      </c>
      <c r="D11" s="9">
        <v>3000</v>
      </c>
      <c r="E11" s="34" t="s">
        <v>286</v>
      </c>
      <c r="F11" s="38" t="s">
        <v>294</v>
      </c>
      <c r="G11" s="33" t="str">
        <f t="shared" si="0"/>
        <v>INSERT INTO SANPHAM VALUES ('TV03','Tap 100 giay tot','quyen','3000','Viet Nam','ThienLong')</v>
      </c>
    </row>
    <row r="12" spans="1:7" x14ac:dyDescent="0.35">
      <c r="A12" s="8" t="s">
        <v>100</v>
      </c>
      <c r="B12" s="9" t="s">
        <v>101</v>
      </c>
      <c r="C12" s="9" t="s">
        <v>95</v>
      </c>
      <c r="D12" s="9">
        <v>5500</v>
      </c>
      <c r="E12" s="34" t="s">
        <v>286</v>
      </c>
      <c r="F12" s="38" t="s">
        <v>294</v>
      </c>
      <c r="G12" s="33" t="str">
        <f t="shared" si="0"/>
        <v>INSERT INTO SANPHAM VALUES ('TV04','Tap 200 giay tot','quyen','5500','Viet Nam','ThienLong')</v>
      </c>
    </row>
    <row r="13" spans="1:7" x14ac:dyDescent="0.35">
      <c r="A13" s="8" t="s">
        <v>102</v>
      </c>
      <c r="B13" s="9" t="s">
        <v>103</v>
      </c>
      <c r="C13" s="9" t="s">
        <v>104</v>
      </c>
      <c r="D13" s="9">
        <v>23000</v>
      </c>
      <c r="E13" s="34" t="s">
        <v>286</v>
      </c>
      <c r="F13" s="38" t="s">
        <v>294</v>
      </c>
      <c r="G13" s="33" t="str">
        <f t="shared" si="0"/>
        <v>INSERT INTO SANPHAM VALUES ('TV05','Tap 100 trang','chuc','23000','Viet Nam','ThienLong')</v>
      </c>
    </row>
    <row r="14" spans="1:7" x14ac:dyDescent="0.35">
      <c r="A14" s="8" t="s">
        <v>105</v>
      </c>
      <c r="B14" s="9" t="s">
        <v>106</v>
      </c>
      <c r="C14" s="9" t="s">
        <v>104</v>
      </c>
      <c r="D14" s="9">
        <v>53000</v>
      </c>
      <c r="E14" s="34" t="s">
        <v>286</v>
      </c>
      <c r="F14" s="38" t="s">
        <v>294</v>
      </c>
      <c r="G14" s="33" t="str">
        <f t="shared" si="0"/>
        <v>INSERT INTO SANPHAM VALUES ('TV06','Tap 200 trang','chuc','53000','Viet Nam','ThienLong')</v>
      </c>
    </row>
    <row r="15" spans="1:7" x14ac:dyDescent="0.35">
      <c r="A15" s="8" t="s">
        <v>107</v>
      </c>
      <c r="B15" s="9" t="s">
        <v>103</v>
      </c>
      <c r="C15" s="9" t="s">
        <v>104</v>
      </c>
      <c r="D15" s="9">
        <v>34000</v>
      </c>
      <c r="E15" s="34" t="s">
        <v>287</v>
      </c>
      <c r="F15" s="38" t="s">
        <v>294</v>
      </c>
      <c r="G15" s="33" t="str">
        <f t="shared" si="0"/>
        <v>INSERT INTO SANPHAM VALUES ('TV07','Tap 100 trang','chuc','34000','Trung Quoc','ThienLong')</v>
      </c>
    </row>
    <row r="16" spans="1:7" x14ac:dyDescent="0.35">
      <c r="A16" s="8" t="s">
        <v>108</v>
      </c>
      <c r="B16" s="9" t="s">
        <v>109</v>
      </c>
      <c r="C16" s="9" t="s">
        <v>95</v>
      </c>
      <c r="D16" s="9">
        <v>40000</v>
      </c>
      <c r="E16" s="34" t="s">
        <v>287</v>
      </c>
      <c r="F16" s="38" t="s">
        <v>294</v>
      </c>
      <c r="G16" s="33" t="str">
        <f t="shared" si="0"/>
        <v>INSERT INTO SANPHAM VALUES ('ST01','So tay 500 trang','quyen','40000','Trung Quoc','ThienLong')</v>
      </c>
    </row>
    <row r="17" spans="1:7" x14ac:dyDescent="0.35">
      <c r="A17" s="8" t="s">
        <v>110</v>
      </c>
      <c r="B17" s="9" t="s">
        <v>111</v>
      </c>
      <c r="C17" s="9" t="s">
        <v>95</v>
      </c>
      <c r="D17" s="9">
        <v>55000</v>
      </c>
      <c r="E17" s="34" t="s">
        <v>286</v>
      </c>
      <c r="F17" s="38" t="s">
        <v>294</v>
      </c>
      <c r="G17" s="33" t="str">
        <f t="shared" si="0"/>
        <v>INSERT INTO SANPHAM VALUES ('ST02','So tay loai 1','quyen','55000','Viet Nam','ThienLong')</v>
      </c>
    </row>
    <row r="18" spans="1:7" x14ac:dyDescent="0.35">
      <c r="A18" s="8" t="s">
        <v>112</v>
      </c>
      <c r="B18" s="9" t="s">
        <v>113</v>
      </c>
      <c r="C18" s="9" t="s">
        <v>95</v>
      </c>
      <c r="D18" s="9">
        <v>51000</v>
      </c>
      <c r="E18" s="34" t="s">
        <v>286</v>
      </c>
      <c r="F18" s="38" t="s">
        <v>294</v>
      </c>
      <c r="G18" s="33" t="str">
        <f t="shared" si="0"/>
        <v>INSERT INTO SANPHAM VALUES ('ST03','So tay loai 2','quyen','51000','Viet Nam','ThienLong')</v>
      </c>
    </row>
    <row r="19" spans="1:7" x14ac:dyDescent="0.35">
      <c r="A19" s="8" t="s">
        <v>114</v>
      </c>
      <c r="B19" s="9" t="s">
        <v>115</v>
      </c>
      <c r="C19" s="9" t="s">
        <v>95</v>
      </c>
      <c r="D19" s="9">
        <v>55000</v>
      </c>
      <c r="E19" s="34" t="s">
        <v>288</v>
      </c>
      <c r="F19" s="38" t="s">
        <v>294</v>
      </c>
      <c r="G19" s="33" t="str">
        <f t="shared" si="0"/>
        <v>INSERT INTO SANPHAM VALUES ('ST04','So tay','quyen','55000','Thai Lan','ThienLong')</v>
      </c>
    </row>
    <row r="20" spans="1:7" x14ac:dyDescent="0.35">
      <c r="A20" s="8" t="s">
        <v>116</v>
      </c>
      <c r="B20" s="9" t="s">
        <v>117</v>
      </c>
      <c r="C20" s="9" t="s">
        <v>95</v>
      </c>
      <c r="D20" s="9">
        <v>20000</v>
      </c>
      <c r="E20" s="34" t="s">
        <v>288</v>
      </c>
      <c r="F20" s="38" t="s">
        <v>294</v>
      </c>
      <c r="G20" s="33" t="str">
        <f t="shared" si="0"/>
        <v>INSERT INTO SANPHAM VALUES ('ST05','So tay mong','quyen','20000','Thai Lan','ThienLong')</v>
      </c>
    </row>
    <row r="21" spans="1:7" x14ac:dyDescent="0.35">
      <c r="A21" s="8" t="s">
        <v>118</v>
      </c>
      <c r="B21" s="9" t="s">
        <v>119</v>
      </c>
      <c r="C21" s="9" t="s">
        <v>88</v>
      </c>
      <c r="D21" s="9">
        <v>5000</v>
      </c>
      <c r="E21" s="34" t="s">
        <v>286</v>
      </c>
      <c r="F21" s="38" t="s">
        <v>294</v>
      </c>
      <c r="G21" s="33" t="str">
        <f t="shared" si="0"/>
        <v>INSERT INTO SANPHAM VALUES ('ST06','Phan viet bang','hop','5000','Viet Nam','ThienLong')</v>
      </c>
    </row>
    <row r="22" spans="1:7" x14ac:dyDescent="0.35">
      <c r="A22" s="8" t="s">
        <v>120</v>
      </c>
      <c r="B22" s="9" t="s">
        <v>121</v>
      </c>
      <c r="C22" s="9" t="s">
        <v>88</v>
      </c>
      <c r="D22" s="9">
        <v>7000</v>
      </c>
      <c r="E22" s="34" t="s">
        <v>286</v>
      </c>
      <c r="F22" s="38" t="s">
        <v>294</v>
      </c>
      <c r="G22" s="33" t="str">
        <f t="shared" si="0"/>
        <v>INSERT INTO SANPHAM VALUES ('ST07','Phan khong bui','hop','7000','Viet Nam','ThienLong')</v>
      </c>
    </row>
    <row r="23" spans="1:7" x14ac:dyDescent="0.35">
      <c r="A23" s="8" t="s">
        <v>122</v>
      </c>
      <c r="B23" s="9" t="s">
        <v>123</v>
      </c>
      <c r="C23" s="9" t="s">
        <v>124</v>
      </c>
      <c r="D23" s="9">
        <v>1000</v>
      </c>
      <c r="E23" s="34" t="s">
        <v>286</v>
      </c>
      <c r="F23" s="38" t="s">
        <v>294</v>
      </c>
      <c r="G23" s="33" t="str">
        <f t="shared" si="0"/>
        <v>INSERT INTO SANPHAM VALUES ('ST08','Bong bang','cai','1000','Viet Nam','ThienLong')</v>
      </c>
    </row>
    <row r="24" spans="1:7" x14ac:dyDescent="0.35">
      <c r="A24" s="8" t="s">
        <v>125</v>
      </c>
      <c r="B24" s="9" t="s">
        <v>126</v>
      </c>
      <c r="C24" s="9" t="s">
        <v>84</v>
      </c>
      <c r="D24" s="9">
        <v>5000</v>
      </c>
      <c r="E24" s="34" t="s">
        <v>286</v>
      </c>
      <c r="F24" s="38" t="s">
        <v>294</v>
      </c>
      <c r="G24" s="33" t="str">
        <f t="shared" si="0"/>
        <v>INSERT INTO SANPHAM VALUES ('ST09','But long','cay','5000','Viet Nam','ThienLong')</v>
      </c>
    </row>
    <row r="25" spans="1:7" x14ac:dyDescent="0.35">
      <c r="A25" s="8" t="s">
        <v>127</v>
      </c>
      <c r="B25" s="9" t="s">
        <v>126</v>
      </c>
      <c r="C25" s="9" t="s">
        <v>84</v>
      </c>
      <c r="D25" s="9">
        <v>7000</v>
      </c>
      <c r="E25" s="34" t="s">
        <v>287</v>
      </c>
      <c r="F25" s="38" t="s">
        <v>294</v>
      </c>
      <c r="G25" s="33" t="str">
        <f t="shared" si="0"/>
        <v>INSERT INTO SANPHAM VALUES ('ST10','But long','cay','7000','Trung Quoc','ThienLong')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B6391-3749-420C-964E-EF03EA05832C}">
  <dimension ref="A1:I61"/>
  <sheetViews>
    <sheetView workbookViewId="0">
      <selection activeCell="I1" sqref="I1:I1048576"/>
    </sheetView>
  </sheetViews>
  <sheetFormatPr defaultColWidth="9.26953125" defaultRowHeight="14.5" x14ac:dyDescent="0.35"/>
  <cols>
    <col min="1" max="1" width="9.26953125" style="2"/>
    <col min="2" max="2" width="13.7265625" style="16" customWidth="1"/>
    <col min="3" max="4" width="9.26953125" style="2"/>
    <col min="5" max="5" width="8.81640625" style="2" hidden="1" customWidth="1"/>
    <col min="7" max="7" width="8.81640625" style="2" bestFit="1" customWidth="1"/>
    <col min="8" max="8" width="8.81640625" style="2" customWidth="1"/>
    <col min="9" max="9" width="50.36328125" style="2" bestFit="1" customWidth="1"/>
    <col min="10" max="16384" width="9.26953125" style="2"/>
  </cols>
  <sheetData>
    <row r="1" spans="1:9" x14ac:dyDescent="0.35">
      <c r="A1" s="6" t="s">
        <v>128</v>
      </c>
      <c r="B1" s="14" t="s">
        <v>129</v>
      </c>
      <c r="C1" s="6" t="s">
        <v>55</v>
      </c>
      <c r="D1" s="6" t="s">
        <v>0</v>
      </c>
      <c r="E1" s="6" t="s">
        <v>130</v>
      </c>
      <c r="F1" s="35" t="s">
        <v>291</v>
      </c>
      <c r="G1" s="7" t="s">
        <v>130</v>
      </c>
      <c r="H1" s="31" t="s">
        <v>292</v>
      </c>
    </row>
    <row r="2" spans="1:9" x14ac:dyDescent="0.35">
      <c r="A2" s="5">
        <v>1</v>
      </c>
      <c r="B2" s="15" t="s">
        <v>173</v>
      </c>
      <c r="C2" s="28" t="s">
        <v>58</v>
      </c>
      <c r="D2" s="3" t="s">
        <v>31</v>
      </c>
      <c r="E2" s="5">
        <v>90659141</v>
      </c>
      <c r="F2" s="4">
        <v>33000</v>
      </c>
      <c r="G2" s="3">
        <f>ROUND(E2,-3)</f>
        <v>90659000</v>
      </c>
      <c r="H2" s="36">
        <v>35</v>
      </c>
      <c r="I2" s="2" t="str">
        <f xml:space="preserve"> "INSERT INTO HOADON VALUES('"&amp;A2&amp;"','"&amp;B2&amp;"','"&amp;C2&amp;"','"&amp;D2&amp;"','"&amp;F2&amp;"','"&amp;G2&amp;"','"&amp;H2&amp;"')"</f>
        <v>INSERT INTO HOADON VALUES('1','05/05/2020','KH01','NV14','33000','90659000','35')</v>
      </c>
    </row>
    <row r="3" spans="1:9" x14ac:dyDescent="0.35">
      <c r="A3" s="5">
        <v>2</v>
      </c>
      <c r="B3" s="15" t="s">
        <v>174</v>
      </c>
      <c r="C3" s="28" t="s">
        <v>71</v>
      </c>
      <c r="D3" s="3" t="s">
        <v>43</v>
      </c>
      <c r="E3" s="5">
        <v>99143033</v>
      </c>
      <c r="F3" s="4">
        <v>36000</v>
      </c>
      <c r="G3" s="3">
        <f>ROUND(E3,-3)</f>
        <v>99143000</v>
      </c>
      <c r="H3" s="36">
        <v>12</v>
      </c>
      <c r="I3" s="2" t="str">
        <f t="shared" ref="I3:I51" si="0" xml:space="preserve"> "INSERT INTO HOADON VALUES('"&amp;A3&amp;"','"&amp;B3&amp;"','"&amp;C3&amp;"','"&amp;D3&amp;"','"&amp;F3&amp;"','"&amp;G3&amp;"','"&amp;H3&amp;"')"</f>
        <v>INSERT INTO HOADON VALUES('2','13/01/2019','KH14','NV20','36000','99143000','12')</v>
      </c>
    </row>
    <row r="4" spans="1:9" x14ac:dyDescent="0.35">
      <c r="A4" s="5">
        <v>3</v>
      </c>
      <c r="B4" s="15" t="s">
        <v>175</v>
      </c>
      <c r="C4" s="28" t="s">
        <v>66</v>
      </c>
      <c r="D4" s="3" t="s">
        <v>43</v>
      </c>
      <c r="E4" s="5">
        <v>78380919</v>
      </c>
      <c r="F4" s="4">
        <v>22100</v>
      </c>
      <c r="G4" s="3">
        <f>ROUND(E4,-3)</f>
        <v>78381000</v>
      </c>
      <c r="H4" s="36">
        <v>42</v>
      </c>
      <c r="I4" s="2" t="str">
        <f t="shared" si="0"/>
        <v>INSERT INTO HOADON VALUES('3','01/10/2018','KH09','NV20','22100','78381000','42')</v>
      </c>
    </row>
    <row r="5" spans="1:9" x14ac:dyDescent="0.35">
      <c r="A5" s="5">
        <v>4</v>
      </c>
      <c r="B5" s="15" t="s">
        <v>176</v>
      </c>
      <c r="C5" s="28" t="s">
        <v>62</v>
      </c>
      <c r="D5" s="3" t="s">
        <v>50</v>
      </c>
      <c r="E5" s="5">
        <v>42425815</v>
      </c>
      <c r="F5" s="4">
        <v>40800</v>
      </c>
      <c r="G5" s="3">
        <f>ROUND(E5,-3)</f>
        <v>42426000</v>
      </c>
      <c r="H5" s="36">
        <v>28</v>
      </c>
      <c r="I5" s="2" t="str">
        <f t="shared" si="0"/>
        <v>INSERT INTO HOADON VALUES('4','20/11/2018','KH05','NV21','40800','42426000','28')</v>
      </c>
    </row>
    <row r="6" spans="1:9" x14ac:dyDescent="0.35">
      <c r="A6" s="5">
        <v>5</v>
      </c>
      <c r="B6" s="15" t="s">
        <v>177</v>
      </c>
      <c r="C6" s="28" t="s">
        <v>74</v>
      </c>
      <c r="D6" s="3" t="s">
        <v>19</v>
      </c>
      <c r="E6" s="5">
        <v>84513208</v>
      </c>
      <c r="F6" s="4">
        <v>55000</v>
      </c>
      <c r="G6" s="3">
        <f>ROUND(E6,-3)</f>
        <v>84513000</v>
      </c>
      <c r="H6" s="36">
        <v>18</v>
      </c>
      <c r="I6" s="2" t="str">
        <f t="shared" si="0"/>
        <v>INSERT INTO HOADON VALUES('5','07/03/2022','KH17','NV08','55000','84513000','18')</v>
      </c>
    </row>
    <row r="7" spans="1:9" x14ac:dyDescent="0.35">
      <c r="A7" s="5">
        <v>6</v>
      </c>
      <c r="B7" s="15" t="s">
        <v>178</v>
      </c>
      <c r="C7" s="28" t="s">
        <v>59</v>
      </c>
      <c r="D7" s="3" t="s">
        <v>41</v>
      </c>
      <c r="E7" s="5">
        <v>38095035</v>
      </c>
      <c r="F7" s="4">
        <v>23400</v>
      </c>
      <c r="G7" s="3">
        <f>ROUND(E7,-3)</f>
        <v>38095000</v>
      </c>
      <c r="H7" s="36">
        <v>49</v>
      </c>
      <c r="I7" s="2" t="str">
        <f t="shared" si="0"/>
        <v>INSERT INTO HOADON VALUES('6','20/02/2023','KH02','NV19','23400','38095000','49')</v>
      </c>
    </row>
    <row r="8" spans="1:9" x14ac:dyDescent="0.35">
      <c r="A8" s="5">
        <v>7</v>
      </c>
      <c r="B8" s="15" t="s">
        <v>179</v>
      </c>
      <c r="C8" s="28" t="s">
        <v>69</v>
      </c>
      <c r="D8" s="3" t="s">
        <v>15</v>
      </c>
      <c r="E8" s="5">
        <v>86469370</v>
      </c>
      <c r="F8" s="4">
        <v>59600</v>
      </c>
      <c r="G8" s="3">
        <f>ROUND(E8,-3)</f>
        <v>86469000</v>
      </c>
      <c r="H8" s="36">
        <v>22</v>
      </c>
      <c r="I8" s="2" t="str">
        <f t="shared" si="0"/>
        <v>INSERT INTO HOADON VALUES('7','06/10/2018','KH12','NV06','59600','86469000','22')</v>
      </c>
    </row>
    <row r="9" spans="1:9" x14ac:dyDescent="0.35">
      <c r="A9" s="5">
        <v>8</v>
      </c>
      <c r="B9" s="15" t="s">
        <v>180</v>
      </c>
      <c r="C9" s="28" t="s">
        <v>77</v>
      </c>
      <c r="D9" s="3" t="s">
        <v>39</v>
      </c>
      <c r="E9" s="5">
        <v>2882927</v>
      </c>
      <c r="F9" s="4">
        <v>52000</v>
      </c>
      <c r="G9" s="3">
        <f>ROUND(E9,-3)</f>
        <v>2883000</v>
      </c>
      <c r="H9" s="36">
        <v>15</v>
      </c>
      <c r="I9" s="2" t="str">
        <f t="shared" si="0"/>
        <v>INSERT INTO HOADON VALUES('8','15/07/2023','KH20','NV18','52000','2883000','15')</v>
      </c>
    </row>
    <row r="10" spans="1:9" x14ac:dyDescent="0.35">
      <c r="A10" s="5">
        <v>9</v>
      </c>
      <c r="B10" s="15" t="s">
        <v>181</v>
      </c>
      <c r="C10" s="28" t="s">
        <v>75</v>
      </c>
      <c r="D10" s="3" t="s">
        <v>50</v>
      </c>
      <c r="E10" s="5">
        <v>27455569</v>
      </c>
      <c r="F10" s="4">
        <v>16200</v>
      </c>
      <c r="G10" s="3">
        <f>ROUND(E10,-3)</f>
        <v>27456000</v>
      </c>
      <c r="H10" s="36">
        <v>37</v>
      </c>
      <c r="I10" s="2" t="str">
        <f t="shared" si="0"/>
        <v>INSERT INTO HOADON VALUES('9','28/05/2020','KH18','NV21','16200','27456000','37')</v>
      </c>
    </row>
    <row r="11" spans="1:9" x14ac:dyDescent="0.35">
      <c r="A11" s="5">
        <v>10</v>
      </c>
      <c r="B11" s="15" t="s">
        <v>182</v>
      </c>
      <c r="C11" s="28" t="s">
        <v>67</v>
      </c>
      <c r="D11" s="3" t="s">
        <v>17</v>
      </c>
      <c r="E11" s="5">
        <v>78124482</v>
      </c>
      <c r="F11" s="4">
        <v>27500</v>
      </c>
      <c r="G11" s="3">
        <f>ROUND(E11,-3)</f>
        <v>78124000</v>
      </c>
      <c r="H11" s="36">
        <v>31</v>
      </c>
      <c r="I11" s="2" t="str">
        <f t="shared" si="0"/>
        <v>INSERT INTO HOADON VALUES('10','19/04/2021','KH10','NV07','27500','78124000','31')</v>
      </c>
    </row>
    <row r="12" spans="1:9" x14ac:dyDescent="0.35">
      <c r="A12" s="5">
        <v>11</v>
      </c>
      <c r="B12" s="15" t="s">
        <v>183</v>
      </c>
      <c r="C12" s="28" t="s">
        <v>60</v>
      </c>
      <c r="D12" s="3" t="s">
        <v>21</v>
      </c>
      <c r="E12" s="5">
        <v>29943701</v>
      </c>
      <c r="F12" s="4">
        <v>14900</v>
      </c>
      <c r="G12" s="3">
        <f>ROUND(E12,-3)</f>
        <v>29944000</v>
      </c>
      <c r="H12" s="36">
        <v>50</v>
      </c>
      <c r="I12" s="2" t="str">
        <f t="shared" si="0"/>
        <v>INSERT INTO HOADON VALUES('11','11/12/2018','KH03','NV09','14900','29944000','50')</v>
      </c>
    </row>
    <row r="13" spans="1:9" x14ac:dyDescent="0.35">
      <c r="A13" s="5">
        <v>12</v>
      </c>
      <c r="B13" s="15" t="s">
        <v>184</v>
      </c>
      <c r="C13" s="28" t="s">
        <v>65</v>
      </c>
      <c r="D13" s="3" t="s">
        <v>10</v>
      </c>
      <c r="E13" s="5">
        <v>50272769</v>
      </c>
      <c r="F13" s="4">
        <v>48000</v>
      </c>
      <c r="G13" s="3">
        <f>ROUND(E13,-3)</f>
        <v>50273000</v>
      </c>
      <c r="H13" s="36">
        <v>11</v>
      </c>
      <c r="I13" s="2" t="str">
        <f t="shared" si="0"/>
        <v>INSERT INTO HOADON VALUES('12','17/05/2019','KH08','NV04','48000','50273000','11')</v>
      </c>
    </row>
    <row r="14" spans="1:9" x14ac:dyDescent="0.35">
      <c r="A14" s="5">
        <v>13</v>
      </c>
      <c r="B14" s="15" t="s">
        <v>185</v>
      </c>
      <c r="C14" s="28" t="s">
        <v>72</v>
      </c>
      <c r="D14" s="3" t="s">
        <v>35</v>
      </c>
      <c r="E14" s="5">
        <v>29995100</v>
      </c>
      <c r="F14" s="4">
        <v>22000</v>
      </c>
      <c r="G14" s="3">
        <f>ROUND(E14,-3)</f>
        <v>29995000</v>
      </c>
      <c r="H14" s="36">
        <v>48</v>
      </c>
      <c r="I14" s="2" t="str">
        <f t="shared" si="0"/>
        <v>INSERT INTO HOADON VALUES('13','17/12/2020','KH15','NV16','22000','29995000','48')</v>
      </c>
    </row>
    <row r="15" spans="1:9" x14ac:dyDescent="0.35">
      <c r="A15" s="5">
        <v>14</v>
      </c>
      <c r="B15" s="15" t="s">
        <v>186</v>
      </c>
      <c r="C15" s="28" t="s">
        <v>73</v>
      </c>
      <c r="D15" s="3" t="s">
        <v>51</v>
      </c>
      <c r="E15" s="5">
        <v>95846240</v>
      </c>
      <c r="F15" s="4">
        <v>59000</v>
      </c>
      <c r="G15" s="3">
        <f>ROUND(E15,-3)</f>
        <v>95846000</v>
      </c>
      <c r="H15" s="36">
        <v>24</v>
      </c>
      <c r="I15" s="2" t="str">
        <f t="shared" si="0"/>
        <v>INSERT INTO HOADON VALUES('14','13/12/2021','KH16','NV22','59000','95846000','24')</v>
      </c>
    </row>
    <row r="16" spans="1:9" x14ac:dyDescent="0.35">
      <c r="A16" s="5">
        <v>15</v>
      </c>
      <c r="B16" s="15" t="s">
        <v>187</v>
      </c>
      <c r="C16" s="28" t="s">
        <v>63</v>
      </c>
      <c r="D16" s="3" t="s">
        <v>29</v>
      </c>
      <c r="E16" s="5">
        <v>13623931</v>
      </c>
      <c r="F16" s="4">
        <v>45700</v>
      </c>
      <c r="G16" s="3">
        <f>ROUND(E16,-3)</f>
        <v>13624000</v>
      </c>
      <c r="H16" s="36">
        <v>44</v>
      </c>
      <c r="I16" s="2" t="str">
        <f t="shared" si="0"/>
        <v>INSERT INTO HOADON VALUES('15','06/05/2018','KH06','NV13','45700','13624000','44')</v>
      </c>
    </row>
    <row r="17" spans="1:9" x14ac:dyDescent="0.35">
      <c r="A17" s="5">
        <v>16</v>
      </c>
      <c r="B17" s="15" t="s">
        <v>188</v>
      </c>
      <c r="C17" s="28" t="s">
        <v>68</v>
      </c>
      <c r="D17" s="3" t="s">
        <v>35</v>
      </c>
      <c r="E17" s="5">
        <v>49851500</v>
      </c>
      <c r="F17" s="4">
        <v>31800</v>
      </c>
      <c r="G17" s="3">
        <f>ROUND(E17,-3)</f>
        <v>49852000</v>
      </c>
      <c r="H17" s="36">
        <v>19</v>
      </c>
      <c r="I17" s="2" t="str">
        <f t="shared" si="0"/>
        <v>INSERT INTO HOADON VALUES('16','28/04/2021','KH11','NV16','31800','49852000','19')</v>
      </c>
    </row>
    <row r="18" spans="1:9" x14ac:dyDescent="0.35">
      <c r="A18" s="5">
        <v>17</v>
      </c>
      <c r="B18" s="15" t="s">
        <v>189</v>
      </c>
      <c r="C18" s="28" t="s">
        <v>64</v>
      </c>
      <c r="D18" s="3" t="s">
        <v>37</v>
      </c>
      <c r="E18" s="5">
        <v>62117110</v>
      </c>
      <c r="F18" s="4">
        <v>51200</v>
      </c>
      <c r="G18" s="3">
        <f>ROUND(E18,-3)</f>
        <v>62117000</v>
      </c>
      <c r="H18" s="36">
        <v>33</v>
      </c>
      <c r="I18" s="2" t="str">
        <f t="shared" si="0"/>
        <v>INSERT INTO HOADON VALUES('17','11/03/2019','KH07','NV17','51200','62117000','33')</v>
      </c>
    </row>
    <row r="19" spans="1:9" x14ac:dyDescent="0.35">
      <c r="A19" s="5">
        <v>18</v>
      </c>
      <c r="B19" s="15" t="s">
        <v>190</v>
      </c>
      <c r="C19" s="28" t="s">
        <v>61</v>
      </c>
      <c r="D19" s="3" t="s">
        <v>43</v>
      </c>
      <c r="E19" s="5">
        <v>19295421</v>
      </c>
      <c r="F19" s="4">
        <v>56000</v>
      </c>
      <c r="G19" s="3">
        <f>ROUND(E19,-3)</f>
        <v>19295000</v>
      </c>
      <c r="H19" s="36">
        <v>26</v>
      </c>
      <c r="I19" s="2" t="str">
        <f t="shared" si="0"/>
        <v>INSERT INTO HOADON VALUES('18','31/12/2020','KH04','NV20','56000','19295000','26')</v>
      </c>
    </row>
    <row r="20" spans="1:9" x14ac:dyDescent="0.35">
      <c r="A20" s="5">
        <v>19</v>
      </c>
      <c r="B20" s="15" t="s">
        <v>191</v>
      </c>
      <c r="C20" s="28" t="s">
        <v>70</v>
      </c>
      <c r="D20" s="3" t="s">
        <v>8</v>
      </c>
      <c r="E20" s="5">
        <v>97604205</v>
      </c>
      <c r="F20" s="4">
        <v>18500</v>
      </c>
      <c r="G20" s="3">
        <f>ROUND(E20,-3)</f>
        <v>97604000</v>
      </c>
      <c r="H20" s="36">
        <v>14</v>
      </c>
      <c r="I20" s="2" t="str">
        <f t="shared" si="0"/>
        <v>INSERT INTO HOADON VALUES('19','01/06/2020','KH13','NV03','18500','97604000','14')</v>
      </c>
    </row>
    <row r="21" spans="1:9" x14ac:dyDescent="0.35">
      <c r="A21" s="5">
        <v>20</v>
      </c>
      <c r="B21" s="15" t="s">
        <v>192</v>
      </c>
      <c r="C21" s="28" t="s">
        <v>76</v>
      </c>
      <c r="D21" s="3" t="s">
        <v>37</v>
      </c>
      <c r="E21" s="5">
        <v>6268357</v>
      </c>
      <c r="F21" s="4">
        <v>41100</v>
      </c>
      <c r="G21" s="3">
        <f>ROUND(E21,-3)</f>
        <v>6268000</v>
      </c>
      <c r="H21" s="36">
        <v>40</v>
      </c>
      <c r="I21" s="2" t="str">
        <f t="shared" si="0"/>
        <v>INSERT INTO HOADON VALUES('20','30/03/2021','KH19','NV17','41100','6268000','40')</v>
      </c>
    </row>
    <row r="22" spans="1:9" x14ac:dyDescent="0.35">
      <c r="A22" s="5">
        <v>21</v>
      </c>
      <c r="B22" s="15" t="s">
        <v>193</v>
      </c>
      <c r="C22" s="28" t="s">
        <v>58</v>
      </c>
      <c r="D22" s="3" t="s">
        <v>33</v>
      </c>
      <c r="E22" s="5">
        <v>85681154</v>
      </c>
      <c r="F22" s="4">
        <v>33000</v>
      </c>
      <c r="G22" s="3">
        <f>ROUND(E22,-3)</f>
        <v>85681000</v>
      </c>
      <c r="H22" s="36">
        <v>30</v>
      </c>
      <c r="I22" s="2" t="str">
        <f t="shared" si="0"/>
        <v>INSERT INTO HOADON VALUES('21','10/07/2021','KH01','NV15','33000','85681000','30')</v>
      </c>
    </row>
    <row r="23" spans="1:9" x14ac:dyDescent="0.35">
      <c r="A23" s="5">
        <v>22</v>
      </c>
      <c r="B23" s="15" t="s">
        <v>194</v>
      </c>
      <c r="C23" s="28" t="s">
        <v>71</v>
      </c>
      <c r="D23" s="3" t="s">
        <v>31</v>
      </c>
      <c r="E23" s="5">
        <v>30496247</v>
      </c>
      <c r="F23" s="4">
        <v>36000</v>
      </c>
      <c r="G23" s="3">
        <f>ROUND(E23,-3)</f>
        <v>30496000</v>
      </c>
      <c r="H23" s="36">
        <v>45</v>
      </c>
      <c r="I23" s="2" t="str">
        <f t="shared" si="0"/>
        <v>INSERT INTO HOADON VALUES('22','04/02/2022','KH14','NV14','36000','30496000','45')</v>
      </c>
    </row>
    <row r="24" spans="1:9" x14ac:dyDescent="0.35">
      <c r="A24" s="5">
        <v>23</v>
      </c>
      <c r="B24" s="15" t="s">
        <v>195</v>
      </c>
      <c r="C24" s="28" t="s">
        <v>66</v>
      </c>
      <c r="D24" s="3" t="s">
        <v>23</v>
      </c>
      <c r="E24" s="5">
        <v>59969966</v>
      </c>
      <c r="F24" s="4">
        <v>22100</v>
      </c>
      <c r="G24" s="3">
        <f>ROUND(E24,-3)</f>
        <v>59970000</v>
      </c>
      <c r="H24" s="36">
        <v>29</v>
      </c>
      <c r="I24" s="2" t="str">
        <f t="shared" si="0"/>
        <v>INSERT INTO HOADON VALUES('23','10/03/2022','KH09','NV10','22100','59970000','29')</v>
      </c>
    </row>
    <row r="25" spans="1:9" x14ac:dyDescent="0.35">
      <c r="A25" s="5">
        <v>24</v>
      </c>
      <c r="B25" s="15" t="s">
        <v>196</v>
      </c>
      <c r="C25" s="28" t="s">
        <v>62</v>
      </c>
      <c r="D25" s="3" t="s">
        <v>15</v>
      </c>
      <c r="E25" s="5">
        <v>55661304</v>
      </c>
      <c r="F25" s="4">
        <v>40800</v>
      </c>
      <c r="G25" s="3">
        <f>ROUND(E25,-3)</f>
        <v>55661000</v>
      </c>
      <c r="H25" s="36">
        <v>13</v>
      </c>
      <c r="I25" s="2" t="str">
        <f t="shared" si="0"/>
        <v>INSERT INTO HOADON VALUES('24','25/03/2018','KH05','NV06','40800','55661000','13')</v>
      </c>
    </row>
    <row r="26" spans="1:9" x14ac:dyDescent="0.35">
      <c r="A26" s="5">
        <v>25</v>
      </c>
      <c r="B26" s="15" t="s">
        <v>197</v>
      </c>
      <c r="C26" s="28" t="s">
        <v>74</v>
      </c>
      <c r="D26" s="3" t="s">
        <v>53</v>
      </c>
      <c r="E26" s="5">
        <v>51660198</v>
      </c>
      <c r="F26" s="4">
        <v>55000</v>
      </c>
      <c r="G26" s="3">
        <f>ROUND(E26,-3)</f>
        <v>51660000</v>
      </c>
      <c r="H26" s="36">
        <v>38</v>
      </c>
      <c r="I26" s="2" t="str">
        <f t="shared" si="0"/>
        <v>INSERT INTO HOADON VALUES('25','09/12/2020','KH17','NV24','55000','51660000','38')</v>
      </c>
    </row>
    <row r="27" spans="1:9" x14ac:dyDescent="0.35">
      <c r="A27" s="5">
        <v>26</v>
      </c>
      <c r="B27" s="15" t="s">
        <v>198</v>
      </c>
      <c r="C27" s="28" t="s">
        <v>59</v>
      </c>
      <c r="D27" s="3" t="s">
        <v>10</v>
      </c>
      <c r="E27" s="5">
        <v>42959813</v>
      </c>
      <c r="F27" s="4">
        <v>23400</v>
      </c>
      <c r="G27" s="3">
        <f>ROUND(E27,-3)</f>
        <v>42960000</v>
      </c>
      <c r="H27" s="36">
        <v>21</v>
      </c>
      <c r="I27" s="2" t="str">
        <f t="shared" si="0"/>
        <v>INSERT INTO HOADON VALUES('26','30/06/2018','KH02','NV04','23400','42960000','21')</v>
      </c>
    </row>
    <row r="28" spans="1:9" x14ac:dyDescent="0.35">
      <c r="A28" s="5">
        <v>27</v>
      </c>
      <c r="B28" s="15" t="s">
        <v>199</v>
      </c>
      <c r="C28" s="28" t="s">
        <v>69</v>
      </c>
      <c r="D28" s="3" t="s">
        <v>19</v>
      </c>
      <c r="E28" s="5">
        <v>4994203</v>
      </c>
      <c r="F28" s="4">
        <v>59600</v>
      </c>
      <c r="G28" s="3">
        <f>ROUND(E28,-3)</f>
        <v>4994000</v>
      </c>
      <c r="H28" s="36">
        <v>46</v>
      </c>
      <c r="I28" s="2" t="str">
        <f t="shared" si="0"/>
        <v>INSERT INTO HOADON VALUES('27','21/01/2019','KH12','NV08','59600','4994000','46')</v>
      </c>
    </row>
    <row r="29" spans="1:9" x14ac:dyDescent="0.35">
      <c r="A29" s="5">
        <v>28</v>
      </c>
      <c r="B29" s="15" t="s">
        <v>200</v>
      </c>
      <c r="C29" s="28" t="s">
        <v>77</v>
      </c>
      <c r="D29" s="3" t="s">
        <v>43</v>
      </c>
      <c r="E29" s="5">
        <v>62667054</v>
      </c>
      <c r="F29" s="4">
        <v>52000</v>
      </c>
      <c r="G29" s="3">
        <f>ROUND(E29,-3)</f>
        <v>62667000</v>
      </c>
      <c r="H29" s="36">
        <v>16</v>
      </c>
      <c r="I29" s="2" t="str">
        <f t="shared" si="0"/>
        <v>INSERT INTO HOADON VALUES('28','30/08/2023','KH20','NV20','52000','62667000','16')</v>
      </c>
    </row>
    <row r="30" spans="1:9" x14ac:dyDescent="0.35">
      <c r="A30" s="5">
        <v>29</v>
      </c>
      <c r="B30" s="15" t="s">
        <v>201</v>
      </c>
      <c r="C30" s="28" t="s">
        <v>75</v>
      </c>
      <c r="D30" s="3" t="s">
        <v>27</v>
      </c>
      <c r="E30" s="5">
        <v>23854799</v>
      </c>
      <c r="F30" s="4">
        <v>16200</v>
      </c>
      <c r="G30" s="3">
        <f>ROUND(E30,-3)</f>
        <v>23855000</v>
      </c>
      <c r="H30" s="36">
        <v>41</v>
      </c>
      <c r="I30" s="2" t="str">
        <f t="shared" si="0"/>
        <v>INSERT INTO HOADON VALUES('29','20/11/2020','KH18','NV12','16200','23855000','41')</v>
      </c>
    </row>
    <row r="31" spans="1:9" x14ac:dyDescent="0.35">
      <c r="A31" s="5">
        <v>30</v>
      </c>
      <c r="B31" s="15" t="s">
        <v>202</v>
      </c>
      <c r="C31" s="28" t="s">
        <v>67</v>
      </c>
      <c r="D31" s="3" t="s">
        <v>50</v>
      </c>
      <c r="E31" s="5">
        <v>21389712</v>
      </c>
      <c r="F31" s="4">
        <v>27500</v>
      </c>
      <c r="G31" s="3">
        <f>ROUND(E31,-3)</f>
        <v>21390000</v>
      </c>
      <c r="H31" s="36">
        <v>23</v>
      </c>
      <c r="I31" s="2" t="str">
        <f t="shared" si="0"/>
        <v>INSERT INTO HOADON VALUES('30','04/01/2022','KH10','NV21','27500','21390000','23')</v>
      </c>
    </row>
    <row r="32" spans="1:9" x14ac:dyDescent="0.35">
      <c r="A32" s="5">
        <v>31</v>
      </c>
      <c r="B32" s="15" t="s">
        <v>203</v>
      </c>
      <c r="C32" s="28" t="s">
        <v>60</v>
      </c>
      <c r="D32" s="3" t="s">
        <v>10</v>
      </c>
      <c r="E32" s="5">
        <v>68011988</v>
      </c>
      <c r="F32" s="4">
        <v>14900</v>
      </c>
      <c r="G32" s="3">
        <f>ROUND(E32,-3)</f>
        <v>68012000</v>
      </c>
      <c r="H32" s="36">
        <v>36</v>
      </c>
      <c r="I32" s="2" t="str">
        <f t="shared" si="0"/>
        <v>INSERT INTO HOADON VALUES('31','04/10/2018','KH03','NV04','14900','68012000','36')</v>
      </c>
    </row>
    <row r="33" spans="1:9" x14ac:dyDescent="0.35">
      <c r="A33" s="5">
        <v>32</v>
      </c>
      <c r="B33" s="15" t="s">
        <v>204</v>
      </c>
      <c r="C33" s="28" t="s">
        <v>65</v>
      </c>
      <c r="D33" s="3" t="s">
        <v>17</v>
      </c>
      <c r="E33" s="5">
        <v>11879841</v>
      </c>
      <c r="F33" s="4">
        <v>48000</v>
      </c>
      <c r="G33" s="3">
        <f>ROUND(E33,-3)</f>
        <v>11880000</v>
      </c>
      <c r="H33" s="36">
        <v>17</v>
      </c>
      <c r="I33" s="2" t="str">
        <f t="shared" si="0"/>
        <v>INSERT INTO HOADON VALUES('32','21/09/2022','KH08','NV07','48000','11880000','17')</v>
      </c>
    </row>
    <row r="34" spans="1:9" x14ac:dyDescent="0.35">
      <c r="A34" s="5">
        <v>33</v>
      </c>
      <c r="B34" s="15" t="s">
        <v>205</v>
      </c>
      <c r="C34" s="28" t="s">
        <v>72</v>
      </c>
      <c r="D34" s="3" t="s">
        <v>17</v>
      </c>
      <c r="E34" s="5">
        <v>33985413</v>
      </c>
      <c r="F34" s="4">
        <v>22000</v>
      </c>
      <c r="G34" s="3">
        <f>ROUND(E34,-3)</f>
        <v>33985000</v>
      </c>
      <c r="H34" s="36">
        <v>43</v>
      </c>
      <c r="I34" s="2" t="str">
        <f t="shared" si="0"/>
        <v>INSERT INTO HOADON VALUES('33','17/09/2022','KH15','NV07','22000','33985000','43')</v>
      </c>
    </row>
    <row r="35" spans="1:9" x14ac:dyDescent="0.35">
      <c r="A35" s="5">
        <v>34</v>
      </c>
      <c r="B35" s="15" t="s">
        <v>206</v>
      </c>
      <c r="C35" s="28" t="s">
        <v>73</v>
      </c>
      <c r="D35" s="3" t="s">
        <v>19</v>
      </c>
      <c r="E35" s="5">
        <v>85777075</v>
      </c>
      <c r="F35" s="4">
        <v>59000</v>
      </c>
      <c r="G35" s="3">
        <f>ROUND(E35,-3)</f>
        <v>85777000</v>
      </c>
      <c r="H35" s="36">
        <v>27</v>
      </c>
      <c r="I35" s="2" t="str">
        <f t="shared" si="0"/>
        <v>INSERT INTO HOADON VALUES('34','14/09/2022','KH16','NV08','59000','85777000','27')</v>
      </c>
    </row>
    <row r="36" spans="1:9" x14ac:dyDescent="0.35">
      <c r="A36" s="5">
        <v>35</v>
      </c>
      <c r="B36" s="15" t="s">
        <v>207</v>
      </c>
      <c r="C36" s="28" t="s">
        <v>63</v>
      </c>
      <c r="D36" s="3" t="s">
        <v>19</v>
      </c>
      <c r="E36" s="5">
        <v>87618923</v>
      </c>
      <c r="F36" s="4">
        <v>45700</v>
      </c>
      <c r="G36" s="3">
        <f>ROUND(E36,-3)</f>
        <v>87619000</v>
      </c>
      <c r="H36" s="36">
        <v>32</v>
      </c>
      <c r="I36" s="2" t="str">
        <f t="shared" si="0"/>
        <v>INSERT INTO HOADON VALUES('35','20/09/2021','KH06','NV08','45700','87619000','32')</v>
      </c>
    </row>
    <row r="37" spans="1:9" x14ac:dyDescent="0.35">
      <c r="A37" s="5">
        <v>36</v>
      </c>
      <c r="B37" s="15" t="s">
        <v>208</v>
      </c>
      <c r="C37" s="28" t="s">
        <v>68</v>
      </c>
      <c r="D37" s="3" t="s">
        <v>35</v>
      </c>
      <c r="E37" s="5">
        <v>36989582</v>
      </c>
      <c r="F37" s="4">
        <v>31800</v>
      </c>
      <c r="G37" s="3">
        <f>ROUND(E37,-3)</f>
        <v>36990000</v>
      </c>
      <c r="H37" s="36">
        <v>47</v>
      </c>
      <c r="I37" s="2" t="str">
        <f t="shared" si="0"/>
        <v>INSERT INTO HOADON VALUES('36','28/07/2020','KH11','NV16','31800','36990000','47')</v>
      </c>
    </row>
    <row r="38" spans="1:9" x14ac:dyDescent="0.35">
      <c r="A38" s="5">
        <v>37</v>
      </c>
      <c r="B38" s="15" t="s">
        <v>209</v>
      </c>
      <c r="C38" s="28" t="s">
        <v>64</v>
      </c>
      <c r="D38" s="3" t="s">
        <v>41</v>
      </c>
      <c r="E38" s="5">
        <v>42563313</v>
      </c>
      <c r="F38" s="4">
        <v>51200</v>
      </c>
      <c r="G38" s="3">
        <f>ROUND(E38,-3)</f>
        <v>42563000</v>
      </c>
      <c r="H38" s="36">
        <v>25</v>
      </c>
      <c r="I38" s="2" t="str">
        <f t="shared" si="0"/>
        <v>INSERT INTO HOADON VALUES('37','08/01/2023','KH07','NV19','51200','42563000','25')</v>
      </c>
    </row>
    <row r="39" spans="1:9" x14ac:dyDescent="0.35">
      <c r="A39" s="5">
        <v>38</v>
      </c>
      <c r="B39" s="15" t="s">
        <v>210</v>
      </c>
      <c r="C39" s="28" t="s">
        <v>61</v>
      </c>
      <c r="D39" s="3" t="s">
        <v>27</v>
      </c>
      <c r="E39" s="5">
        <v>20821612</v>
      </c>
      <c r="F39" s="4">
        <v>56000</v>
      </c>
      <c r="G39" s="3">
        <f>ROUND(E39,-3)</f>
        <v>20822000</v>
      </c>
      <c r="H39" s="36">
        <v>39</v>
      </c>
      <c r="I39" s="2" t="str">
        <f t="shared" si="0"/>
        <v>INSERT INTO HOADON VALUES('38','02/03/2020','KH04','NV12','56000','20822000','39')</v>
      </c>
    </row>
    <row r="40" spans="1:9" x14ac:dyDescent="0.35">
      <c r="A40" s="5">
        <v>39</v>
      </c>
      <c r="B40" s="15" t="s">
        <v>211</v>
      </c>
      <c r="C40" s="28" t="s">
        <v>70</v>
      </c>
      <c r="D40" s="3" t="s">
        <v>29</v>
      </c>
      <c r="E40" s="5">
        <v>33984991</v>
      </c>
      <c r="F40" s="4">
        <v>18500</v>
      </c>
      <c r="G40" s="3">
        <f>ROUND(E40,-3)</f>
        <v>33985000</v>
      </c>
      <c r="H40" s="36">
        <v>20</v>
      </c>
      <c r="I40" s="2" t="str">
        <f t="shared" si="0"/>
        <v>INSERT INTO HOADON VALUES('39','28/09/2021','KH13','NV13','18500','33985000','20')</v>
      </c>
    </row>
    <row r="41" spans="1:9" x14ac:dyDescent="0.35">
      <c r="A41" s="5">
        <v>40</v>
      </c>
      <c r="B41" s="15" t="s">
        <v>212</v>
      </c>
      <c r="C41" s="28" t="s">
        <v>76</v>
      </c>
      <c r="D41" s="3" t="s">
        <v>19</v>
      </c>
      <c r="E41" s="5">
        <v>38784642</v>
      </c>
      <c r="F41" s="4">
        <v>41100</v>
      </c>
      <c r="G41" s="3">
        <f>ROUND(E41,-3)</f>
        <v>38785000</v>
      </c>
      <c r="H41" s="36">
        <v>34</v>
      </c>
      <c r="I41" s="2" t="str">
        <f t="shared" si="0"/>
        <v>INSERT INTO HOADON VALUES('40','07/02/2022','KH19','NV08','41100','38785000','34')</v>
      </c>
    </row>
    <row r="42" spans="1:9" x14ac:dyDescent="0.35">
      <c r="A42" s="5">
        <v>41</v>
      </c>
      <c r="B42" s="15" t="s">
        <v>213</v>
      </c>
      <c r="C42" s="28" t="s">
        <v>58</v>
      </c>
      <c r="D42" s="3" t="s">
        <v>53</v>
      </c>
      <c r="E42" s="5">
        <v>55355384</v>
      </c>
      <c r="F42" s="4">
        <v>33000</v>
      </c>
      <c r="G42" s="3">
        <f>ROUND(E42,-3)</f>
        <v>55355000</v>
      </c>
      <c r="H42" s="36">
        <v>10</v>
      </c>
      <c r="I42" s="2" t="str">
        <f t="shared" si="0"/>
        <v>INSERT INTO HOADON VALUES('41','23/08/2022','KH01','NV24','33000','55355000','10')</v>
      </c>
    </row>
    <row r="43" spans="1:9" x14ac:dyDescent="0.35">
      <c r="A43" s="5">
        <v>42</v>
      </c>
      <c r="B43" s="15" t="s">
        <v>214</v>
      </c>
      <c r="C43" s="28" t="s">
        <v>71</v>
      </c>
      <c r="D43" s="3" t="s">
        <v>8</v>
      </c>
      <c r="E43" s="5">
        <v>13253752</v>
      </c>
      <c r="F43" s="4">
        <v>36000</v>
      </c>
      <c r="G43" s="3">
        <f>ROUND(E43,-3)</f>
        <v>13254000</v>
      </c>
      <c r="H43" s="36">
        <v>49</v>
      </c>
      <c r="I43" s="2" t="str">
        <f t="shared" si="0"/>
        <v>INSERT INTO HOADON VALUES('42','04/07/2019','KH14','NV03','36000','13254000','49')</v>
      </c>
    </row>
    <row r="44" spans="1:9" x14ac:dyDescent="0.35">
      <c r="A44" s="5">
        <v>43</v>
      </c>
      <c r="B44" s="15" t="s">
        <v>215</v>
      </c>
      <c r="C44" s="28" t="s">
        <v>66</v>
      </c>
      <c r="D44" s="3" t="s">
        <v>41</v>
      </c>
      <c r="E44" s="5">
        <v>3577674</v>
      </c>
      <c r="F44" s="4">
        <v>22100</v>
      </c>
      <c r="G44" s="3">
        <f>ROUND(E44,-3)</f>
        <v>3578000</v>
      </c>
      <c r="H44" s="36">
        <v>11</v>
      </c>
      <c r="I44" s="2" t="str">
        <f t="shared" si="0"/>
        <v>INSERT INTO HOADON VALUES('43','28/02/2019','KH09','NV19','22100','3578000','11')</v>
      </c>
    </row>
    <row r="45" spans="1:9" x14ac:dyDescent="0.35">
      <c r="A45" s="5">
        <v>44</v>
      </c>
      <c r="B45" s="15" t="s">
        <v>216</v>
      </c>
      <c r="C45" s="28" t="s">
        <v>62</v>
      </c>
      <c r="D45" s="3" t="s">
        <v>31</v>
      </c>
      <c r="E45" s="5">
        <v>42901890</v>
      </c>
      <c r="F45" s="4">
        <v>40800</v>
      </c>
      <c r="G45" s="3">
        <f>ROUND(E45,-3)</f>
        <v>42902000</v>
      </c>
      <c r="H45" s="36">
        <v>37</v>
      </c>
      <c r="I45" s="2" t="str">
        <f t="shared" si="0"/>
        <v>INSERT INTO HOADON VALUES('44','29/08/2020','KH05','NV14','40800','42902000','37')</v>
      </c>
    </row>
    <row r="46" spans="1:9" x14ac:dyDescent="0.35">
      <c r="A46" s="5">
        <v>45</v>
      </c>
      <c r="B46" s="15" t="s">
        <v>217</v>
      </c>
      <c r="C46" s="28" t="s">
        <v>74</v>
      </c>
      <c r="D46" s="3" t="s">
        <v>4</v>
      </c>
      <c r="E46" s="5">
        <v>56458541</v>
      </c>
      <c r="F46" s="4">
        <v>55000</v>
      </c>
      <c r="G46" s="3">
        <f>ROUND(E46,-3)</f>
        <v>56459000</v>
      </c>
      <c r="H46" s="36">
        <v>12</v>
      </c>
      <c r="I46" s="2" t="str">
        <f t="shared" si="0"/>
        <v>INSERT INTO HOADON VALUES('45','18/11/2019','KH17','NV01','55000','56459000','12')</v>
      </c>
    </row>
    <row r="47" spans="1:9" x14ac:dyDescent="0.35">
      <c r="A47" s="5">
        <v>46</v>
      </c>
      <c r="B47" s="15" t="s">
        <v>218</v>
      </c>
      <c r="C47" s="28" t="s">
        <v>59</v>
      </c>
      <c r="D47" s="3" t="s">
        <v>10</v>
      </c>
      <c r="E47" s="5">
        <v>89301556</v>
      </c>
      <c r="F47" s="4">
        <v>23400</v>
      </c>
      <c r="G47" s="3">
        <f>ROUND(E47,-3)</f>
        <v>89302000</v>
      </c>
      <c r="H47" s="36">
        <v>28</v>
      </c>
      <c r="I47" s="2" t="str">
        <f t="shared" si="0"/>
        <v>INSERT INTO HOADON VALUES('46','14/04/2018','KH02','NV04','23400','89302000','28')</v>
      </c>
    </row>
    <row r="48" spans="1:9" x14ac:dyDescent="0.35">
      <c r="A48" s="5">
        <v>47</v>
      </c>
      <c r="B48" s="15" t="s">
        <v>219</v>
      </c>
      <c r="C48" s="28" t="s">
        <v>69</v>
      </c>
      <c r="D48" s="3" t="s">
        <v>43</v>
      </c>
      <c r="E48" s="5">
        <v>67980220</v>
      </c>
      <c r="F48" s="4">
        <v>59600</v>
      </c>
      <c r="G48" s="3">
        <f>ROUND(E48,-3)</f>
        <v>67980000</v>
      </c>
      <c r="H48" s="36">
        <v>44</v>
      </c>
      <c r="I48" s="2" t="str">
        <f t="shared" si="0"/>
        <v>INSERT INTO HOADON VALUES('47','01/04/2019','KH12','NV20','59600','67980000','44')</v>
      </c>
    </row>
    <row r="49" spans="1:9" x14ac:dyDescent="0.35">
      <c r="A49" s="5">
        <v>48</v>
      </c>
      <c r="B49" s="15" t="s">
        <v>220</v>
      </c>
      <c r="C49" s="28" t="s">
        <v>77</v>
      </c>
      <c r="D49" s="3" t="s">
        <v>25</v>
      </c>
      <c r="E49" s="5">
        <v>31427873</v>
      </c>
      <c r="F49" s="4">
        <v>52000</v>
      </c>
      <c r="G49" s="3">
        <f>ROUND(E49,-3)</f>
        <v>31428000</v>
      </c>
      <c r="H49" s="36">
        <v>19</v>
      </c>
      <c r="I49" s="2" t="str">
        <f t="shared" si="0"/>
        <v>INSERT INTO HOADON VALUES('48','18/10/2022','KH20','NV11','52000','31428000','19')</v>
      </c>
    </row>
    <row r="50" spans="1:9" x14ac:dyDescent="0.35">
      <c r="A50" s="5">
        <v>49</v>
      </c>
      <c r="B50" s="15" t="s">
        <v>185</v>
      </c>
      <c r="C50" s="28" t="s">
        <v>75</v>
      </c>
      <c r="D50" s="3" t="s">
        <v>39</v>
      </c>
      <c r="E50" s="5">
        <v>67850187</v>
      </c>
      <c r="F50" s="4">
        <v>16200</v>
      </c>
      <c r="G50" s="3">
        <f>ROUND(E50,-3)</f>
        <v>67850000</v>
      </c>
      <c r="H50" s="36">
        <v>30</v>
      </c>
      <c r="I50" s="2" t="str">
        <f t="shared" si="0"/>
        <v>INSERT INTO HOADON VALUES('49','17/12/2020','KH18','NV18','16200','67850000','30')</v>
      </c>
    </row>
    <row r="51" spans="1:9" x14ac:dyDescent="0.35">
      <c r="A51" s="5">
        <v>50</v>
      </c>
      <c r="B51" s="15" t="s">
        <v>221</v>
      </c>
      <c r="C51" s="28" t="s">
        <v>67</v>
      </c>
      <c r="D51" s="3" t="s">
        <v>43</v>
      </c>
      <c r="E51" s="5">
        <v>72481679</v>
      </c>
      <c r="F51" s="4">
        <v>27500</v>
      </c>
      <c r="G51" s="3">
        <f>ROUND(E51,-3)</f>
        <v>72482000</v>
      </c>
      <c r="H51" s="36">
        <v>15</v>
      </c>
      <c r="I51" s="2" t="str">
        <f t="shared" si="0"/>
        <v>INSERT INTO HOADON VALUES('50','04/09/2021','KH10','NV20','27500','72482000','15')</v>
      </c>
    </row>
    <row r="52" spans="1:9" x14ac:dyDescent="0.35">
      <c r="F52" s="2"/>
    </row>
    <row r="53" spans="1:9" x14ac:dyDescent="0.35">
      <c r="F53" s="2"/>
    </row>
    <row r="54" spans="1:9" x14ac:dyDescent="0.35">
      <c r="F54" s="2"/>
    </row>
    <row r="55" spans="1:9" x14ac:dyDescent="0.35">
      <c r="F55" s="2"/>
    </row>
    <row r="56" spans="1:9" x14ac:dyDescent="0.35">
      <c r="F56" s="2"/>
    </row>
    <row r="57" spans="1:9" x14ac:dyDescent="0.35">
      <c r="F57" s="2"/>
    </row>
    <row r="58" spans="1:9" x14ac:dyDescent="0.35">
      <c r="F58" s="2"/>
    </row>
    <row r="59" spans="1:9" x14ac:dyDescent="0.35">
      <c r="F59" s="2"/>
    </row>
    <row r="60" spans="1:9" x14ac:dyDescent="0.35">
      <c r="F60" s="2"/>
    </row>
    <row r="61" spans="1:9" x14ac:dyDescent="0.35">
      <c r="F61" s="2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03DE0-4BDE-47AC-8D9F-4A44930C3653}">
  <dimension ref="A1:D107"/>
  <sheetViews>
    <sheetView tabSelected="1" workbookViewId="0">
      <selection activeCell="D2" sqref="D2:D107"/>
    </sheetView>
  </sheetViews>
  <sheetFormatPr defaultRowHeight="14.5" x14ac:dyDescent="0.35"/>
  <cols>
    <col min="4" max="4" width="18" bestFit="1" customWidth="1"/>
  </cols>
  <sheetData>
    <row r="1" spans="1:4" x14ac:dyDescent="0.35">
      <c r="A1" s="17" t="s">
        <v>128</v>
      </c>
      <c r="B1" s="17" t="s">
        <v>78</v>
      </c>
      <c r="C1" s="17" t="s">
        <v>131</v>
      </c>
    </row>
    <row r="2" spans="1:4" x14ac:dyDescent="0.35">
      <c r="A2" s="5">
        <v>1</v>
      </c>
      <c r="B2" s="18" t="s">
        <v>122</v>
      </c>
      <c r="C2" s="10">
        <f ca="1">INT(RAND()*(100-1)+1)</f>
        <v>60</v>
      </c>
      <c r="D2" t="str">
        <f ca="1" xml:space="preserve"> "INSERT INTO CTHD VALUES('"&amp;A2&amp;"','"&amp;B2&amp;"','"&amp;C2&amp;"')"</f>
        <v>INSERT INTO CTHD VALUES('1','ST08','60')</v>
      </c>
    </row>
    <row r="3" spans="1:4" x14ac:dyDescent="0.35">
      <c r="A3" s="5">
        <v>1</v>
      </c>
      <c r="B3" s="18" t="s">
        <v>96</v>
      </c>
      <c r="C3" s="18">
        <v>10</v>
      </c>
      <c r="D3" s="33" t="str">
        <f t="shared" ref="D3:D66" si="0" xml:space="preserve"> "INSERT INTO CTHD VALUES('"&amp;A3&amp;"','"&amp;B3&amp;"','"&amp;C3&amp;"')"</f>
        <v>INSERT INTO CTHD VALUES('1','TV02','10')</v>
      </c>
    </row>
    <row r="4" spans="1:4" x14ac:dyDescent="0.35">
      <c r="A4" s="5">
        <v>1</v>
      </c>
      <c r="B4" s="18" t="s">
        <v>87</v>
      </c>
      <c r="C4" s="10">
        <f ca="1">INT(RAND()*(100-1)+1)</f>
        <v>69</v>
      </c>
      <c r="D4" s="33" t="str">
        <f t="shared" ca="1" si="0"/>
        <v>INSERT INTO CTHD VALUES('1','BC04','69')</v>
      </c>
    </row>
    <row r="5" spans="1:4" x14ac:dyDescent="0.35">
      <c r="A5" s="5">
        <v>2</v>
      </c>
      <c r="B5" s="18" t="s">
        <v>108</v>
      </c>
      <c r="C5" s="18">
        <v>5</v>
      </c>
      <c r="D5" s="33" t="str">
        <f t="shared" si="0"/>
        <v>INSERT INTO CTHD VALUES('2','ST01','5')</v>
      </c>
    </row>
    <row r="6" spans="1:4" x14ac:dyDescent="0.35">
      <c r="A6" s="5">
        <v>3</v>
      </c>
      <c r="B6" s="18" t="s">
        <v>82</v>
      </c>
      <c r="C6" s="18">
        <v>5</v>
      </c>
      <c r="D6" s="33" t="str">
        <f t="shared" si="0"/>
        <v>INSERT INTO CTHD VALUES('3','BC01','5')</v>
      </c>
    </row>
    <row r="7" spans="1:4" x14ac:dyDescent="0.35">
      <c r="A7" s="5">
        <v>4</v>
      </c>
      <c r="B7" s="18" t="s">
        <v>85</v>
      </c>
      <c r="C7" s="18">
        <v>10</v>
      </c>
      <c r="D7" s="33" t="str">
        <f t="shared" si="0"/>
        <v>INSERT INTO CTHD VALUES('4','BC02','10')</v>
      </c>
    </row>
    <row r="8" spans="1:4" x14ac:dyDescent="0.35">
      <c r="A8" s="5">
        <v>4</v>
      </c>
      <c r="B8" s="18" t="s">
        <v>82</v>
      </c>
      <c r="C8" s="10">
        <f ca="1">INT(RAND()*(100-1)+1)</f>
        <v>71</v>
      </c>
      <c r="D8" s="33" t="str">
        <f t="shared" ca="1" si="0"/>
        <v>INSERT INTO CTHD VALUES('4','BC01','71')</v>
      </c>
    </row>
    <row r="9" spans="1:4" x14ac:dyDescent="0.35">
      <c r="A9" s="5">
        <v>5</v>
      </c>
      <c r="B9" s="18" t="s">
        <v>122</v>
      </c>
      <c r="C9" s="18">
        <v>10</v>
      </c>
      <c r="D9" s="33" t="str">
        <f t="shared" si="0"/>
        <v>INSERT INTO CTHD VALUES('5','ST08','10')</v>
      </c>
    </row>
    <row r="10" spans="1:4" x14ac:dyDescent="0.35">
      <c r="A10" s="5">
        <v>5</v>
      </c>
      <c r="B10" s="18" t="s">
        <v>87</v>
      </c>
      <c r="C10" s="10">
        <f ca="1">INT(RAND()*(100-1)+1)</f>
        <v>93</v>
      </c>
      <c r="D10" s="33" t="str">
        <f t="shared" ca="1" si="0"/>
        <v>INSERT INTO CTHD VALUES('5','BC04','93')</v>
      </c>
    </row>
    <row r="11" spans="1:4" x14ac:dyDescent="0.35">
      <c r="A11" s="5">
        <v>6</v>
      </c>
      <c r="B11" s="18" t="s">
        <v>87</v>
      </c>
      <c r="C11" s="18">
        <v>20</v>
      </c>
      <c r="D11" s="33" t="str">
        <f t="shared" si="0"/>
        <v>INSERT INTO CTHD VALUES('6','BC04','20')</v>
      </c>
    </row>
    <row r="12" spans="1:4" x14ac:dyDescent="0.35">
      <c r="A12" s="5">
        <v>6</v>
      </c>
      <c r="B12" s="18" t="s">
        <v>89</v>
      </c>
      <c r="C12" s="10">
        <f ca="1">INT(RAND()*(100-1)+1)</f>
        <v>38</v>
      </c>
      <c r="D12" s="33" t="str">
        <f t="shared" ca="1" si="0"/>
        <v>INSERT INTO CTHD VALUES('6','BB01','38')</v>
      </c>
    </row>
    <row r="13" spans="1:4" x14ac:dyDescent="0.35">
      <c r="A13" s="5">
        <v>7</v>
      </c>
      <c r="B13" s="18" t="s">
        <v>89</v>
      </c>
      <c r="C13" s="18">
        <v>20</v>
      </c>
      <c r="D13" s="33" t="str">
        <f t="shared" si="0"/>
        <v>INSERT INTO CTHD VALUES('7','BB01','20')</v>
      </c>
    </row>
    <row r="14" spans="1:4" x14ac:dyDescent="0.35">
      <c r="A14" s="5">
        <v>7</v>
      </c>
      <c r="B14" s="18" t="s">
        <v>91</v>
      </c>
      <c r="C14" s="10">
        <f ca="1">INT(RAND()*(100-1)+1)</f>
        <v>70</v>
      </c>
      <c r="D14" s="33" t="str">
        <f t="shared" ca="1" si="0"/>
        <v>INSERT INTO CTHD VALUES('7','BB02','70')</v>
      </c>
    </row>
    <row r="15" spans="1:4" x14ac:dyDescent="0.35">
      <c r="A15" s="5">
        <v>8</v>
      </c>
      <c r="B15" s="18" t="s">
        <v>91</v>
      </c>
      <c r="C15" s="18">
        <v>20</v>
      </c>
      <c r="D15" s="33" t="str">
        <f t="shared" si="0"/>
        <v>INSERT INTO CTHD VALUES('8','BB02','20')</v>
      </c>
    </row>
    <row r="16" spans="1:4" x14ac:dyDescent="0.35">
      <c r="A16" s="5">
        <v>8</v>
      </c>
      <c r="B16" s="18" t="s">
        <v>96</v>
      </c>
      <c r="C16" s="10">
        <f ca="1">INT(RAND()*(100-1)+1)</f>
        <v>47</v>
      </c>
      <c r="D16" s="33" t="str">
        <f t="shared" ca="1" si="0"/>
        <v>INSERT INTO CTHD VALUES('8','TV02','47')</v>
      </c>
    </row>
    <row r="17" spans="1:4" x14ac:dyDescent="0.35">
      <c r="A17" s="5">
        <v>9</v>
      </c>
      <c r="B17" s="18" t="s">
        <v>92</v>
      </c>
      <c r="C17" s="18">
        <v>10</v>
      </c>
      <c r="D17" s="33" t="str">
        <f t="shared" si="0"/>
        <v>INSERT INTO CTHD VALUES('9','BB03','10')</v>
      </c>
    </row>
    <row r="18" spans="1:4" x14ac:dyDescent="0.35">
      <c r="A18" s="5">
        <v>9</v>
      </c>
      <c r="B18" s="18" t="s">
        <v>98</v>
      </c>
      <c r="C18" s="10">
        <f ca="1">INT(RAND()*(100-1)+1)</f>
        <v>60</v>
      </c>
      <c r="D18" s="33" t="str">
        <f t="shared" ca="1" si="0"/>
        <v>INSERT INTO CTHD VALUES('9','TV03','60')</v>
      </c>
    </row>
    <row r="19" spans="1:4" x14ac:dyDescent="0.35">
      <c r="A19" s="5">
        <v>10</v>
      </c>
      <c r="B19" s="18" t="s">
        <v>93</v>
      </c>
      <c r="C19" s="18">
        <v>20</v>
      </c>
      <c r="D19" s="33" t="str">
        <f t="shared" si="0"/>
        <v>INSERT INTO CTHD VALUES('10','TV01','20')</v>
      </c>
    </row>
    <row r="20" spans="1:4" x14ac:dyDescent="0.35">
      <c r="A20" s="5">
        <v>10</v>
      </c>
      <c r="B20" s="18" t="s">
        <v>96</v>
      </c>
      <c r="C20" s="10">
        <f ca="1">INT(RAND()*(100-1)+1)</f>
        <v>97</v>
      </c>
      <c r="D20" s="33" t="str">
        <f t="shared" ca="1" si="0"/>
        <v>INSERT INTO CTHD VALUES('10','TV02','97')</v>
      </c>
    </row>
    <row r="21" spans="1:4" x14ac:dyDescent="0.35">
      <c r="A21" s="5">
        <v>11</v>
      </c>
      <c r="B21" s="18" t="s">
        <v>96</v>
      </c>
      <c r="C21" s="18">
        <v>10</v>
      </c>
      <c r="D21" s="33" t="str">
        <f t="shared" si="0"/>
        <v>INSERT INTO CTHD VALUES('11','TV02','10')</v>
      </c>
    </row>
    <row r="22" spans="1:4" x14ac:dyDescent="0.35">
      <c r="A22" s="5">
        <v>11</v>
      </c>
      <c r="B22" s="18" t="s">
        <v>100</v>
      </c>
      <c r="C22" s="10">
        <f ca="1">INT(RAND()*(100-1)+1)</f>
        <v>25</v>
      </c>
      <c r="D22" s="33" t="str">
        <f t="shared" ca="1" si="0"/>
        <v>INSERT INTO CTHD VALUES('11','TV04','25')</v>
      </c>
    </row>
    <row r="23" spans="1:4" x14ac:dyDescent="0.35">
      <c r="A23" s="5">
        <v>11</v>
      </c>
      <c r="B23" s="18" t="s">
        <v>98</v>
      </c>
      <c r="C23" s="10">
        <f ca="1">INT(RAND()*(100-1)+1)</f>
        <v>33</v>
      </c>
      <c r="D23" s="33" t="str">
        <f t="shared" ca="1" si="0"/>
        <v>INSERT INTO CTHD VALUES('11','TV03','33')</v>
      </c>
    </row>
    <row r="24" spans="1:4" x14ac:dyDescent="0.35">
      <c r="A24" s="5">
        <v>12</v>
      </c>
      <c r="B24" s="18" t="s">
        <v>98</v>
      </c>
      <c r="C24" s="18">
        <v>10</v>
      </c>
      <c r="D24" s="33" t="str">
        <f t="shared" si="0"/>
        <v>INSERT INTO CTHD VALUES('12','TV03','10')</v>
      </c>
    </row>
    <row r="25" spans="1:4" x14ac:dyDescent="0.35">
      <c r="A25" s="5">
        <v>12</v>
      </c>
      <c r="B25" s="18" t="s">
        <v>100</v>
      </c>
      <c r="C25" s="10">
        <f ca="1">INT(RAND()*(100-1)+1)</f>
        <v>10</v>
      </c>
      <c r="D25" s="33" t="str">
        <f t="shared" ca="1" si="0"/>
        <v>INSERT INTO CTHD VALUES('12','TV04','10')</v>
      </c>
    </row>
    <row r="26" spans="1:4" x14ac:dyDescent="0.35">
      <c r="A26" s="5">
        <v>12</v>
      </c>
      <c r="B26" s="18" t="s">
        <v>105</v>
      </c>
      <c r="C26" s="10">
        <f ca="1">INT(RAND()*(100-1)+1)</f>
        <v>68</v>
      </c>
      <c r="D26" s="33" t="str">
        <f t="shared" ca="1" si="0"/>
        <v>INSERT INTO CTHD VALUES('12','TV06','68')</v>
      </c>
    </row>
    <row r="27" spans="1:4" x14ac:dyDescent="0.35">
      <c r="A27" s="5">
        <v>13</v>
      </c>
      <c r="B27" s="18" t="s">
        <v>100</v>
      </c>
      <c r="C27" s="18">
        <v>10</v>
      </c>
      <c r="D27" s="33" t="str">
        <f t="shared" si="0"/>
        <v>INSERT INTO CTHD VALUES('13','TV04','10')</v>
      </c>
    </row>
    <row r="28" spans="1:4" x14ac:dyDescent="0.35">
      <c r="A28" s="5">
        <v>13</v>
      </c>
      <c r="B28" s="18" t="s">
        <v>107</v>
      </c>
      <c r="C28" s="10">
        <f ca="1">INT(RAND()*(100-1)+1)</f>
        <v>57</v>
      </c>
      <c r="D28" s="33" t="str">
        <f t="shared" ca="1" si="0"/>
        <v>INSERT INTO CTHD VALUES('13','TV07','57')</v>
      </c>
    </row>
    <row r="29" spans="1:4" x14ac:dyDescent="0.35">
      <c r="A29" s="5">
        <v>13</v>
      </c>
      <c r="B29" s="18" t="s">
        <v>105</v>
      </c>
      <c r="C29" s="10">
        <f ca="1">INT(RAND()*(100-1)+1)</f>
        <v>54</v>
      </c>
      <c r="D29" s="33" t="str">
        <f t="shared" ca="1" si="0"/>
        <v>INSERT INTO CTHD VALUES('13','TV06','54')</v>
      </c>
    </row>
    <row r="30" spans="1:4" x14ac:dyDescent="0.35">
      <c r="A30" s="5">
        <v>14</v>
      </c>
      <c r="B30" s="18" t="s">
        <v>102</v>
      </c>
      <c r="C30" s="18">
        <v>50</v>
      </c>
      <c r="D30" s="33" t="str">
        <f t="shared" si="0"/>
        <v>INSERT INTO CTHD VALUES('14','TV05','50')</v>
      </c>
    </row>
    <row r="31" spans="1:4" x14ac:dyDescent="0.35">
      <c r="A31" s="5">
        <v>14</v>
      </c>
      <c r="B31" s="18" t="s">
        <v>100</v>
      </c>
      <c r="C31" s="10">
        <f ca="1">INT(RAND()*(100-1)+1)</f>
        <v>82</v>
      </c>
      <c r="D31" s="33" t="str">
        <f t="shared" ca="1" si="0"/>
        <v>INSERT INTO CTHD VALUES('14','TV04','82')</v>
      </c>
    </row>
    <row r="32" spans="1:4" x14ac:dyDescent="0.35">
      <c r="A32" s="5">
        <v>14</v>
      </c>
      <c r="B32" s="18" t="s">
        <v>105</v>
      </c>
      <c r="C32" s="10">
        <f ca="1">INT(RAND()*(100-1)+1)</f>
        <v>18</v>
      </c>
      <c r="D32" s="33" t="str">
        <f t="shared" ca="1" si="0"/>
        <v>INSERT INTO CTHD VALUES('14','TV06','18')</v>
      </c>
    </row>
    <row r="33" spans="1:4" x14ac:dyDescent="0.35">
      <c r="A33" s="5">
        <v>15</v>
      </c>
      <c r="B33" s="18" t="s">
        <v>105</v>
      </c>
      <c r="C33" s="18">
        <v>50</v>
      </c>
      <c r="D33" s="33" t="str">
        <f t="shared" si="0"/>
        <v>INSERT INTO CTHD VALUES('15','TV06','50')</v>
      </c>
    </row>
    <row r="34" spans="1:4" x14ac:dyDescent="0.35">
      <c r="A34" s="5">
        <v>15</v>
      </c>
      <c r="B34" s="18" t="s">
        <v>85</v>
      </c>
      <c r="C34" s="10">
        <f ca="1">INT(RAND()*(100-1)+1)</f>
        <v>38</v>
      </c>
      <c r="D34" s="33" t="str">
        <f t="shared" ca="1" si="0"/>
        <v>INSERT INTO CTHD VALUES('15','BC02','38')</v>
      </c>
    </row>
    <row r="35" spans="1:4" x14ac:dyDescent="0.35">
      <c r="A35" s="5">
        <v>15</v>
      </c>
      <c r="B35" s="18" t="s">
        <v>91</v>
      </c>
      <c r="C35" s="10">
        <f ca="1">INT(RAND()*(100-1)+1)</f>
        <v>63</v>
      </c>
      <c r="D35" s="33" t="str">
        <f t="shared" ca="1" si="0"/>
        <v>INSERT INTO CTHD VALUES('15','BB02','63')</v>
      </c>
    </row>
    <row r="36" spans="1:4" x14ac:dyDescent="0.35">
      <c r="A36" s="5">
        <v>16</v>
      </c>
      <c r="B36" s="18" t="s">
        <v>87</v>
      </c>
      <c r="C36" s="18">
        <v>20</v>
      </c>
      <c r="D36" s="33" t="str">
        <f t="shared" si="0"/>
        <v>INSERT INTO CTHD VALUES('16','BC04','20')</v>
      </c>
    </row>
    <row r="37" spans="1:4" x14ac:dyDescent="0.35">
      <c r="A37" s="5">
        <v>16</v>
      </c>
      <c r="B37" s="18" t="s">
        <v>108</v>
      </c>
      <c r="C37" s="10">
        <f ca="1">INT(RAND()*(100-1)+1)</f>
        <v>80</v>
      </c>
      <c r="D37" s="33" t="str">
        <f t="shared" ca="1" si="0"/>
        <v>INSERT INTO CTHD VALUES('16','ST01','80')</v>
      </c>
    </row>
    <row r="38" spans="1:4" x14ac:dyDescent="0.35">
      <c r="A38" s="5">
        <v>17</v>
      </c>
      <c r="B38" s="18" t="s">
        <v>108</v>
      </c>
      <c r="C38" s="18">
        <v>30</v>
      </c>
      <c r="D38" s="33" t="str">
        <f t="shared" si="0"/>
        <v>INSERT INTO CTHD VALUES('17','ST01','30')</v>
      </c>
    </row>
    <row r="39" spans="1:4" x14ac:dyDescent="0.35">
      <c r="A39" s="5">
        <v>17</v>
      </c>
      <c r="B39" s="18" t="s">
        <v>110</v>
      </c>
      <c r="C39" s="10">
        <f ca="1">INT(RAND()*(100-1)+1)</f>
        <v>43</v>
      </c>
      <c r="D39" s="33" t="str">
        <f t="shared" ca="1" si="0"/>
        <v>INSERT INTO CTHD VALUES('17','ST02','43')</v>
      </c>
    </row>
    <row r="40" spans="1:4" x14ac:dyDescent="0.35">
      <c r="A40" s="5">
        <v>18</v>
      </c>
      <c r="B40" s="18" t="s">
        <v>110</v>
      </c>
      <c r="C40" s="18">
        <v>10</v>
      </c>
      <c r="D40" s="33" t="str">
        <f t="shared" si="0"/>
        <v>INSERT INTO CTHD VALUES('18','ST02','10')</v>
      </c>
    </row>
    <row r="41" spans="1:4" x14ac:dyDescent="0.35">
      <c r="A41" s="5">
        <v>18</v>
      </c>
      <c r="B41" s="18" t="s">
        <v>112</v>
      </c>
      <c r="C41" s="10">
        <f ca="1">INT(RAND()*(100-1)+1)</f>
        <v>2</v>
      </c>
      <c r="D41" s="33" t="str">
        <f t="shared" ca="1" si="0"/>
        <v>INSERT INTO CTHD VALUES('18','ST03','2')</v>
      </c>
    </row>
    <row r="42" spans="1:4" x14ac:dyDescent="0.35">
      <c r="A42" s="5">
        <v>19</v>
      </c>
      <c r="B42" s="18" t="s">
        <v>112</v>
      </c>
      <c r="C42" s="18">
        <v>10</v>
      </c>
      <c r="D42" s="33" t="str">
        <f t="shared" si="0"/>
        <v>INSERT INTO CTHD VALUES('19','ST03','10')</v>
      </c>
    </row>
    <row r="43" spans="1:4" x14ac:dyDescent="0.35">
      <c r="A43" s="5">
        <v>19</v>
      </c>
      <c r="B43" s="18" t="s">
        <v>114</v>
      </c>
      <c r="C43" s="10">
        <f ca="1">INT(RAND()*(100-1)+1)</f>
        <v>30</v>
      </c>
      <c r="D43" s="33" t="str">
        <f t="shared" ca="1" si="0"/>
        <v>INSERT INTO CTHD VALUES('19','ST04','30')</v>
      </c>
    </row>
    <row r="44" spans="1:4" x14ac:dyDescent="0.35">
      <c r="A44" s="5">
        <v>20</v>
      </c>
      <c r="B44" s="18" t="s">
        <v>114</v>
      </c>
      <c r="C44" s="18">
        <v>8</v>
      </c>
      <c r="D44" s="33" t="str">
        <f t="shared" si="0"/>
        <v>INSERT INTO CTHD VALUES('20','ST04','8')</v>
      </c>
    </row>
    <row r="45" spans="1:4" x14ac:dyDescent="0.35">
      <c r="A45" s="5">
        <v>21</v>
      </c>
      <c r="B45" s="18" t="s">
        <v>116</v>
      </c>
      <c r="C45" s="18">
        <v>10</v>
      </c>
      <c r="D45" s="33" t="str">
        <f t="shared" si="0"/>
        <v>INSERT INTO CTHD VALUES('21','ST05','10')</v>
      </c>
    </row>
    <row r="46" spans="1:4" x14ac:dyDescent="0.35">
      <c r="A46" s="5">
        <v>22</v>
      </c>
      <c r="B46" s="18" t="s">
        <v>107</v>
      </c>
      <c r="C46" s="18">
        <v>50</v>
      </c>
      <c r="D46" s="33" t="str">
        <f t="shared" si="0"/>
        <v>INSERT INTO CTHD VALUES('22','TV07','50')</v>
      </c>
    </row>
    <row r="47" spans="1:4" x14ac:dyDescent="0.35">
      <c r="A47" s="5">
        <v>23</v>
      </c>
      <c r="B47" s="18" t="s">
        <v>120</v>
      </c>
      <c r="C47" s="18">
        <v>50</v>
      </c>
      <c r="D47" s="33" t="str">
        <f t="shared" si="0"/>
        <v>INSERT INTO CTHD VALUES('23','ST07','50')</v>
      </c>
    </row>
    <row r="48" spans="1:4" x14ac:dyDescent="0.35">
      <c r="A48" s="5">
        <v>24</v>
      </c>
      <c r="B48" s="18" t="s">
        <v>122</v>
      </c>
      <c r="C48" s="18">
        <v>100</v>
      </c>
      <c r="D48" s="33" t="str">
        <f t="shared" si="0"/>
        <v>INSERT INTO CTHD VALUES('24','ST08','100')</v>
      </c>
    </row>
    <row r="49" spans="1:4" x14ac:dyDescent="0.35">
      <c r="A49" s="5">
        <v>25</v>
      </c>
      <c r="B49" s="18" t="s">
        <v>114</v>
      </c>
      <c r="C49" s="18">
        <v>50</v>
      </c>
      <c r="D49" s="33" t="str">
        <f t="shared" si="0"/>
        <v>INSERT INTO CTHD VALUES('25','ST04','50')</v>
      </c>
    </row>
    <row r="50" spans="1:4" x14ac:dyDescent="0.35">
      <c r="A50" s="5">
        <v>25</v>
      </c>
      <c r="B50" s="18" t="s">
        <v>82</v>
      </c>
      <c r="C50" s="10">
        <f ca="1">INT(RAND()*(100-1)+1)</f>
        <v>99</v>
      </c>
      <c r="D50" s="33" t="str">
        <f t="shared" ca="1" si="0"/>
        <v>INSERT INTO CTHD VALUES('25','BC01','99')</v>
      </c>
    </row>
    <row r="51" spans="1:4" x14ac:dyDescent="0.35">
      <c r="A51" s="5">
        <v>25</v>
      </c>
      <c r="B51" s="18" t="s">
        <v>85</v>
      </c>
      <c r="C51" s="10">
        <f ca="1">INT(RAND()*(100-1)+1)</f>
        <v>83</v>
      </c>
      <c r="D51" s="33" t="str">
        <f t="shared" ca="1" si="0"/>
        <v>INSERT INTO CTHD VALUES('25','BC02','83')</v>
      </c>
    </row>
    <row r="52" spans="1:4" x14ac:dyDescent="0.35">
      <c r="A52" s="5">
        <v>25</v>
      </c>
      <c r="B52" s="18" t="s">
        <v>98</v>
      </c>
      <c r="C52" s="10">
        <f ca="1">INT(RAND()*(100-1)+1)</f>
        <v>90</v>
      </c>
      <c r="D52" s="33" t="str">
        <f t="shared" ca="1" si="0"/>
        <v>INSERT INTO CTHD VALUES('25','TV03','90')</v>
      </c>
    </row>
    <row r="53" spans="1:4" x14ac:dyDescent="0.35">
      <c r="A53" s="5">
        <v>26</v>
      </c>
      <c r="B53" s="18" t="s">
        <v>98</v>
      </c>
      <c r="C53" s="18">
        <v>100</v>
      </c>
      <c r="D53" s="33" t="str">
        <f t="shared" si="0"/>
        <v>INSERT INTO CTHD VALUES('26','TV03','100')</v>
      </c>
    </row>
    <row r="54" spans="1:4" x14ac:dyDescent="0.35">
      <c r="A54" s="5">
        <v>26</v>
      </c>
      <c r="B54" s="18" t="s">
        <v>100</v>
      </c>
      <c r="C54" s="10">
        <f ca="1">INT(RAND()*(100-1)+1)</f>
        <v>81</v>
      </c>
      <c r="D54" s="33" t="str">
        <f t="shared" ca="1" si="0"/>
        <v>INSERT INTO CTHD VALUES('26','TV04','81')</v>
      </c>
    </row>
    <row r="55" spans="1:4" x14ac:dyDescent="0.35">
      <c r="A55" s="5">
        <v>26</v>
      </c>
      <c r="B55" s="18" t="s">
        <v>102</v>
      </c>
      <c r="C55" s="10">
        <f ca="1">INT(RAND()*(100-1)+1)</f>
        <v>65</v>
      </c>
      <c r="D55" s="33" t="str">
        <f t="shared" ca="1" si="0"/>
        <v>INSERT INTO CTHD VALUES('26','TV05','65')</v>
      </c>
    </row>
    <row r="56" spans="1:4" x14ac:dyDescent="0.35">
      <c r="A56" s="5">
        <v>26</v>
      </c>
      <c r="B56" s="18" t="s">
        <v>105</v>
      </c>
      <c r="C56" s="10">
        <f ca="1">INT(RAND()*(100-1)+1)</f>
        <v>41</v>
      </c>
      <c r="D56" s="33" t="str">
        <f t="shared" ca="1" si="0"/>
        <v>INSERT INTO CTHD VALUES('26','TV06','41')</v>
      </c>
    </row>
    <row r="57" spans="1:4" x14ac:dyDescent="0.35">
      <c r="A57" s="5">
        <v>27</v>
      </c>
      <c r="B57" s="18" t="s">
        <v>118</v>
      </c>
      <c r="C57" s="18">
        <v>50</v>
      </c>
      <c r="D57" s="33" t="str">
        <f t="shared" si="0"/>
        <v>INSERT INTO CTHD VALUES('27','ST06','50')</v>
      </c>
    </row>
    <row r="58" spans="1:4" x14ac:dyDescent="0.35">
      <c r="A58" s="5">
        <v>27</v>
      </c>
      <c r="B58" s="18" t="s">
        <v>114</v>
      </c>
      <c r="C58" s="10">
        <f ca="1">INT(RAND()*(100-1)+1)</f>
        <v>34</v>
      </c>
      <c r="D58" s="33" t="str">
        <f t="shared" ca="1" si="0"/>
        <v>INSERT INTO CTHD VALUES('27','ST04','34')</v>
      </c>
    </row>
    <row r="59" spans="1:4" x14ac:dyDescent="0.35">
      <c r="A59" s="5">
        <v>27</v>
      </c>
      <c r="B59" s="18" t="s">
        <v>116</v>
      </c>
      <c r="C59" s="10">
        <f ca="1">INT(RAND()*(100-1)+1)</f>
        <v>63</v>
      </c>
      <c r="D59" s="33" t="str">
        <f t="shared" ca="1" si="0"/>
        <v>INSERT INTO CTHD VALUES('27','ST05','63')</v>
      </c>
    </row>
    <row r="60" spans="1:4" x14ac:dyDescent="0.35">
      <c r="A60" s="5">
        <v>27</v>
      </c>
      <c r="B60" s="18" t="s">
        <v>107</v>
      </c>
      <c r="C60" s="10">
        <f ca="1">INT(RAND()*(100-1)+1)</f>
        <v>70</v>
      </c>
      <c r="D60" s="33" t="str">
        <f t="shared" ca="1" si="0"/>
        <v>INSERT INTO CTHD VALUES('27','TV07','70')</v>
      </c>
    </row>
    <row r="61" spans="1:4" x14ac:dyDescent="0.35">
      <c r="A61" s="5">
        <v>28</v>
      </c>
      <c r="B61" s="18" t="s">
        <v>82</v>
      </c>
      <c r="C61" s="18">
        <v>3</v>
      </c>
      <c r="D61" s="33" t="str">
        <f t="shared" si="0"/>
        <v>INSERT INTO CTHD VALUES('28','BC01','3')</v>
      </c>
    </row>
    <row r="62" spans="1:4" x14ac:dyDescent="0.35">
      <c r="A62" s="5">
        <v>28</v>
      </c>
      <c r="B62" s="18" t="s">
        <v>118</v>
      </c>
      <c r="C62" s="10">
        <f ca="1">INT(RAND()*(100-1)+1)</f>
        <v>98</v>
      </c>
      <c r="D62" s="33" t="str">
        <f t="shared" ca="1" si="0"/>
        <v>INSERT INTO CTHD VALUES('28','ST06','98')</v>
      </c>
    </row>
    <row r="63" spans="1:4" x14ac:dyDescent="0.35">
      <c r="A63" s="5">
        <v>28</v>
      </c>
      <c r="B63" s="18" t="s">
        <v>122</v>
      </c>
      <c r="C63" s="10">
        <f ca="1">INT(RAND()*(100-1)+1)</f>
        <v>98</v>
      </c>
      <c r="D63" s="33" t="str">
        <f t="shared" ca="1" si="0"/>
        <v>INSERT INTO CTHD VALUES('28','ST08','98')</v>
      </c>
    </row>
    <row r="64" spans="1:4" x14ac:dyDescent="0.35">
      <c r="A64" s="5">
        <v>28</v>
      </c>
      <c r="B64" s="18" t="s">
        <v>114</v>
      </c>
      <c r="C64" s="10">
        <f ca="1">INT(RAND()*(100-1)+1)</f>
        <v>93</v>
      </c>
      <c r="D64" s="33" t="str">
        <f t="shared" ca="1" si="0"/>
        <v>INSERT INTO CTHD VALUES('28','ST04','93')</v>
      </c>
    </row>
    <row r="65" spans="1:4" x14ac:dyDescent="0.35">
      <c r="A65" s="5">
        <v>29</v>
      </c>
      <c r="B65" s="18" t="s">
        <v>122</v>
      </c>
      <c r="C65" s="18">
        <v>5</v>
      </c>
      <c r="D65" s="33" t="str">
        <f t="shared" si="0"/>
        <v>INSERT INTO CTHD VALUES('29','ST08','5')</v>
      </c>
    </row>
    <row r="66" spans="1:4" x14ac:dyDescent="0.35">
      <c r="A66" s="5">
        <v>29</v>
      </c>
      <c r="B66" s="18" t="s">
        <v>85</v>
      </c>
      <c r="C66" s="10">
        <f ca="1">INT(RAND()*(100-1)+1)</f>
        <v>40</v>
      </c>
      <c r="D66" s="33" t="str">
        <f t="shared" ca="1" si="0"/>
        <v>INSERT INTO CTHD VALUES('29','BC02','40')</v>
      </c>
    </row>
    <row r="67" spans="1:4" x14ac:dyDescent="0.35">
      <c r="A67" s="5">
        <v>29</v>
      </c>
      <c r="B67" s="18" t="s">
        <v>91</v>
      </c>
      <c r="C67" s="10">
        <f ca="1">INT(RAND()*(100-1)+1)</f>
        <v>58</v>
      </c>
      <c r="D67" s="33" t="str">
        <f t="shared" ref="D67:D107" ca="1" si="1" xml:space="preserve"> "INSERT INTO CTHD VALUES('"&amp;A67&amp;"','"&amp;B67&amp;"','"&amp;C67&amp;"')"</f>
        <v>INSERT INTO CTHD VALUES('29','BB02','58')</v>
      </c>
    </row>
    <row r="68" spans="1:4" x14ac:dyDescent="0.35">
      <c r="A68" s="5">
        <v>29</v>
      </c>
      <c r="B68" s="18" t="s">
        <v>87</v>
      </c>
      <c r="C68" s="10">
        <f ca="1">INT(RAND()*(100-1)+1)</f>
        <v>25</v>
      </c>
      <c r="D68" s="33" t="str">
        <f t="shared" ca="1" si="1"/>
        <v>INSERT INTO CTHD VALUES('29','BC04','25')</v>
      </c>
    </row>
    <row r="69" spans="1:4" x14ac:dyDescent="0.35">
      <c r="A69" s="5">
        <v>30</v>
      </c>
      <c r="B69" s="18" t="s">
        <v>85</v>
      </c>
      <c r="C69" s="18">
        <v>80</v>
      </c>
      <c r="D69" s="33" t="str">
        <f t="shared" si="1"/>
        <v>INSERT INTO CTHD VALUES('30','BC02','80')</v>
      </c>
    </row>
    <row r="70" spans="1:4" x14ac:dyDescent="0.35">
      <c r="A70" s="5">
        <v>31</v>
      </c>
      <c r="B70" s="18" t="s">
        <v>91</v>
      </c>
      <c r="C70" s="18">
        <v>100</v>
      </c>
      <c r="D70" s="33" t="str">
        <f t="shared" si="1"/>
        <v>INSERT INTO CTHD VALUES('31','BB02','100')</v>
      </c>
    </row>
    <row r="71" spans="1:4" x14ac:dyDescent="0.35">
      <c r="A71" s="5">
        <v>32</v>
      </c>
      <c r="B71" s="18" t="s">
        <v>87</v>
      </c>
      <c r="C71" s="18">
        <v>60</v>
      </c>
      <c r="D71" s="33" t="str">
        <f t="shared" si="1"/>
        <v>INSERT INTO CTHD VALUES('32','BC04','60')</v>
      </c>
    </row>
    <row r="72" spans="1:4" x14ac:dyDescent="0.35">
      <c r="A72" s="5">
        <v>33</v>
      </c>
      <c r="B72" s="18" t="s">
        <v>89</v>
      </c>
      <c r="C72" s="18">
        <v>50</v>
      </c>
      <c r="D72" s="33" t="str">
        <f t="shared" si="1"/>
        <v>INSERT INTO CTHD VALUES('33','BB01','50')</v>
      </c>
    </row>
    <row r="73" spans="1:4" x14ac:dyDescent="0.35">
      <c r="A73" s="5">
        <v>34</v>
      </c>
      <c r="B73" s="18" t="s">
        <v>91</v>
      </c>
      <c r="C73" s="18">
        <v>30</v>
      </c>
      <c r="D73" s="33" t="str">
        <f t="shared" si="1"/>
        <v>INSERT INTO CTHD VALUES('34','BB02','30')</v>
      </c>
    </row>
    <row r="74" spans="1:4" x14ac:dyDescent="0.35">
      <c r="A74" s="5">
        <v>35</v>
      </c>
      <c r="B74" s="18" t="s">
        <v>92</v>
      </c>
      <c r="C74" s="18">
        <v>7</v>
      </c>
      <c r="D74" s="33" t="str">
        <f t="shared" si="1"/>
        <v>INSERT INTO CTHD VALUES('35','BB03','7')</v>
      </c>
    </row>
    <row r="75" spans="1:4" x14ac:dyDescent="0.35">
      <c r="A75" s="5">
        <v>35</v>
      </c>
      <c r="B75" s="18" t="s">
        <v>82</v>
      </c>
      <c r="C75" s="10">
        <f ca="1">INT(RAND()*(100-1)+1)</f>
        <v>35</v>
      </c>
      <c r="D75" s="33" t="str">
        <f t="shared" ca="1" si="1"/>
        <v>INSERT INTO CTHD VALUES('35','BC01','35')</v>
      </c>
    </row>
    <row r="76" spans="1:4" x14ac:dyDescent="0.35">
      <c r="A76" s="5">
        <v>36</v>
      </c>
      <c r="B76" s="18" t="s">
        <v>93</v>
      </c>
      <c r="C76" s="18">
        <v>5</v>
      </c>
      <c r="D76" s="33" t="str">
        <f t="shared" si="1"/>
        <v>INSERT INTO CTHD VALUES('36','TV01','5')</v>
      </c>
    </row>
    <row r="77" spans="1:4" x14ac:dyDescent="0.35">
      <c r="A77" s="5">
        <v>36</v>
      </c>
      <c r="B77" s="18" t="s">
        <v>82</v>
      </c>
      <c r="C77" s="10">
        <f ca="1">INT(RAND()*(100-1)+1)</f>
        <v>75</v>
      </c>
      <c r="D77" s="33" t="str">
        <f t="shared" ca="1" si="1"/>
        <v>INSERT INTO CTHD VALUES('36','BC01','75')</v>
      </c>
    </row>
    <row r="78" spans="1:4" x14ac:dyDescent="0.35">
      <c r="A78" s="5">
        <v>37</v>
      </c>
      <c r="B78" s="18" t="s">
        <v>96</v>
      </c>
      <c r="C78" s="18">
        <v>1</v>
      </c>
      <c r="D78" s="33" t="str">
        <f t="shared" si="1"/>
        <v>INSERT INTO CTHD VALUES('37','TV02','1')</v>
      </c>
    </row>
    <row r="79" spans="1:4" x14ac:dyDescent="0.35">
      <c r="A79" s="5">
        <v>37</v>
      </c>
      <c r="B79" s="18" t="s">
        <v>82</v>
      </c>
      <c r="C79" s="10">
        <f ca="1">INT(RAND()*(100-1)+1)</f>
        <v>93</v>
      </c>
      <c r="D79" s="33" t="str">
        <f t="shared" ca="1" si="1"/>
        <v>INSERT INTO CTHD VALUES('37','BC01','93')</v>
      </c>
    </row>
    <row r="80" spans="1:4" x14ac:dyDescent="0.35">
      <c r="A80" s="5">
        <v>38</v>
      </c>
      <c r="B80" s="18" t="s">
        <v>98</v>
      </c>
      <c r="C80" s="18">
        <v>1</v>
      </c>
      <c r="D80" s="33" t="str">
        <f t="shared" si="1"/>
        <v>INSERT INTO CTHD VALUES('38','TV03','1')</v>
      </c>
    </row>
    <row r="81" spans="1:4" x14ac:dyDescent="0.35">
      <c r="A81" s="5">
        <v>38</v>
      </c>
      <c r="B81" s="18" t="s">
        <v>82</v>
      </c>
      <c r="C81" s="10">
        <f ca="1">INT(RAND()*(100-1)+1)</f>
        <v>63</v>
      </c>
      <c r="D81" s="33" t="str">
        <f t="shared" ca="1" si="1"/>
        <v>INSERT INTO CTHD VALUES('38','BC01','63')</v>
      </c>
    </row>
    <row r="82" spans="1:4" x14ac:dyDescent="0.35">
      <c r="A82" s="5">
        <v>39</v>
      </c>
      <c r="B82" s="18" t="s">
        <v>100</v>
      </c>
      <c r="C82" s="18">
        <v>5</v>
      </c>
      <c r="D82" s="33" t="str">
        <f t="shared" si="1"/>
        <v>INSERT INTO CTHD VALUES('39','TV04','5')</v>
      </c>
    </row>
    <row r="83" spans="1:4" x14ac:dyDescent="0.35">
      <c r="A83" s="5">
        <v>39</v>
      </c>
      <c r="B83" s="18" t="s">
        <v>82</v>
      </c>
      <c r="C83" s="10">
        <f ca="1">INT(RAND()*(100-1)+1)</f>
        <v>87</v>
      </c>
      <c r="D83" s="33" t="str">
        <f t="shared" ca="1" si="1"/>
        <v>INSERT INTO CTHD VALUES('39','BC01','87')</v>
      </c>
    </row>
    <row r="84" spans="1:4" x14ac:dyDescent="0.35">
      <c r="A84" s="5">
        <v>40</v>
      </c>
      <c r="B84" s="18" t="s">
        <v>114</v>
      </c>
      <c r="C84" s="18">
        <v>6</v>
      </c>
      <c r="D84" s="33" t="str">
        <f t="shared" si="1"/>
        <v>INSERT INTO CTHD VALUES('40','ST04','6')</v>
      </c>
    </row>
    <row r="85" spans="1:4" x14ac:dyDescent="0.35">
      <c r="A85" s="5">
        <v>40</v>
      </c>
      <c r="B85" s="18" t="s">
        <v>82</v>
      </c>
      <c r="C85" s="10">
        <f ca="1">INT(RAND()*(100-1)+1)</f>
        <v>18</v>
      </c>
      <c r="D85" s="33" t="str">
        <f t="shared" ca="1" si="1"/>
        <v>INSERT INTO CTHD VALUES('40','BC01','18')</v>
      </c>
    </row>
    <row r="86" spans="1:4" x14ac:dyDescent="0.35">
      <c r="A86" s="5">
        <v>41</v>
      </c>
      <c r="B86" s="18" t="s">
        <v>116</v>
      </c>
      <c r="C86" s="18">
        <v>1</v>
      </c>
      <c r="D86" s="33" t="str">
        <f t="shared" si="1"/>
        <v>INSERT INTO CTHD VALUES('41','ST05','1')</v>
      </c>
    </row>
    <row r="87" spans="1:4" x14ac:dyDescent="0.35">
      <c r="A87" s="5">
        <v>41</v>
      </c>
      <c r="B87" s="18" t="s">
        <v>82</v>
      </c>
      <c r="C87" s="10">
        <f ca="1">INT(RAND()*(100-1)+1)</f>
        <v>77</v>
      </c>
      <c r="D87" s="33" t="str">
        <f t="shared" ca="1" si="1"/>
        <v>INSERT INTO CTHD VALUES('41','BC01','77')</v>
      </c>
    </row>
    <row r="88" spans="1:4" x14ac:dyDescent="0.35">
      <c r="A88" s="5">
        <v>41</v>
      </c>
      <c r="B88" s="18" t="s">
        <v>85</v>
      </c>
      <c r="C88" s="10">
        <f ca="1">INT(RAND()*(100-1)+1)</f>
        <v>46</v>
      </c>
      <c r="D88" s="33" t="str">
        <f t="shared" ca="1" si="1"/>
        <v>INSERT INTO CTHD VALUES('41','BC02','46')</v>
      </c>
    </row>
    <row r="89" spans="1:4" x14ac:dyDescent="0.35">
      <c r="A89" s="5">
        <v>42</v>
      </c>
      <c r="B89" s="18" t="s">
        <v>118</v>
      </c>
      <c r="C89" s="18">
        <v>2</v>
      </c>
      <c r="D89" s="33" t="str">
        <f t="shared" si="1"/>
        <v>INSERT INTO CTHD VALUES('42','ST06','2')</v>
      </c>
    </row>
    <row r="90" spans="1:4" x14ac:dyDescent="0.35">
      <c r="A90" s="5">
        <v>42</v>
      </c>
      <c r="B90" s="18" t="s">
        <v>82</v>
      </c>
      <c r="C90" s="10">
        <f ca="1">INT(RAND()*(100-1)+1)</f>
        <v>67</v>
      </c>
      <c r="D90" s="33" t="str">
        <f t="shared" ca="1" si="1"/>
        <v>INSERT INTO CTHD VALUES('42','BC01','67')</v>
      </c>
    </row>
    <row r="91" spans="1:4" x14ac:dyDescent="0.35">
      <c r="A91" s="5">
        <v>42</v>
      </c>
      <c r="B91" s="18" t="s">
        <v>86</v>
      </c>
      <c r="C91" s="10">
        <f ca="1">INT(RAND()*(100-1)+1)</f>
        <v>8</v>
      </c>
      <c r="D91" s="33" t="str">
        <f t="shared" ca="1" si="1"/>
        <v>INSERT INTO CTHD VALUES('42','BC03','8')</v>
      </c>
    </row>
    <row r="92" spans="1:4" x14ac:dyDescent="0.35">
      <c r="A92" s="5">
        <v>43</v>
      </c>
      <c r="B92" s="18" t="s">
        <v>120</v>
      </c>
      <c r="C92" s="18">
        <v>10</v>
      </c>
      <c r="D92" s="33" t="str">
        <f t="shared" si="1"/>
        <v>INSERT INTO CTHD VALUES('43','ST07','10')</v>
      </c>
    </row>
    <row r="93" spans="1:4" x14ac:dyDescent="0.35">
      <c r="A93" s="5">
        <v>43</v>
      </c>
      <c r="B93" s="18" t="s">
        <v>82</v>
      </c>
      <c r="C93" s="10">
        <f ca="1">INT(RAND()*(100-1)+1)</f>
        <v>99</v>
      </c>
      <c r="D93" s="33" t="str">
        <f t="shared" ca="1" si="1"/>
        <v>INSERT INTO CTHD VALUES('43','BC01','99')</v>
      </c>
    </row>
    <row r="94" spans="1:4" x14ac:dyDescent="0.35">
      <c r="A94" s="5">
        <v>43</v>
      </c>
      <c r="B94" s="18" t="s">
        <v>85</v>
      </c>
      <c r="C94" s="10">
        <f ca="1">INT(RAND()*(100-1)+1)</f>
        <v>96</v>
      </c>
      <c r="D94" s="33" t="str">
        <f t="shared" ca="1" si="1"/>
        <v>INSERT INTO CTHD VALUES('43','BC02','96')</v>
      </c>
    </row>
    <row r="95" spans="1:4" x14ac:dyDescent="0.35">
      <c r="A95" s="5">
        <v>44</v>
      </c>
      <c r="B95" s="18" t="s">
        <v>122</v>
      </c>
      <c r="C95" s="18">
        <v>5</v>
      </c>
      <c r="D95" s="33" t="str">
        <f t="shared" si="1"/>
        <v>INSERT INTO CTHD VALUES('44','ST08','5')</v>
      </c>
    </row>
    <row r="96" spans="1:4" x14ac:dyDescent="0.35">
      <c r="A96" s="5">
        <v>44</v>
      </c>
      <c r="B96" s="18" t="s">
        <v>120</v>
      </c>
      <c r="C96" s="10">
        <f ca="1">INT(RAND()*(100-1)+1)</f>
        <v>57</v>
      </c>
      <c r="D96" s="33" t="str">
        <f t="shared" ca="1" si="1"/>
        <v>INSERT INTO CTHD VALUES('44','ST07','57')</v>
      </c>
    </row>
    <row r="97" spans="1:4" x14ac:dyDescent="0.35">
      <c r="A97" s="5">
        <v>44</v>
      </c>
      <c r="B97" s="18" t="s">
        <v>118</v>
      </c>
      <c r="C97" s="10">
        <f ca="1">INT(RAND()*(100-1)+1)</f>
        <v>19</v>
      </c>
      <c r="D97" s="33" t="str">
        <f t="shared" ca="1" si="1"/>
        <v>INSERT INTO CTHD VALUES('44','ST06','19')</v>
      </c>
    </row>
    <row r="98" spans="1:4" x14ac:dyDescent="0.35">
      <c r="A98" s="5">
        <v>45</v>
      </c>
      <c r="B98" s="18" t="s">
        <v>93</v>
      </c>
      <c r="C98" s="18">
        <v>7</v>
      </c>
      <c r="D98" s="33" t="str">
        <f t="shared" si="1"/>
        <v>INSERT INTO CTHD VALUES('45','TV01','7')</v>
      </c>
    </row>
    <row r="99" spans="1:4" x14ac:dyDescent="0.35">
      <c r="A99" s="5">
        <v>45</v>
      </c>
      <c r="B99" s="18" t="s">
        <v>82</v>
      </c>
      <c r="C99" s="10">
        <f ca="1">INT(RAND()*(100-1)+1)</f>
        <v>62</v>
      </c>
      <c r="D99" s="33" t="str">
        <f t="shared" ca="1" si="1"/>
        <v>INSERT INTO CTHD VALUES('45','BC01','62')</v>
      </c>
    </row>
    <row r="100" spans="1:4" x14ac:dyDescent="0.35">
      <c r="A100" s="5">
        <v>46</v>
      </c>
      <c r="B100" s="18" t="s">
        <v>96</v>
      </c>
      <c r="C100" s="18">
        <v>10</v>
      </c>
      <c r="D100" s="33" t="str">
        <f t="shared" si="1"/>
        <v>INSERT INTO CTHD VALUES('46','TV02','10')</v>
      </c>
    </row>
    <row r="101" spans="1:4" x14ac:dyDescent="0.35">
      <c r="A101" s="5">
        <v>47</v>
      </c>
      <c r="B101" s="18" t="s">
        <v>120</v>
      </c>
      <c r="C101" s="18">
        <v>1</v>
      </c>
      <c r="D101" s="33" t="str">
        <f t="shared" si="1"/>
        <v>INSERT INTO CTHD VALUES('47','ST07','1')</v>
      </c>
    </row>
    <row r="102" spans="1:4" x14ac:dyDescent="0.35">
      <c r="A102" s="5">
        <v>48</v>
      </c>
      <c r="B102" s="18" t="s">
        <v>114</v>
      </c>
      <c r="C102" s="18">
        <v>6</v>
      </c>
      <c r="D102" s="33" t="str">
        <f t="shared" si="1"/>
        <v>INSERT INTO CTHD VALUES('48','ST04','6')</v>
      </c>
    </row>
    <row r="103" spans="1:4" x14ac:dyDescent="0.35">
      <c r="A103" s="5">
        <v>49</v>
      </c>
      <c r="B103" s="18" t="s">
        <v>116</v>
      </c>
      <c r="C103" s="18">
        <v>7</v>
      </c>
      <c r="D103" s="33" t="str">
        <f t="shared" si="1"/>
        <v>INSERT INTO CTHD VALUES('49','ST05','7')</v>
      </c>
    </row>
    <row r="104" spans="1:4" x14ac:dyDescent="0.35">
      <c r="A104" s="5">
        <v>49</v>
      </c>
      <c r="B104" s="18" t="s">
        <v>114</v>
      </c>
      <c r="C104" s="10">
        <f ca="1">INT(RAND()*(100-1)+1)</f>
        <v>37</v>
      </c>
      <c r="D104" s="33" t="str">
        <f t="shared" ca="1" si="1"/>
        <v>INSERT INTO CTHD VALUES('49','ST04','37')</v>
      </c>
    </row>
    <row r="105" spans="1:4" x14ac:dyDescent="0.35">
      <c r="A105" s="5">
        <v>49</v>
      </c>
      <c r="B105" s="18" t="s">
        <v>120</v>
      </c>
      <c r="C105" s="10">
        <f ca="1">INT(RAND()*(100-1)+1)</f>
        <v>34</v>
      </c>
      <c r="D105" s="33" t="str">
        <f t="shared" ca="1" si="1"/>
        <v>INSERT INTO CTHD VALUES('49','ST07','34')</v>
      </c>
    </row>
    <row r="106" spans="1:4" x14ac:dyDescent="0.35">
      <c r="A106" s="5">
        <v>49</v>
      </c>
      <c r="B106" s="18" t="s">
        <v>118</v>
      </c>
      <c r="C106" s="10">
        <f ca="1">INT(RAND()*(100-1)+1)</f>
        <v>87</v>
      </c>
      <c r="D106" s="33" t="str">
        <f t="shared" ca="1" si="1"/>
        <v>INSERT INTO CTHD VALUES('49','ST06','87')</v>
      </c>
    </row>
    <row r="107" spans="1:4" x14ac:dyDescent="0.35">
      <c r="A107" s="5">
        <v>50</v>
      </c>
      <c r="B107" s="18" t="s">
        <v>118</v>
      </c>
      <c r="C107" s="18">
        <v>8</v>
      </c>
      <c r="D107" s="33" t="str">
        <f t="shared" si="1"/>
        <v>INSERT INTO CTHD VALUES('50','ST06','8')</v>
      </c>
    </row>
  </sheetData>
  <sortState xmlns:xlrd2="http://schemas.microsoft.com/office/spreadsheetml/2017/richdata2" ref="A2:C107">
    <sortCondition ref="A1:A107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KHACHHANG</vt:lpstr>
      <vt:lpstr>NHANVIEN</vt:lpstr>
      <vt:lpstr>SANPHAM</vt:lpstr>
      <vt:lpstr>HOADON</vt:lpstr>
      <vt:lpstr>CTHD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Lại Quan Thiên</dc:creator>
  <cp:lastModifiedBy>Đặng Đức Tài</cp:lastModifiedBy>
  <dcterms:created xsi:type="dcterms:W3CDTF">2023-12-25T18:30:17Z</dcterms:created>
  <dcterms:modified xsi:type="dcterms:W3CDTF">2024-01-05T02:40:38Z</dcterms:modified>
</cp:coreProperties>
</file>