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CLEAN DATA" sheetId="2" r:id="rId4"/>
    <sheet state="visible" name="GUIDESTAR MATCHING DATA" sheetId="3" r:id="rId5"/>
    <sheet state="visible" name="fb_data" sheetId="4" r:id="rId6"/>
  </sheets>
  <definedNames>
    <definedName hidden="1" localSheetId="2" name="_xlnm._FilterDatabase">'GUIDESTAR MATCHING DATA'!$A$1:$N$824</definedName>
  </definedNames>
  <calcPr/>
</workbook>
</file>

<file path=xl/sharedStrings.xml><?xml version="1.0" encoding="utf-8"?>
<sst xmlns="http://schemas.openxmlformats.org/spreadsheetml/2006/main" count="14198" uniqueCount="7007">
  <si>
    <t>NonProfitOrg_Guidestar_Ver</t>
  </si>
  <si>
    <t>About:</t>
  </si>
  <si>
    <t>client_row</t>
  </si>
  <si>
    <t>Inclusion</t>
  </si>
  <si>
    <t>votes_total</t>
  </si>
  <si>
    <t>votes_gallery_(Calc)</t>
  </si>
  <si>
    <t>votes_local_network</t>
  </si>
  <si>
    <t>createdate</t>
  </si>
  <si>
    <t>ipaddress</t>
  </si>
  <si>
    <t>EIN</t>
  </si>
  <si>
    <t>facebook_name</t>
  </si>
  <si>
    <t>gender</t>
  </si>
  <si>
    <t xml:space="preserve">This workbook contains the output from the 2015 #MyGivingStory Contest that was run 11/2 -&gt; 12/1. </t>
  </si>
  <si>
    <t>NonProfitOrg_Clean_(Calc)</t>
  </si>
  <si>
    <t>matched_org_name</t>
  </si>
  <si>
    <t>weight</t>
  </si>
  <si>
    <t>InclusionForAddRequest</t>
  </si>
  <si>
    <t>location</t>
  </si>
  <si>
    <t>language</t>
  </si>
  <si>
    <t>position</t>
  </si>
  <si>
    <t>affiliation</t>
  </si>
  <si>
    <t>email_Submmitted</t>
  </si>
  <si>
    <t>Photo</t>
  </si>
  <si>
    <t>URL_in_Story_(Calc)</t>
  </si>
  <si>
    <t>The "RAW DATA" sheet is the direct CSV export from the contest platform Woobox</t>
  </si>
  <si>
    <t>matched_zip</t>
  </si>
  <si>
    <t>matched_address_line_1</t>
  </si>
  <si>
    <t>matched_city</t>
  </si>
  <si>
    <t>matched_state</t>
  </si>
  <si>
    <t>Total Revenue</t>
  </si>
  <si>
    <t>The "CLEAN DATA" sheet is a cleansed subset of the raw data with a limited number of calculated fields detailed further below. The clean data only includes the 823 "approved" rows based on the 850 "status" field in the RAW DATA</t>
  </si>
  <si>
    <t>The "INCLUSION ONLY" sheet is a further subset of the clean data that was used for analysis and includes NPOs that were verified by Guidestar</t>
  </si>
  <si>
    <t>Total Expenses</t>
  </si>
  <si>
    <t>NTEE_Code</t>
  </si>
  <si>
    <t xml:space="preserve">The "GUIDESTAR MATCHING DATA" is the raw data that Guidestar provided back to the Foundation which has then been joined with the clean and inclusion data. </t>
  </si>
  <si>
    <t>Story_Text</t>
  </si>
  <si>
    <t>give_reason</t>
  </si>
  <si>
    <t>NTEE Codes (list separated by commas)</t>
  </si>
  <si>
    <t>RowID</t>
  </si>
  <si>
    <t>25-40 Foundation</t>
  </si>
  <si>
    <t>True</t>
  </si>
  <si>
    <t>give_method</t>
  </si>
  <si>
    <t>20-5734304</t>
  </si>
  <si>
    <t>PO Box 29566</t>
  </si>
  <si>
    <t>Bellingham</t>
  </si>
  <si>
    <t>WA</t>
  </si>
  <si>
    <t>98228</t>
  </si>
  <si>
    <t>CLEAN DATA Description</t>
  </si>
  <si>
    <t>T20</t>
  </si>
  <si>
    <t>3rd World People</t>
  </si>
  <si>
    <t>3RD WORLD PEOPLE INC</t>
  </si>
  <si>
    <t>35-2334274</t>
  </si>
  <si>
    <t>4840 N ADAMS RD</t>
  </si>
  <si>
    <t>OAKLAND</t>
  </si>
  <si>
    <t>MI</t>
  </si>
  <si>
    <t>48306</t>
  </si>
  <si>
    <t>X20</t>
  </si>
  <si>
    <t>A WINDOW BETWEEN WORLDS</t>
  </si>
  <si>
    <t>95-4448606</t>
  </si>
  <si>
    <t>710 - 4TH AVENUE</t>
  </si>
  <si>
    <t>VENICE</t>
  </si>
  <si>
    <t>CA</t>
  </si>
  <si>
    <t>90291</t>
  </si>
  <si>
    <t>A51, A11, P20, A40</t>
  </si>
  <si>
    <t>Access Services</t>
  </si>
  <si>
    <t>ACCESS SERVICES, INC.</t>
  </si>
  <si>
    <t>23-2003056</t>
  </si>
  <si>
    <t>500 OFFICE CENTER DRIVE</t>
  </si>
  <si>
    <t>FORT WASHINGTON</t>
  </si>
  <si>
    <t>PA</t>
  </si>
  <si>
    <t>19034</t>
  </si>
  <si>
    <t>P82</t>
  </si>
  <si>
    <t xml:space="preserve">Access Services </t>
  </si>
  <si>
    <t>ADESO</t>
  </si>
  <si>
    <t>27-0129401</t>
  </si>
  <si>
    <t>1250 24TH ST NW STE 300</t>
  </si>
  <si>
    <t>WASHINGTON</t>
  </si>
  <si>
    <t>DC</t>
  </si>
  <si>
    <t>20037</t>
  </si>
  <si>
    <t>Q33, Q33, C30, Q30</t>
  </si>
  <si>
    <t>Adult Congenital Heart Association</t>
  </si>
  <si>
    <t>ADULT CONGENITAL HEART ASSOCIATION</t>
  </si>
  <si>
    <t>04-3447959</t>
  </si>
  <si>
    <t>6757 GREENE ST</t>
  </si>
  <si>
    <t>PHILADELPHIA</t>
  </si>
  <si>
    <t>19119</t>
  </si>
  <si>
    <t>G43, G43, G20, E01</t>
  </si>
  <si>
    <t xml:space="preserve">Advocates for Children </t>
  </si>
  <si>
    <t>ADVOCATES FOR CHILDREN</t>
  </si>
  <si>
    <t>01-0360745</t>
  </si>
  <si>
    <t>157 Main Street</t>
  </si>
  <si>
    <t>Lewiston</t>
  </si>
  <si>
    <t>ME</t>
  </si>
  <si>
    <t>04212</t>
  </si>
  <si>
    <t>I72</t>
  </si>
  <si>
    <t>Guidestar verified NPO Name</t>
  </si>
  <si>
    <t>AIDS Foundation of Chicago</t>
  </si>
  <si>
    <t>AIDS FOUNDATION OF CHICAGO</t>
  </si>
  <si>
    <t>36-3412054</t>
  </si>
  <si>
    <t>200 W JACKSON BLVD</t>
  </si>
  <si>
    <t>CHICAGO</t>
  </si>
  <si>
    <t>IL</t>
  </si>
  <si>
    <t>60606</t>
  </si>
  <si>
    <t>G81, G81, E01, P99</t>
  </si>
  <si>
    <t>68.185.144.44</t>
  </si>
  <si>
    <t>Alaska Legal Services</t>
  </si>
  <si>
    <t>Rachel Gardenier</t>
  </si>
  <si>
    <t>ALASKA LEGAL SERVICES CORPORATION</t>
  </si>
  <si>
    <t>92-0034754</t>
  </si>
  <si>
    <t>1016 W 6TH AVENUE</t>
  </si>
  <si>
    <t>ANCHORAGE</t>
  </si>
  <si>
    <t>AK</t>
  </si>
  <si>
    <t>99501</t>
  </si>
  <si>
    <t>I83, I80, R20</t>
  </si>
  <si>
    <t>Alay kapwa canossa college San Pablo chapter</t>
  </si>
  <si>
    <t>Alay Kapwa Educational Fund Inc</t>
  </si>
  <si>
    <t>False</t>
  </si>
  <si>
    <t>51-0493366</t>
  </si>
  <si>
    <t>10627 JONES ST STE 201</t>
  </si>
  <si>
    <t>FAIRFAX</t>
  </si>
  <si>
    <t>VA</t>
  </si>
  <si>
    <t>22030</t>
  </si>
  <si>
    <t>Albums of Hope</t>
  </si>
  <si>
    <t>ALBUMS OF HOPE</t>
  </si>
  <si>
    <t>45-1952543</t>
  </si>
  <si>
    <t>Inclusion for internal BMGF Analysis based on threshold of valid NPO via guidestar and manual cleaning</t>
  </si>
  <si>
    <t>713 BLACK PARTRIDGE RD</t>
  </si>
  <si>
    <t>MCHENRY</t>
  </si>
  <si>
    <t>60051</t>
  </si>
  <si>
    <t>The total votes (i.e. likes) both from the gallery and an individuals local network. The raw data name for this field is "votes"</t>
  </si>
  <si>
    <t>This formerly calculated field (all values have been pasted as raw number values) was dervied by votes_total - votes_localNetwork = votes_gallery</t>
  </si>
  <si>
    <t>G19</t>
  </si>
  <si>
    <t xml:space="preserve">The votes from an individual's facebook network which the RAW DATA labels "likes." </t>
  </si>
  <si>
    <t>The email submitted into Woobox's entry form</t>
  </si>
  <si>
    <t>Physical IP address of submitter</t>
  </si>
  <si>
    <t>Employee Identification Number as provided by Guidestar</t>
  </si>
  <si>
    <t>The free text of the story that individuals submitted. This is labeled "Custom 2" under raw data and has line break markers (e.g. \n)</t>
  </si>
  <si>
    <t>Has this been cleaned of all other special characters?</t>
  </si>
  <si>
    <t>Ali's Angels Foundation INC</t>
  </si>
  <si>
    <t>Alis Angels Foundation Inc</t>
  </si>
  <si>
    <t>38-3944395</t>
  </si>
  <si>
    <t>508 N ROSS MADDOX RD</t>
  </si>
  <si>
    <t>PEARCY</t>
  </si>
  <si>
    <t>AR</t>
  </si>
  <si>
    <t>71964</t>
  </si>
  <si>
    <t>B12</t>
  </si>
  <si>
    <t>The individual who submitted the Facebook story</t>
  </si>
  <si>
    <t>All Children's Hospital North Pinellas Guild</t>
  </si>
  <si>
    <t>All Children's Hospital Guild, Inc.</t>
  </si>
  <si>
    <t>59-6173263</t>
  </si>
  <si>
    <t>PO Box 3142</t>
  </si>
  <si>
    <t>The date when the story was submitted</t>
  </si>
  <si>
    <t>St Petersburg</t>
  </si>
  <si>
    <t>FL</t>
  </si>
  <si>
    <t>33731-3142</t>
  </si>
  <si>
    <t>Whether or not the individual uploaded a photo</t>
  </si>
  <si>
    <t>All Hands Volunteers</t>
  </si>
  <si>
    <t>ALL HANDS VOLUNTEERS, INC.</t>
  </si>
  <si>
    <t>Did the "Story_Text" include a url? This is rolled up calculated false/true field based on for cleaning purposes</t>
  </si>
  <si>
    <t>20-3414952</t>
  </si>
  <si>
    <t>P.O. BOX 546</t>
  </si>
  <si>
    <t>CARLISLE</t>
  </si>
  <si>
    <t>MA</t>
  </si>
  <si>
    <t>01741</t>
  </si>
  <si>
    <t>M20, M20, Man, Q33</t>
  </si>
  <si>
    <t>Allowance for Good</t>
  </si>
  <si>
    <t>ALLOWANCE FOR GOOD</t>
  </si>
  <si>
    <t>27-2962097</t>
  </si>
  <si>
    <t>raoseng@aim.com</t>
  </si>
  <si>
    <t>701 MAIN ST UNIT 6070</t>
  </si>
  <si>
    <t>EVANSTON</t>
  </si>
  <si>
    <t>60204</t>
  </si>
  <si>
    <t>Q33, T12, O19, Q30</t>
  </si>
  <si>
    <t>Guidestar provided information that was joined with the raw data</t>
  </si>
  <si>
    <t>All Star Youth Sports Association</t>
  </si>
  <si>
    <t>ALL-STAR YOUTH SPORTS ASSOCIATION</t>
  </si>
  <si>
    <t>75-2632295</t>
  </si>
  <si>
    <t>% HENRY F HARVEY 3300 OLD HICKORY TRL</t>
  </si>
  <si>
    <t>FORT WORTH</t>
  </si>
  <si>
    <t>TX</t>
  </si>
  <si>
    <t>76140</t>
  </si>
  <si>
    <t>N60</t>
  </si>
  <si>
    <t>Alzheimer's Association Michigan Great Lakes Chapter</t>
  </si>
  <si>
    <t>ALZHEIMER'S DISEASE &amp; RELATED DISORDERS ASSOCIATION MICHIGAN GREAT LAKES CHAPTER</t>
  </si>
  <si>
    <t>This matched from IP address? or EIN?</t>
  </si>
  <si>
    <t>38-2380738</t>
  </si>
  <si>
    <t>107 Aprill Drive Room 1</t>
  </si>
  <si>
    <t>Ann Arbor</t>
  </si>
  <si>
    <t>48103</t>
  </si>
  <si>
    <t>G83, G83, G01</t>
  </si>
  <si>
    <t xml:space="preserve">Amazing Grace Childrens Home Nakuru </t>
  </si>
  <si>
    <t>Amazing Grace Childrens Foundation</t>
  </si>
  <si>
    <t>01-0609576</t>
  </si>
  <si>
    <t>2508 CASCADIA DR</t>
  </si>
  <si>
    <t>GLENDALE</t>
  </si>
  <si>
    <t>91206</t>
  </si>
  <si>
    <t>America for Animals</t>
  </si>
  <si>
    <t>45-4971076</t>
  </si>
  <si>
    <t>P.O. Box 80035</t>
  </si>
  <si>
    <t>San Diego</t>
  </si>
  <si>
    <t>92138</t>
  </si>
  <si>
    <t>D20, D20</t>
  </si>
  <si>
    <t>The American Eagle Foundation</t>
  </si>
  <si>
    <t>AMERICAN AIRLINES/AMERICAN EAGLE FAMILY FUND</t>
  </si>
  <si>
    <t>75-2855813</t>
  </si>
  <si>
    <t>PO BOX 619616 MD 5656</t>
  </si>
  <si>
    <t>DFW AIRPORT</t>
  </si>
  <si>
    <t>75261-9616</t>
  </si>
  <si>
    <t>American Diabetes Association</t>
  </si>
  <si>
    <t>13-1623888</t>
  </si>
  <si>
    <t>1701 N Beauregard Street</t>
  </si>
  <si>
    <t>Alexandria</t>
  </si>
  <si>
    <t>22311</t>
  </si>
  <si>
    <t>G80, G80, H80, T99</t>
  </si>
  <si>
    <t>American Foundation for Children with AIDS</t>
  </si>
  <si>
    <t>AMERICAN FOUNDATION FOR CHILDREN WITH AIDS, INC.</t>
  </si>
  <si>
    <t>30-0247823</t>
  </si>
  <si>
    <t>769 GRANT STREET</t>
  </si>
  <si>
    <t>LAWRENCE</t>
  </si>
  <si>
    <t>KS</t>
  </si>
  <si>
    <t>66044</t>
  </si>
  <si>
    <t>H12, G81, E19, Q31</t>
  </si>
  <si>
    <t>American Red Cross of Southern Missouri</t>
  </si>
  <si>
    <t>AMERICAN RED CROSS OF EAST CENTRAL MISSOURI</t>
  </si>
  <si>
    <t>43-1352568</t>
  </si>
  <si>
    <t>P.O. BOX 2054</t>
  </si>
  <si>
    <t>MO</t>
  </si>
  <si>
    <t>63090</t>
  </si>
  <si>
    <t>P21</t>
  </si>
  <si>
    <t>American Solar Energy Society</t>
  </si>
  <si>
    <t>AMERICAN SOLAR ENERGY SOCIETY INC</t>
  </si>
  <si>
    <t>59-1768923</t>
  </si>
  <si>
    <t>4760 WALNUT STREET</t>
  </si>
  <si>
    <t>BOULDER</t>
  </si>
  <si>
    <t>CO</t>
  </si>
  <si>
    <t>80301</t>
  </si>
  <si>
    <t>C01</t>
  </si>
  <si>
    <t>American Women for International Understanding</t>
  </si>
  <si>
    <t>AMERICAN WOMEN FOR INTERNATIONAL UNDERSTANDING</t>
  </si>
  <si>
    <t>23-7273487</t>
  </si>
  <si>
    <t>P.O. BOX 60741</t>
  </si>
  <si>
    <t>SANTA BARBARA</t>
  </si>
  <si>
    <t>93160</t>
  </si>
  <si>
    <t>Q03</t>
  </si>
  <si>
    <t>Reason for giving</t>
  </si>
  <si>
    <t>My Giving Story for 25:40 \n(www.2540.org)\n\nFor many years I went through life not truly seeing the world and its problems.  I knew there were people living in poverty; however it was easy to put those thoughts out of my head with the distractions of my daily routine.  A couple of years ago, God removed the blinders from my eyes, and allowed me to see how truly blessed my family and many other families here in America are compared to other parts of the world.  In the process, I was astonished to discover that about 1.5 billion people in our world live on less than $1.25 per day.  How does someone even live on $1.25 per day, when many of us here in America are willing to pay more than $1.25 for a cup of coffee?    \n\nAfter God began revealing this to my husband and me, we felt called to do something to help.  I just could not sit back anymore and pretend I didnâ€™t know that others were living in such dire circumstances, and I truly wanted to do something to give back.  My husband and I were led to an organization called 25:40 which helps orphans and underprivileged children in South Africa.  We were drawn to this organization, first and foremost because of the organizationâ€™s name 25:40, drawn from Matthew 25:40 â€œTruly I tell you, whatever you did for one of the least of these brothers and sisters of mine, you did for me.â€_x009d_   After hearing stories about many of the children they serve and how they were partnering with the community to help fix the problems with sustainable solutions, I felt compelled to join efforts with them and do something to help raise money for the least of these through this wonderful organization.      \n\nBeing a dancer for 18 years, I have much passion and love for dancing.  God opened up a door to dance ministry a couple of years ago and through some prayer I decided to do a dance workshop over one summer to help benefit 25:40.  It was such a blessing for me to be involved with dance again and at the same time such an amazing opportunity for me to use my time, talents, and passions to help these children in South Africa who so desperately needed our help.    \n\nDuring the workshop I was also able to talk about some of the children that 25:40 serves.  How some of these children lived in small huts with no floors or had to walk every day long distances to collect water for their family.  The children would ask me if I was making these stories up since it was so hard for them to even imagine life as these children in South Africa know it.  It was very heartwarming to see some of the children come to the workshop, emptying their own piggy banks to give back after hearing the stories of the children 25:40 serves.  In addition to the money we were able to raise for 25:40 during the workshop, I know the workshop make a great impact on those childrenâ€™s hearts and also mine as well.    \n\nI feel very blessed to have had the opportunity to give back and help children in South Africa through 25:40.  I learned through this giving experience that God is calling us all to do something, and in the process to be the hands and feet of Jesus.  We can have such an amazing impact on this world if we are mindful of what is going on within it and make the commitment that we will do what we can to help.  I believe that when we give of our time, talents, and treasures we can also be a part of something much bigger than ourselves!  And as we join forces with God to do something to help others, I think we will be amazed to see that not only will otherâ€™s lives be helped and impacted because of it, but our own life will be changed as well as our hearts are transformed to be more like His.  I know mine has and it is a beautiful thing!             \n</t>
  </si>
  <si>
    <t>1 = Personal, 2 = Invested, 3 = Exposure</t>
  </si>
  <si>
    <t>Andrew P. Stewart Center</t>
  </si>
  <si>
    <t>ANDREW P STEWART CENTER INC</t>
  </si>
  <si>
    <t>58-2204831</t>
  </si>
  <si>
    <t>PO BOX 17772</t>
  </si>
  <si>
    <t>ATLANTA</t>
  </si>
  <si>
    <t>GA</t>
  </si>
  <si>
    <t>30316</t>
  </si>
  <si>
    <t>P28, B24, O50, S31</t>
  </si>
  <si>
    <t>Angel Flight East</t>
  </si>
  <si>
    <t>ANGEL FLIGHT EAST</t>
  </si>
  <si>
    <t>23-2705595</t>
  </si>
  <si>
    <t>1501 NARCISSA ROAD</t>
  </si>
  <si>
    <t>BLUE BELL</t>
  </si>
  <si>
    <t>19422</t>
  </si>
  <si>
    <t>giving method</t>
  </si>
  <si>
    <t>N50, P52, M20, E60</t>
  </si>
  <si>
    <t>1 = Financial/gifts, 2 = Time, 3 = Employment, 4 = financial &amp; time, 5 = all, 6 = unknown</t>
  </si>
  <si>
    <t>Angel Flight West</t>
  </si>
  <si>
    <t>ANGEL FLIGHT WEST, INC.</t>
  </si>
  <si>
    <t>95-3956297</t>
  </si>
  <si>
    <t>3161 DONALD DOUGLAS LOOP SOUTH</t>
  </si>
  <si>
    <t>SANTA MONICA</t>
  </si>
  <si>
    <t>90405</t>
  </si>
  <si>
    <t>E62, P52, E19</t>
  </si>
  <si>
    <t>ANGELS OF MERCY ANIMAL RESCUE AND ADOPTION AGENCY INC</t>
  </si>
  <si>
    <t>Angels of Mercy Animal Rescue and Adoption Agency Inc</t>
  </si>
  <si>
    <t>30-0576717</t>
  </si>
  <si>
    <t>PO BOX 62</t>
  </si>
  <si>
    <t>DUNBAR</t>
  </si>
  <si>
    <t>107.147.195.64</t>
  </si>
  <si>
    <t>15431</t>
  </si>
  <si>
    <t>Catherine Benoit Bindschadler</t>
  </si>
  <si>
    <t>D20</t>
  </si>
  <si>
    <t>ANGKOR HOSPITAL FOR CHILDREN INC</t>
  </si>
  <si>
    <t>99-0384215</t>
  </si>
  <si>
    <t>139 PLOWDEN RD</t>
  </si>
  <si>
    <t>PUTNEY</t>
  </si>
  <si>
    <t>VT</t>
  </si>
  <si>
    <t>05346</t>
  </si>
  <si>
    <t>T30, T30</t>
  </si>
  <si>
    <t>Anike Foundation Incorporated</t>
  </si>
  <si>
    <t>ANIKE FOUNDATION INCORPORATED</t>
  </si>
  <si>
    <t>20-8408311</t>
  </si>
  <si>
    <t>3 MARY DR</t>
  </si>
  <si>
    <t>WEST BOYLSTON</t>
  </si>
  <si>
    <t>01583</t>
  </si>
  <si>
    <t>Q12, B20, B40, Q20</t>
  </si>
  <si>
    <t>Anonymous Was A Woman</t>
  </si>
  <si>
    <t>Anonymous was a Woman Foundation</t>
  </si>
  <si>
    <t>13-3918056</t>
  </si>
  <si>
    <t>c/o Uja-Federation of Ny, 130 E 59 St</t>
  </si>
  <si>
    <t>New York</t>
  </si>
  <si>
    <t>NY</t>
  </si>
  <si>
    <t>10022</t>
  </si>
  <si>
    <t>T70</t>
  </si>
  <si>
    <t>Anti-Defamation League</t>
  </si>
  <si>
    <t>13-1818723</t>
  </si>
  <si>
    <t>605 THIRD AVENUE</t>
  </si>
  <si>
    <t>NEW YORK</t>
  </si>
  <si>
    <t>10158-3560</t>
  </si>
  <si>
    <t>R60, R20, R30, R60</t>
  </si>
  <si>
    <t>APOPO US</t>
  </si>
  <si>
    <t>Apopo Us Inc</t>
  </si>
  <si>
    <t>47-1389723</t>
  </si>
  <si>
    <t>1133 15TH ST NW FL 12</t>
  </si>
  <si>
    <t>20005</t>
  </si>
  <si>
    <t>P20</t>
  </si>
  <si>
    <t>Ivy Hill Therapeutic Equestrian Center</t>
  </si>
  <si>
    <t>Appalachian Foothills Therapeutic Equestrian Center Inc</t>
  </si>
  <si>
    <t>20-3063028</t>
  </si>
  <si>
    <t>cathybind@gmail.com</t>
  </si>
  <si>
    <t>900 KY HWY 204</t>
  </si>
  <si>
    <t>20447</t>
  </si>
  <si>
    <t>YMCA of South Hampton Roads</t>
  </si>
  <si>
    <t>Arc of South Hampton Roads</t>
  </si>
  <si>
    <t>27-2890569</t>
  </si>
  <si>
    <t>6300 E VIRGINIA BEACH BLVD</t>
  </si>
  <si>
    <t>NORFOLK</t>
  </si>
  <si>
    <t>23502</t>
  </si>
  <si>
    <t>Arena Stage at the Mead Center for American Theater</t>
  </si>
  <si>
    <t>Arena Civic Theater, Inc.</t>
  </si>
  <si>
    <t>23-7366214</t>
  </si>
  <si>
    <t>P.O. Box 744</t>
  </si>
  <si>
    <t>Greenfield</t>
  </si>
  <si>
    <t>01302</t>
  </si>
  <si>
    <t>Arlington Academy of Hope</t>
  </si>
  <si>
    <t>ARLINGTON ACADEMY OF HOPE INC</t>
  </si>
  <si>
    <t>20-2089837</t>
  </si>
  <si>
    <t>PO BOX 7694</t>
  </si>
  <si>
    <t>ARLINGTON</t>
  </si>
  <si>
    <t>22207</t>
  </si>
  <si>
    <t>T30, Q30, B20, E21</t>
  </si>
  <si>
    <t>ArtLife Society</t>
  </si>
  <si>
    <t>ART LIFE SOCIETY INC</t>
  </si>
  <si>
    <t>75-3070206</t>
  </si>
  <si>
    <t>2151 185TH ST UNIT 9</t>
  </si>
  <si>
    <t>FAIRFIELD</t>
  </si>
  <si>
    <t>IA</t>
  </si>
  <si>
    <t>52556</t>
  </si>
  <si>
    <t>A03</t>
  </si>
  <si>
    <t>Arthritis Foundation</t>
  </si>
  <si>
    <t>93-6321833</t>
  </si>
  <si>
    <t>Po Box 3168</t>
  </si>
  <si>
    <t>Portland</t>
  </si>
  <si>
    <t>OR</t>
  </si>
  <si>
    <t>97208</t>
  </si>
  <si>
    <t>Arts &amp; Minds</t>
  </si>
  <si>
    <t>ARTS &amp; MINDS INC</t>
  </si>
  <si>
    <t>27-3733512</t>
  </si>
  <si>
    <t>PO BOX 250073</t>
  </si>
  <si>
    <t>10025</t>
  </si>
  <si>
    <t>G01</t>
  </si>
  <si>
    <t>Ashley Wade Foundation</t>
  </si>
  <si>
    <t>90-0807984</t>
  </si>
  <si>
    <t>117 WALNUT ST</t>
  </si>
  <si>
    <t>MASSAPEQUA PK</t>
  </si>
  <si>
    <t>11762</t>
  </si>
  <si>
    <t>O99</t>
  </si>
  <si>
    <t>Association for India's Development</t>
  </si>
  <si>
    <t>52-1863480</t>
  </si>
  <si>
    <t>P.O. Box F</t>
  </si>
  <si>
    <t>College Park</t>
  </si>
  <si>
    <t>MD</t>
  </si>
  <si>
    <t>20741</t>
  </si>
  <si>
    <t>Q30</t>
  </si>
  <si>
    <t>Association House of Chicago</t>
  </si>
  <si>
    <t>ASSOCIATION HOUSE OF CHICAGO</t>
  </si>
  <si>
    <t>36-2166961</t>
  </si>
  <si>
    <t>1116 N. KEDZIE AVE.</t>
  </si>
  <si>
    <t>60651</t>
  </si>
  <si>
    <t>P20, P28, F32, O50</t>
  </si>
  <si>
    <t>Be the change that you want to see in the world.\n\nThere are a lot of things in this world that are out of our control, a great number of things that we cannot change, but there are so many things that we CAN change. Those things that can make a difference, not only in my life, but in the lives of people around me, are what I choose to focus on and that is what inspires me to give. \n\nA few years ago, after dealing with the sudden death of my father, struggling with my mother battling cancer, and coping with the overwhelming depression brought on by infertility, I found myself in a foreign country doing a VBS missions trip with children. I caught myself standing in a room full of impoverished people, looking around the room as they raised their hands to God and they not only prayed for their struggles, but THANKED Him for the little that they had. \n\nWhile there I also met a man who had a crippling disease and he told me of his pain and suffering. He went on to share with me the abandonment he had as a teenager, the torment of having his best friend murdered and die in his arms, and the struggles of poverty and starvation. He also shared with me his faith. He told me of a time when he was at rock bottom.  He had no food, no money, no home, and no one to turn to, but it was a sacrifice he was willing to suffer for because he was trying to make a difference in the lives of others. He was given the opportunity to leave, to escape this torment and leave it all behind.  He had a choice to make and he chose to give his life to those in need rather than run because he had faith that God would provide. It was at this moment in his story that I realized my life meant nothing if all I was doing was living for myself and I vowed to change the things that I could and leave the rest to God.\n\nI knew that I wanted to make a difference in this world and I knew that the change needed to start with myself. I changed the way I ate and I changed the way I lived. In fact, I changed so much that I lost 100lbs in less than a year and completed a triathlon. Not only did I change my appearance but I changed my outlook on life. I started small by helping the man that I met, sending him money when I thought he would need it. After all, this man changed my life and I wanted to change his.  \n\nOur friendship led me to Honduras where he was living and helping in an elementary school. I met and fell in love with each and every 104 students that were in that school. They showed me a love that I had never experienced before. They looked at me as a mother, a friend, even an angel of hope with tears in their eyes and smiles on their faces. How do you walk away from that? You can't! To look around at the community and see fathers to had abandoned their families, parents who had been murdered, children who were beaten and abused, living in homes made of mud, sheets, and broken pieces of wood; walking away was not an option. We wanted to do whatever was possible for these kids, but with no money it seemed incredibly difficult. Difficult, but not impossible. We looked for the things we were able to change, and we started teaching them. \n\nWe started with English lessons in the elementary school, teaching them a skill that they could use to get a job with no further education, but it wasn't enough. The government in Honduras only provides schooling through 6th grade, after that the families have to pay for school. In this community they are too poor to advance past 6th grade. So after a few months we came to the decision to start a school for these kids, grades 7, 8, and 9.  We had nothing to start with, nothing but the desire and the Faith that God would provide.\n\nGod provided! We found an organization to help us, one that believes in making a difference in the world, no matter how small. The efforts of this organization not only help our school in Honduras but they help schools in other countries like Burundi and Uganda, they help in the Philippines, in Haiti and are now making efforts to join the war against human trafficking in the United States.  Supporting the organization, 3rd World People, is near and dear to my heart because, like me, and like my partner, they believe in doing whatever you can to make the changes that are possible and leave the rest to God.\n\nWe are now nearing the end of our second school year and we have plans to start a bakery for the school. They will not only be able to learn lessons that will help them in their futures, but we will be able to generate an income for the school to pay for our teachers and supplies. We are excited for the future of our school and we couldn't be more proud of our students. They are bright, caring, and funny and they are a constant reminder to us that although we can't do everything, we can do something, and we can change the world! \n\nFind us on Facebook (Teach Honduras, Pinares High School)\n\nWww.3rdwp.org\n</t>
  </si>
  <si>
    <t>Atlanta Dream Center</t>
  </si>
  <si>
    <t>Atlanta Dream Center, Inc.</t>
  </si>
  <si>
    <t>72-1621579</t>
  </si>
  <si>
    <t>P.O. Box 54537</t>
  </si>
  <si>
    <t>Atlanta</t>
  </si>
  <si>
    <t>30308</t>
  </si>
  <si>
    <t>172.91.100.67</t>
  </si>
  <si>
    <t>X20, X20, P99, R99</t>
  </si>
  <si>
    <t>Bala Zi</t>
  </si>
  <si>
    <t>Attain Housing</t>
  </si>
  <si>
    <t>ATTAIN HOUSING</t>
  </si>
  <si>
    <t>91-1481848</t>
  </si>
  <si>
    <t>125 STATE ST S</t>
  </si>
  <si>
    <t>KIRKLAND</t>
  </si>
  <si>
    <t>98033</t>
  </si>
  <si>
    <t>L20, P85, L80, P60</t>
  </si>
  <si>
    <t>The Aurora House</t>
  </si>
  <si>
    <t>AURORA HOUSE FOUNDATION</t>
  </si>
  <si>
    <t>20-2003804</t>
  </si>
  <si>
    <t>PO BOX 976</t>
  </si>
  <si>
    <t>WESLACO</t>
  </si>
  <si>
    <t>78599-0976</t>
  </si>
  <si>
    <t>P74</t>
  </si>
  <si>
    <t>DearTomorrow</t>
  </si>
  <si>
    <t>Autism Searching for A Bettertomorrow</t>
  </si>
  <si>
    <t>20-5639070</t>
  </si>
  <si>
    <t>19 FELLA ST</t>
  </si>
  <si>
    <t>HOWELL</t>
  </si>
  <si>
    <t>NJ</t>
  </si>
  <si>
    <t>07731</t>
  </si>
  <si>
    <t>Autism Society of Los Angeles</t>
  </si>
  <si>
    <t>AUTISM SOCIETY OF LOS ANGELES</t>
  </si>
  <si>
    <t>95-4258169</t>
  </si>
  <si>
    <t>1612 W. OLIVE AVENUE, SUITE 201</t>
  </si>
  <si>
    <t>BURBANK</t>
  </si>
  <si>
    <t>91506</t>
  </si>
  <si>
    <t>G84, G84</t>
  </si>
  <si>
    <t xml:space="preserve">AYP </t>
  </si>
  <si>
    <t>Ayp Academy Inc</t>
  </si>
  <si>
    <t>45-3413091</t>
  </si>
  <si>
    <t>991 US HIGHWAY 22 STE 200</t>
  </si>
  <si>
    <t>BRIDGEWATER</t>
  </si>
  <si>
    <t>senna75@gmail.com</t>
  </si>
  <si>
    <t>08807</t>
  </si>
  <si>
    <t>O50</t>
  </si>
  <si>
    <t>BIG Love Cancer Care</t>
  </si>
  <si>
    <t>B I G LOVE CANCER CARE SERVICES</t>
  </si>
  <si>
    <t>20-8516221</t>
  </si>
  <si>
    <t>7103 OAK MEADOW DR</t>
  </si>
  <si>
    <t>AUSTIN</t>
  </si>
  <si>
    <t>78736</t>
  </si>
  <si>
    <t>P58</t>
  </si>
  <si>
    <t>Big Love Cancer Care</t>
  </si>
  <si>
    <t>Bags of Love</t>
  </si>
  <si>
    <t>BAGS OF LOVE</t>
  </si>
  <si>
    <t>26-2998882</t>
  </si>
  <si>
    <t>710 COMMERCIAL ST</t>
  </si>
  <si>
    <t>EUGENE</t>
  </si>
  <si>
    <t>97402-5348</t>
  </si>
  <si>
    <t>P30, P30</t>
  </si>
  <si>
    <t>Ballet Tech Foundation, Inc.</t>
  </si>
  <si>
    <t>BALLET TECH FOUNDATION, INC.</t>
  </si>
  <si>
    <t>13-2773475</t>
  </si>
  <si>
    <t>890 BROADWAY</t>
  </si>
  <si>
    <t>10003</t>
  </si>
  <si>
    <t>A63, A99, A25, A63</t>
  </si>
  <si>
    <t xml:space="preserve">The American Cancer Society's Hope Lodge of Baltimore </t>
  </si>
  <si>
    <t>Baltimore Cancer Support Group Inc</t>
  </si>
  <si>
    <t>52-1709541</t>
  </si>
  <si>
    <t>% Accountant 7910 Belair Rd</t>
  </si>
  <si>
    <t>Baltimore</t>
  </si>
  <si>
    <t>'Never doubt that a small group of thoughtful, committed citizens can change the world. Indeed it is the only thing that ever has'. That quote by Margaret Mead inspires me...to give, to make a difference.\n\nThis is #MyGivingStory....a Story about 'Sport n Art 4 a Cause'\n\nEarly morning. a well-made Espresso. then a PCH ride on my motorcycle. After a few miles of feeling the ocean breeze - a cool little question popped up - 'What makes me happy?'...That just meant, time for a stop at the Marmalade Cafe...Along with an egg-white-frittata (highly recommend it!) breakfast, came a little answer. \n\nI have always been passionate about Sport &amp; Art. Realms that have always brought joy to me - high tide or low tide. But then a question came up 'What's passion without purpose?'\n\nBy the time i got my Shadow to kick up again to top gear, i came up with a fundraiser idea - for this awesome non-profit (A Window Between Worlds http://www.awbw.org) that uses Art as a Healing Tool for survivors of trauma â€™n abuse, thereby making a positive difference in their lives. \n\nAn idea..that would be fun..that would bring in art for the sports fan..with a purpose.\n\n.and when Passion meets Purpose, Life happens!\n\nCheck out this short film about my journey of 'Sport n Art 4 a Causeâ€™...a football-themed facepainting fundraiser towards AWBW's cause.\n\nhttps://vimeo.com/106140055\n\nItâ€™s truly a #OurGivingStory with so many amazing people involved in making this happen. Special Thanks to L.A Cheeseheads and So.Cal Seahawks. They are such a fun, philanthropic football fan community out here in So.Cal\n\nI'm grateful to share this experience with all of you for #GivingTuesday. Wishing u the very best in your journeys!</t>
  </si>
  <si>
    <t>21236</t>
  </si>
  <si>
    <t>209.120.230.18</t>
  </si>
  <si>
    <t>Bev Schwartz Weinberg</t>
  </si>
  <si>
    <t>Barth Syndrome Foundation</t>
  </si>
  <si>
    <t>BARTH SYNDROME FOUNDATION INC</t>
  </si>
  <si>
    <t>22-3755704</t>
  </si>
  <si>
    <t>PO BOX 618</t>
  </si>
  <si>
    <t>LARCHMONT</t>
  </si>
  <si>
    <t>10538</t>
  </si>
  <si>
    <t>T30, G98, H43, H20</t>
  </si>
  <si>
    <t>Namtu Neighborhood Association</t>
  </si>
  <si>
    <t>Baxter Neighborhood Association</t>
  </si>
  <si>
    <t>38-2462874</t>
  </si>
  <si>
    <t>746 NELAND AVE SE</t>
  </si>
  <si>
    <t>GRAND RAPIDS</t>
  </si>
  <si>
    <t>49506</t>
  </si>
  <si>
    <t>Beacon of Hope</t>
  </si>
  <si>
    <t>93-1270475</t>
  </si>
  <si>
    <t>PO BOX 2151</t>
  </si>
  <si>
    <t>GRESHAM</t>
  </si>
  <si>
    <t>97030</t>
  </si>
  <si>
    <t>B99</t>
  </si>
  <si>
    <t>Because International</t>
  </si>
  <si>
    <t>BECAUSE INTERNATIONAL CORP</t>
  </si>
  <si>
    <t>26-4190308</t>
  </si>
  <si>
    <t>216 12TH AVE N</t>
  </si>
  <si>
    <t>NAMPA</t>
  </si>
  <si>
    <t>ID</t>
  </si>
  <si>
    <t>83687</t>
  </si>
  <si>
    <t>P60</t>
  </si>
  <si>
    <t>Women's Wellness Foundation</t>
  </si>
  <si>
    <t>BELIZEAN WOMEN'S WELLNESS FOUNDATION</t>
  </si>
  <si>
    <t>26-3094505</t>
  </si>
  <si>
    <t>1245 WILSHIRE BLVD.</t>
  </si>
  <si>
    <t>LOS ANGELES</t>
  </si>
  <si>
    <t>90017</t>
  </si>
  <si>
    <t>E70</t>
  </si>
  <si>
    <t>bev10197@aol.com</t>
  </si>
  <si>
    <t>The Bend Spay and Neuter Project</t>
  </si>
  <si>
    <t>BEND SPAY &amp; NEUTER PROJECT</t>
  </si>
  <si>
    <t>71-0977598</t>
  </si>
  <si>
    <t>PO BOX 5983</t>
  </si>
  <si>
    <t>BEND</t>
  </si>
  <si>
    <t>97708</t>
  </si>
  <si>
    <t>D20, D40</t>
  </si>
  <si>
    <t>Benefits Central</t>
  </si>
  <si>
    <t>46-2561328</t>
  </si>
  <si>
    <t>PO BOX 2071</t>
  </si>
  <si>
    <t>BREMERTON</t>
  </si>
  <si>
    <t>98310</t>
  </si>
  <si>
    <t>J20</t>
  </si>
  <si>
    <t>Benevolence Farm</t>
  </si>
  <si>
    <t>BENEVOLENCE FARM</t>
  </si>
  <si>
    <t>26-3685507</t>
  </si>
  <si>
    <t>PO BOX 1313</t>
  </si>
  <si>
    <t>GRAHAM</t>
  </si>
  <si>
    <t>NC</t>
  </si>
  <si>
    <t>27253</t>
  </si>
  <si>
    <t>L40, P72, J20, K99</t>
  </si>
  <si>
    <t>BEST BUDDIES MARYLAND</t>
  </si>
  <si>
    <t>BEST BUDDIES INTERNATIONAL INC</t>
  </si>
  <si>
    <t>52-1614576</t>
  </si>
  <si>
    <t>100 SE 2ND STREET</t>
  </si>
  <si>
    <t>MIAMI</t>
  </si>
  <si>
    <t>33131</t>
  </si>
  <si>
    <t>Q20, P82, B28, J30</t>
  </si>
  <si>
    <t>Fontebella Maternity Home</t>
  </si>
  <si>
    <t>Bethlehem Maternity Home</t>
  </si>
  <si>
    <t>48-1107765</t>
  </si>
  <si>
    <t>Why I support Access Services...\n\nSome people look at children with disabilities and the first thing they might notice is a wheelchair.  Maybe they will notice the loud sounds some of them make at inappropriate times or the braces on their legs.  Since some children are non-verbal, people might not realize their intelligence, sense of humor or desire to engage with those around them.  But at Access Services, they see other things.  They see the different ways people are smart.  There are no tests that can capture it.  They see young people, who because of their autism, have a superior ability to focus on details and sustain attention when immersed in activities they love.  They see students with cerebral palsy, and although every movement they make requires exceptional effort, they push through to claim their independence and complete daily activities that many of us take for granted.  \n\nSometimes the challenges children face are more difficult to outwardly observe.  Our communities are able to document and measure truancy and delinquency statistics, but the underlying causes, including mental health issues, addiction and abuse are often invisible and more difficult to quantify.  It is certainly easy to become overwhelmed!\n\nAt Access Services, they meet these challenges with innovative programming, exceptionally committed staff and evidence based, strategic intervention to transform the lives of the children and teens who they serve.  Where others see hopelessness, they see potential and possibility.  It is common for others to view children with disabilities as â€œbroken,â€_x009d_ needing to be â€œfixed.â€_x009d_  But at Access Services, they passionately believe that all children are â€œwhole.â€_x009d_ They deserve the best opportunities to develop, thrive and engage productively within their families and communities.  I support Access Services because they share my commitment to making this world a better place for individuals of all abilities.  They back their philosophy will concrete action, affecting thousands of lives a year, with a focus on creating a meaningful difference one person at a time.  I hope you will join me in supporting Access Services.  Learn more about them at www.accessservices.org\n\n</t>
  </si>
  <si>
    <t>2525 E. Pawnee</t>
  </si>
  <si>
    <t>Wichita</t>
  </si>
  <si>
    <t>67211</t>
  </si>
  <si>
    <t>BIANYS</t>
  </si>
  <si>
    <t>BIANCA FOUNDATION</t>
  </si>
  <si>
    <t>45-3698669</t>
  </si>
  <si>
    <t>1471 MALCOLM AVE</t>
  </si>
  <si>
    <t>90024</t>
  </si>
  <si>
    <t>207.172.181.159</t>
  </si>
  <si>
    <t>Barbie-Louise Barbizoid</t>
  </si>
  <si>
    <t xml:space="preserve">Big Brothers Big Sisters of Central California </t>
  </si>
  <si>
    <t>BIG BROTHERS BIG SISTERS OF CENTRAL CALIFORNIA</t>
  </si>
  <si>
    <t>94-1668376</t>
  </si>
  <si>
    <t>905 NORTH FULTON</t>
  </si>
  <si>
    <t>FRESNO</t>
  </si>
  <si>
    <t>93728</t>
  </si>
  <si>
    <t>O31, O31, P30</t>
  </si>
  <si>
    <t>Birthright Israel Foundation</t>
  </si>
  <si>
    <t>BIRTHRIGHT ISRAEL FOUNDATION</t>
  </si>
  <si>
    <t>13-4092050</t>
  </si>
  <si>
    <t>521 5TH AVE</t>
  </si>
  <si>
    <t>10175</t>
  </si>
  <si>
    <t>Q23, X30</t>
  </si>
  <si>
    <t>BLESSINGS IN A BACKPACK INC</t>
  </si>
  <si>
    <t>Blessings in a Backpack Inc</t>
  </si>
  <si>
    <t>26-1964620</t>
  </si>
  <si>
    <t>4121 Shelbyville Road</t>
  </si>
  <si>
    <t>Louisville</t>
  </si>
  <si>
    <t>KY</t>
  </si>
  <si>
    <t>40207</t>
  </si>
  <si>
    <t>P60, P20, K30, B24</t>
  </si>
  <si>
    <t>Blessings Under the Bridge</t>
  </si>
  <si>
    <t>BLESSINGS UNDER THE BRIDGE</t>
  </si>
  <si>
    <t>barbara_b_1963@yahoo.com</t>
  </si>
  <si>
    <t>26-1620304</t>
  </si>
  <si>
    <t>7503 E SPRAGUE AVE</t>
  </si>
  <si>
    <t>SPOKANE VLY</t>
  </si>
  <si>
    <t>99212</t>
  </si>
  <si>
    <t>P85</t>
  </si>
  <si>
    <t>Blind Cat Rescue &amp; Sanctuary, Inc.</t>
  </si>
  <si>
    <t>BLIND CAT RESCUE &amp; SANCTUARY INC</t>
  </si>
  <si>
    <t>20-3410498</t>
  </si>
  <si>
    <t>3101 E GREAT MARSH CHURCH RD</t>
  </si>
  <si>
    <t>SAINT PAULS</t>
  </si>
  <si>
    <t>28384</t>
  </si>
  <si>
    <t>Blue Morpho Foundation</t>
  </si>
  <si>
    <t>47-1259200</t>
  </si>
  <si>
    <t>1153 BERGEN PKWY STE 129</t>
  </si>
  <si>
    <t>EVERGREEN</t>
  </si>
  <si>
    <t>80439</t>
  </si>
  <si>
    <t>B60</t>
  </si>
  <si>
    <t>What inspires me to give to Access Services  (www.accessservices.org)? \n \nItâ€™s simpleâ€¦.LOVE!  I love to see all the smiling faces working on a project at day program after I spent countless hours of prep time at home getting an arts and crafts or a sewing project ready to be worked on.  Then to see the excitement radiating from everyone when a project is completed because they are so proud of themselves for what they just did. \n \nThe endless hours of donated time and money donâ€™t stop there; I am always going to yard sales and thrift shops to find that wonderful â€œbargainâ€_x009d_ for day program because there is never enough money for everything we need.  I scour the retail stores for end of season, 90% off sales for items that can be used for next yearâ€™s craft projects or remade into something else. \n \nI also donate my time by soliciting friends, neighbors and relatives for arts and crafts items, etc. after they become empty nesters as well as much needed items for some clients such as clothing and even food.  I have collected and donated a car load of boxes of food for a clientâ€™s family that was going through hard times which brought tears of joy from my client and his brother.  \n\nSo again.â€¦I give to Access Services because itâ€™s all about LOVE!\n</t>
  </si>
  <si>
    <t>108.183.0.248</t>
  </si>
  <si>
    <t>Deborah Flaherty-Kizer</t>
  </si>
  <si>
    <t>Boards for Bros</t>
  </si>
  <si>
    <t>BOARDS FOR BROS INC</t>
  </si>
  <si>
    <t>46-3558737</t>
  </si>
  <si>
    <t>4215 E COLUMBUS DR</t>
  </si>
  <si>
    <t>TAMPA</t>
  </si>
  <si>
    <t>33605</t>
  </si>
  <si>
    <t>N99</t>
  </si>
  <si>
    <t>BOPiC inc</t>
  </si>
  <si>
    <t>BOPIC INC</t>
  </si>
  <si>
    <t>25-1645715</t>
  </si>
  <si>
    <t>530 SOUTH MAIN STREET</t>
  </si>
  <si>
    <t>CHAMBERSBURG</t>
  </si>
  <si>
    <t>17201</t>
  </si>
  <si>
    <t>K30</t>
  </si>
  <si>
    <t xml:space="preserve">The Born This Way Foundation </t>
  </si>
  <si>
    <t>BORN THIS WAY FOUNDATION</t>
  </si>
  <si>
    <t>45-2752227</t>
  </si>
  <si>
    <t>1880 CENTURY PARK EAST</t>
  </si>
  <si>
    <t>90067</t>
  </si>
  <si>
    <t>T30</t>
  </si>
  <si>
    <t>Boston CASA</t>
  </si>
  <si>
    <t>BOSTON CASA INC</t>
  </si>
  <si>
    <t>04-3110775</t>
  </si>
  <si>
    <t>PO BOX 8426</t>
  </si>
  <si>
    <t>BOSTON</t>
  </si>
  <si>
    <t>02114</t>
  </si>
  <si>
    <t>R20</t>
  </si>
  <si>
    <t>dflahertykizer@nycap.rr.com</t>
  </si>
  <si>
    <t>Boston Crusaders</t>
  </si>
  <si>
    <t>BOSTON CRUSADERS DRUM &amp; BUGLE CORPS INC</t>
  </si>
  <si>
    <t>04-3081057</t>
  </si>
  <si>
    <t>PO BOX 51391</t>
  </si>
  <si>
    <t>02205</t>
  </si>
  <si>
    <t>A6C, A60, A68, A40</t>
  </si>
  <si>
    <t>Boulder Crest Retreat</t>
  </si>
  <si>
    <t>BOULDER CREST RETREAT FOUNDATION</t>
  </si>
  <si>
    <t>27-3228310</t>
  </si>
  <si>
    <t>33735 SNICKERSVILLE TURNPIKE</t>
  </si>
  <si>
    <t>BLUEMONT</t>
  </si>
  <si>
    <t>20135</t>
  </si>
  <si>
    <t>P80, E86</t>
  </si>
  <si>
    <t>Enter Boulder Crest Retreat</t>
  </si>
  <si>
    <t>The Boys &amp; Girls Clubs of Annapolis &amp; Anne Arundel County</t>
  </si>
  <si>
    <t>Boys &amp; Girls Clubs of Annapolis &amp; Anne Arundel County, Inc</t>
  </si>
  <si>
    <t>52-1736346</t>
  </si>
  <si>
    <t>8555 16th Street</t>
  </si>
  <si>
    <t>Silver Spring</t>
  </si>
  <si>
    <t>20910</t>
  </si>
  <si>
    <t>O23</t>
  </si>
  <si>
    <t>The Boys &amp; Girls Clubs of the Chattahoochee Valley</t>
  </si>
  <si>
    <t>BOYS &amp; GIRLS CLUBS OF THE CHATTAHOOCHEE VALLEY, INC</t>
  </si>
  <si>
    <t>58-1174393</t>
  </si>
  <si>
    <t>1700 BUENA VISTA ROAD</t>
  </si>
  <si>
    <t>The Adult Congenital Heart Associationâ€”Helping Adults with Congenital Heart Disease Thrive, Not Just Survive\n     â€œSheâ€™ll never live.â€_x009d_ These were the first words a new mother heard from the attending nurse when her child was born.  The baby was blue, weighed less than four pounds, and had some type of serious heart â€œproblem.â€_x009d_  That child was me.\n     As a child, I never really understood exactly what condition I had or its  severity.  My pediatrician only noted that I had a heart murmur.  In hindsight, I can appreciate that in the late 1950s, medical science and diagnostic tools weren't where they are today, making an accurate and complete diagnosis difficult. I only knew that I got tired easily during gym class, couldnâ€™t run as fast as everyone else, and had trouble keeping off weight.  \n     Not knowing the severity of my condition and any limitations it posed, I was determined from an early age to attend the Naval Academy.  My dad was a U.S. Naval Academy graduate and was killed serving his country when I was six months old.  It was my long-standing goal to honor his memory by attending the Academy and becoming a career officer.  Finally, it seemed that my wish would become reality--I was thrilled when I was in the first group of women selected to attend the Academy, pending medical clearance.  \n     It was when I had to undergo the pre-admission comprehensive medical exam that my complete congenital heart issues were made clear. I had Ebsteinâ€™s Anomaly, a rare congenital defect. I was denied admittance to the Academy because my heart posed too much of a risk. I was devastated.\n     This was the first time I had experienced any major limitations or discrimination based on my heart disease. I was angry, and vowed I would do my best to stay as fit and healthy as possible.  \n     I always felt somewhat alone with my disease, having a condition that many doctors didn't even know about.  I would go for checkups and more often than not interns would come in to listen to my heart.  Then, one day while at work, I was discussing weekend plans with a colleague.  I mentioned that I was going to Boston for my annual cardiologist visit.  She inquired why I was traveling so far (I worked in New Jersey at the time) and I informed her that I had a rather rare condition called Ebstein's Anomaly.  She broke down in tears, and I couldn't understand why.  Through her tears, my colleague told me that her baby daughter was just diagnosed with the same condition.  She had been told that most children born with Ebstein's do not make it to adulthood.  She said knowing that I have this condition gave her hope.  Seeing her pain turn to joy planted in me the desire to one day work with women and children with heart disease.\n     Somehow, somewhere, I found the Adult Congenital Heart Associationâ€™s website, www.achaheart.org. In reading through its mission, I immediately felt a connection and knew that I wanted to volunteer with this wonderful organization.  \n     The mission of the Adult Congenital Heart Association  (ACHA) is to improve and extend the lives of the millions born with heart defects through education, advocacy and the promotion of research.  The ACHA website, print materials, media outreach, educational events and advocacy events allow ACHA to reach out to adults with CHD and advocate for the ACHD community. ACHA offers information directly to patients and families, and provides materials and services through health-professional members.  ACHA was founded in 1998 by a group of adult congenital heart defect survivors and their families as a national 501(c)(3) not-for-profit organization.   \n     ACHA is dedicated to promoting excellence in ACHD care.  Thanks to medical improvements, the number of adults living with congenital heart disease is now greater than the number of children.  It is critical for these adults to receive life-long care with a cardiologist specializing in adult congenital heart disease.  Advocating for the availability of such care is a main goal of ACHA.\n     It has been an honor and privilege to volunteer with this wonderful organization.  Through the ACHA Heart-to-Heart Ambassador program, I am able to provide one-on-one peer support and encouragement to those living with congenital heart disease.  The Ambassador program not only provides one-time matches but 3 month matches, enabling Ambassadors to help those with longer term concerns, such as preparing for surgery.\n     One of my most memorable experiences with ACHA was volunteering at the Congenital Heart Walk in Boston, Massachusetts.  In spite of the nasty rainy weather, hundreds came out to walk a mile in support of or in memory of those with CHD.  Along with raising funds for congenital heart research, these walks provide a communal opportunity for congenital heart â€œfamiliesâ€_x009d_ to support and encourage each other.\n     The ACHA has been there for me as well.  I had my first open heart surgeryâ€”at age 57--6 months ago.  The support, encouragement, and advice from fellow ACHAers was a true blessing.  With ACHA, I no longer feel alone.  With ACHA, I intend to provide support for other adults living with congenital heart disease for a long time, helping them thrive, not just survive.\n</t>
  </si>
  <si>
    <t>COLUMBUS</t>
  </si>
  <si>
    <t>31906</t>
  </si>
  <si>
    <t>O21, P30, O23, O23</t>
  </si>
  <si>
    <t>104.36.139.25</t>
  </si>
  <si>
    <t>Brain Aneurysm Foundation</t>
  </si>
  <si>
    <t>Erika Wyant</t>
  </si>
  <si>
    <t>Brain Aneurysm Foundation, Inc</t>
  </si>
  <si>
    <t>email_Submitted</t>
  </si>
  <si>
    <t>04-3243864</t>
  </si>
  <si>
    <t>12 Clarendon Street</t>
  </si>
  <si>
    <t>Boston</t>
  </si>
  <si>
    <t>02116</t>
  </si>
  <si>
    <t>E99, G96, G48</t>
  </si>
  <si>
    <t>Brain Injury Association of New York State</t>
  </si>
  <si>
    <t>Brain Injury Association of New York State Inc</t>
  </si>
  <si>
    <t>14-1632376</t>
  </si>
  <si>
    <t>10 Colvin Avenue</t>
  </si>
  <si>
    <t>Albany</t>
  </si>
  <si>
    <t>12206</t>
  </si>
  <si>
    <t>Z99</t>
  </si>
  <si>
    <t>FACEBOOK</t>
  </si>
  <si>
    <t>Brandywine Ballet Company</t>
  </si>
  <si>
    <t>23-2112492</t>
  </si>
  <si>
    <t>317 Westtown Rd.</t>
  </si>
  <si>
    <t>West Chester</t>
  </si>
  <si>
    <t>19382</t>
  </si>
  <si>
    <t>A63, A99, A63, A62</t>
  </si>
  <si>
    <t>DATE</t>
  </si>
  <si>
    <t>Braws-Bringing Resources To Aid Womens Shelters</t>
  </si>
  <si>
    <t>Gender</t>
  </si>
  <si>
    <t>erika@advochild.org</t>
  </si>
  <si>
    <t>47-3961191</t>
  </si>
  <si>
    <t>805 COTTAGE ST SW</t>
  </si>
  <si>
    <t>VIENNA</t>
  </si>
  <si>
    <t>22180</t>
  </si>
  <si>
    <t>L19</t>
  </si>
  <si>
    <t>Location</t>
  </si>
  <si>
    <t>Language</t>
  </si>
  <si>
    <t>Position</t>
  </si>
  <si>
    <t>Affiliation</t>
  </si>
  <si>
    <t>The Breast Cancer Fundraiser</t>
  </si>
  <si>
    <t>BREAST CANCER FUNDRAISER</t>
  </si>
  <si>
    <t>scott.joy@gmail.com</t>
  </si>
  <si>
    <t>27-2200698</t>
  </si>
  <si>
    <t>2192 DUPONT DR STE 209</t>
  </si>
  <si>
    <t>IRVINE</t>
  </si>
  <si>
    <t>92612</t>
  </si>
  <si>
    <t>G30</t>
  </si>
  <si>
    <t>Bridging Humanity</t>
  </si>
  <si>
    <t>BRIDGING HUMANITY INC</t>
  </si>
  <si>
    <t>45-5515265</t>
  </si>
  <si>
    <t>3426 FRANKLIN AVE</t>
  </si>
  <si>
    <t>33133</t>
  </si>
  <si>
    <t>Scott Joy</t>
  </si>
  <si>
    <t>Bright Horizons Foundation</t>
  </si>
  <si>
    <t>BRIGHT HORIZONS FOUNDATION FOR CHILDREN</t>
  </si>
  <si>
    <t>62-1782263</t>
  </si>
  <si>
    <t>105 WESTWOOD PLACE</t>
  </si>
  <si>
    <t>BRENTWOOD</t>
  </si>
  <si>
    <t>TN</t>
  </si>
  <si>
    <t>37027</t>
  </si>
  <si>
    <t>T22, L41, O01, P85</t>
  </si>
  <si>
    <t xml:space="preserve">Giving is the greatest act of grace. \n\nGiving back has always been important to me...at least so I thought. In my mind, I was doing 'the best I could' by volunteering on select weekends at our local animal shelter, by purchasing a toy each year at Christmas for a child in need, or by donating unwanted clothing to our city's women's shelter. It wasn't until I moved to Georgia and started working at Advocates for Children in 2013 that I learned the value and the true meaning of giving.\n\nAdvocates is a non-profit organization providing many programs and services geared toward the prevention and treatment of child abuse and neglect. Now, I am no stranger to studying the many socioeconomic problems that communities face. I was, in fact, a Sociology major. Contrary to my own beliefs, I was quite sheltered in seeing the reality of the hardships that many families, especially the children, endure in the face of poverty. I saw, and heard those stories first hand when I began interacting with the children at Flowering Branch Children's Shelter, one of Advocates' eight programs. \n\nI had worked at Advocates for less than two months when one of our youngest residents made his way up to my office to barter a handmade drawing for one of the lollipops in my candy jar. He was a new resident who had not yet settled in, and was quite down since we were nearing the holidays and he was separated from his little sister. In our few short minutes of conversation, it occurred to me how mature this sweet, soft spoken young boy was. \n\nAt only 11 years old, he was forced to care for himself, foraging for food and finding shelter wherever possible. He shared stories of his life and experiences as if they were normal children's activities. As if sleeping in the rain, eating food from dumpsters, and traveling busy highways in the dark of night were comparable to building a puzzle, playing tag, or watching a movie. Not once did he talk about his life as if it was lacking, in fact, he was proud. He eagerly showed off his light up shoes, riddled with holes, plagued by a dying battery. He was beaming with joy when we told him that he would get Christmas gifts in just a few short weeks, not because he was excited to beef up his toy collection, but because he couldn't wait to give them away to his little sister. In his mind, she needed them more.\n\nIn that moment, I knew that I had to do more. I had to give in any way that I could. I had to be an advocate for children. \n\nBecause of Advocates, and that sweet little boy, I learned the value in giving my time and my talents to bring awareness to child abuse and neglect. I now take pride in meeting new people and sharing with them all of the ways that they can make a positive difference in their community. I continue on each day, hoping that one day I can inspire good actions in others. \n\nMany people equate giving with writing huge checks to charities. Financial contributions are absolutely essential when it comes to allowing organizations to continue their great work, but giving time by way of volunteering is equally as important. Advocates was the reality check that I needed to understand what my purpose in life was, and it was the catalyst that kick-started my passion for giving. I hope that my giving story will inspire YOU to love, to serve, and to give. </t>
  </si>
  <si>
    <t>The Bright Horizons Foundation for Children</t>
  </si>
  <si>
    <t>158.72.15.38</t>
  </si>
  <si>
    <t>Sean Prstn</t>
  </si>
  <si>
    <t>Male</t>
  </si>
  <si>
    <t>Stratham, New Hampshire</t>
  </si>
  <si>
    <t>American English</t>
  </si>
  <si>
    <t>Livestrong Senior Leader</t>
  </si>
  <si>
    <t>LIVESTRONG</t>
  </si>
  <si>
    <t>amandap.foster@gmail.com</t>
  </si>
  <si>
    <t xml:space="preserve">Broken Chains International </t>
  </si>
  <si>
    <t>Broken Chains International</t>
  </si>
  <si>
    <t>54-1514857</t>
  </si>
  <si>
    <t>PO BOX 13812</t>
  </si>
  <si>
    <t>CHESAPEAKE</t>
  </si>
  <si>
    <t>23325</t>
  </si>
  <si>
    <t>P33</t>
  </si>
  <si>
    <t>Buffalo Academy of Science Charter School</t>
  </si>
  <si>
    <t>BUFFALO ACADEMY OF SCIENCE CHARTER SCHOOL</t>
  </si>
  <si>
    <t>20-0723492</t>
  </si>
  <si>
    <t>190 FRANKLIN STREET</t>
  </si>
  <si>
    <t>Amanda Foster Anderson</t>
  </si>
  <si>
    <t>BUFFALO</t>
  </si>
  <si>
    <t>14202</t>
  </si>
  <si>
    <t>B29</t>
  </si>
  <si>
    <t>Bugles Across America</t>
  </si>
  <si>
    <t>BUGLES ACROSS AMERICA NFP</t>
  </si>
  <si>
    <t>81-0550869</t>
  </si>
  <si>
    <t>1824 S CUYLER AVE</t>
  </si>
  <si>
    <t>BERWYN</t>
  </si>
  <si>
    <t>60402</t>
  </si>
  <si>
    <t>W30</t>
  </si>
  <si>
    <t>docplshu@aol.com</t>
  </si>
  <si>
    <t>Building Goodness Foundation</t>
  </si>
  <si>
    <t>BUILDING GOODNESS FOUNDATION</t>
  </si>
  <si>
    <t>54-1956136</t>
  </si>
  <si>
    <t>PO BOX 4325</t>
  </si>
  <si>
    <t>CHARLOTTESVILLE</t>
  </si>
  <si>
    <t>22905</t>
  </si>
  <si>
    <t>Q30, L25, S20, Q21</t>
  </si>
  <si>
    <t>Female</t>
  </si>
  <si>
    <t>Burbank Arts For All Foundation</t>
  </si>
  <si>
    <t>BURBANK ARTS EDUCATION FOUNDATION</t>
  </si>
  <si>
    <t>20-5128863</t>
  </si>
  <si>
    <t>P.O BOX 13516</t>
  </si>
  <si>
    <t>91507</t>
  </si>
  <si>
    <t>bryand.wilkinson@gmail.com</t>
  </si>
  <si>
    <t>Bryan Wilkinson</t>
  </si>
  <si>
    <t>Butterfly Haven, Inc.</t>
  </si>
  <si>
    <t>Independent Consultant</t>
  </si>
  <si>
    <t>BUTTERFLY HAVEN INC</t>
  </si>
  <si>
    <t>Rodan + Fields</t>
  </si>
  <si>
    <t>ashumosk@gmail.com</t>
  </si>
  <si>
    <t>Amy Shumoski</t>
  </si>
  <si>
    <t>27-3305739</t>
  </si>
  <si>
    <t>2417 BRISTOW AVE</t>
  </si>
  <si>
    <t>SAINT LOUIS</t>
  </si>
  <si>
    <t>â€œLifeâ€™s most persistent and urgent question is, What are you doing for others?â€_x009d_  Dr. Martin Luther King, Jr.\n\nMy working class family inspired me to always stride to aid others in the community.  Regardless of feeding the homeless, cleaning the church, or tutoring children, providing service to others is a familial expectation. As a struggling graduate student, I also benefitted from countless scholarships, community programs &amp; activities.  When I completed my graduate degree in 2008, I pledged my life to public health service through compassionate actions and stewardship of time, resources, and talents.  When I relocated back home to Chicago in late April, 2015,  I discovered many organizations struggling financially due to city and state cuts.  As such, I gave philanthropic gifts to AIDS Foundation of Chicago, Chicago Gay Menâ€™s Chorus, and National Association of Black &amp; White Men Together totaling over $15,000 this year alone. Also, several years ago, I  founded the B. Chambers Scholarship Fund and awarded nearly $8000 to LGBT students and organizations. During such hardships, either you are a part of the problem or part of the solution and personal action speaks louder than words.  Thanks be to God for the opportunity to give to others.\n---------------\nSincerely,\nPreston Shumaker\n</t>
  </si>
  <si>
    <t>63114</t>
  </si>
  <si>
    <t>C.H.A.N.G.E. Fitness</t>
  </si>
  <si>
    <t>166.176.184.229</t>
  </si>
  <si>
    <t>geiger.antonia@gmail.com</t>
  </si>
  <si>
    <t>C.H.A.N.G.E., INC</t>
  </si>
  <si>
    <t>Toni Heinen</t>
  </si>
  <si>
    <t>Libby Bakalar</t>
  </si>
  <si>
    <t>04-3018909</t>
  </si>
  <si>
    <t>37 KNOLLWOOD DR</t>
  </si>
  <si>
    <t>SHREWSBURY</t>
  </si>
  <si>
    <t>01545</t>
  </si>
  <si>
    <t xml:space="preserve">C.H.A.N.G.E. Fitness </t>
  </si>
  <si>
    <t>samantha.kirk@yahoo.com</t>
  </si>
  <si>
    <t>--</t>
  </si>
  <si>
    <t>Cameron Can Foundation</t>
  </si>
  <si>
    <t>CAMERON CAN FOUNDATION</t>
  </si>
  <si>
    <t>tina@wayfindingacademy.org</t>
  </si>
  <si>
    <t>90-0952247</t>
  </si>
  <si>
    <t>PO BOX 373</t>
  </si>
  <si>
    <t>RIVERSIDE</t>
  </si>
  <si>
    <t>Tina Shantz Hart</t>
  </si>
  <si>
    <t>60546</t>
  </si>
  <si>
    <t xml:space="preserve">Cameron Community Ministries </t>
  </si>
  <si>
    <t>CAMERON COMMUNITY MINISTRIES INC</t>
  </si>
  <si>
    <t>16-1257507</t>
  </si>
  <si>
    <t>48 Cameron St</t>
  </si>
  <si>
    <t>Rochester</t>
  </si>
  <si>
    <t>14606</t>
  </si>
  <si>
    <t>libbybakalar@yahoo.com</t>
  </si>
  <si>
    <t>Camp Blessing Texas</t>
  </si>
  <si>
    <t>CAMP BLESSING TEXAS</t>
  </si>
  <si>
    <t>33-1122930</t>
  </si>
  <si>
    <t>9107 TEPEE TRL</t>
  </si>
  <si>
    <t>HOUSTON</t>
  </si>
  <si>
    <t>77064</t>
  </si>
  <si>
    <t>O50, N20, P82, X20</t>
  </si>
  <si>
    <t>Camp Fire</t>
  </si>
  <si>
    <t>CAMP FIRE</t>
  </si>
  <si>
    <t>TEDx MtHood</t>
  </si>
  <si>
    <t>Sutherlandmedia@gmail.com</t>
  </si>
  <si>
    <t>75-1074512</t>
  </si>
  <si>
    <t>Janet Sutherland</t>
  </si>
  <si>
    <t>P.O. Box 5596</t>
  </si>
  <si>
    <t>Lubbock</t>
  </si>
  <si>
    <t>The Brain Aneurysm Foundation</t>
  </si>
  <si>
    <t>paulakiger@gmail.com</t>
  </si>
  <si>
    <t>79408</t>
  </si>
  <si>
    <t>Paula Kiger</t>
  </si>
  <si>
    <t>O43</t>
  </si>
  <si>
    <t>Tallahassee, Florida</t>
  </si>
  <si>
    <t>Social Media Specialist</t>
  </si>
  <si>
    <t>CAMP KESEM NATIONAL</t>
  </si>
  <si>
    <t>Weaving Influence</t>
  </si>
  <si>
    <t>sthornton4101@yahoo.com</t>
  </si>
  <si>
    <t>Sally Thornton</t>
  </si>
  <si>
    <t>51-0454157</t>
  </si>
  <si>
    <t>Major Gifts Officer</t>
  </si>
  <si>
    <t>PO BOX 1113</t>
  </si>
  <si>
    <t>Animal Humane Society</t>
  </si>
  <si>
    <t>LAFAYETTE</t>
  </si>
  <si>
    <t>sberkey@shalomca.com</t>
  </si>
  <si>
    <t>94549</t>
  </si>
  <si>
    <t>Sarah Berkey</t>
  </si>
  <si>
    <t>Chambersburg, Pennsylvania</t>
  </si>
  <si>
    <t>P30, B80</t>
  </si>
  <si>
    <t>ltmaynard09@yahoo.com</t>
  </si>
  <si>
    <t>Lindsay Maynard</t>
  </si>
  <si>
    <t>Campus Pride</t>
  </si>
  <si>
    <t>CAMPUS PRIDE INC</t>
  </si>
  <si>
    <t>Resource Development Specialist</t>
  </si>
  <si>
    <t>United Way of Midland County</t>
  </si>
  <si>
    <t>pchunt63@yahoo.com</t>
  </si>
  <si>
    <t>14-1969456</t>
  </si>
  <si>
    <t>Pam Hunt</t>
  </si>
  <si>
    <t>PO BOX 240473</t>
  </si>
  <si>
    <t>CHARLOTTE</t>
  </si>
  <si>
    <t>28224</t>
  </si>
  <si>
    <t>nbeltran2@hotmail.com</t>
  </si>
  <si>
    <t>Nicole Beltran</t>
  </si>
  <si>
    <t>R26, O01, R99, R26</t>
  </si>
  <si>
    <t>Sarah@PlaidforWomen.com</t>
  </si>
  <si>
    <t>Sarah Zink</t>
  </si>
  <si>
    <t>Owner and CEO</t>
  </si>
  <si>
    <t>Sarah Zink Business Training</t>
  </si>
  <si>
    <t>bomettmoses@gmail.com</t>
  </si>
  <si>
    <t>Moses K Bomett</t>
  </si>
  <si>
    <t xml:space="preserve">Alaska Legal Services and Civil Legal Aid: When Time Means More Than Money\n\nThereâ€™s an old clichÃ© that time is money, and nowhere is that saying more apt than in the American legal system, where access to justice so often depends on a personâ€™s financial resources.\n\nThatâ€™s why I support Alaska Legal Services by donating my time as a volunteer attorney.\n \nAlaska Legal Services is a fantastic civil legal aid organization that gave me my first introduction to Alaska's legal community more than a decade ago. The lawyers who work there have relinquished higher-paying jobs and dedicated their careers to ensuring that the civil justice system is accessible to all Alaskans, regardless of their income.\n \nAlaska Legal Services advocates tirelessly for its clients to ensure that they donâ€™t lose custody of their children, get evicted from their homes, or become the victims of predatory lending practices simply because theyâ€™re poor. There are innumerable problems that correlate directly with poverty, but because of Alaska Legal Services, substandard access to justice isnâ€™t always one of them.\n \nI donâ€™t work for Alaska Legal Services, but Iâ€™ve occasionally taken their cases as a form of volunteer support. Putting my time, energy, and expertise as a lawyer into a court case is more meaningful than writing a check, because it creates memorable relationships with clients and achieves visible, concrete, and direct results.\n \nThrough Alaska Legal Services, Iâ€™ve helped a same-sex couple dissolve their partnership; a teenager retrieve a large sum of money she was owed from her estranged father; and numerous couples secure fair divisions of property and custody of their children in divorce and custody cases.\n\nI feel a moral obligation to do this work, because in my view, good representation in the legal system is like good healthcare in the health care system: It shouldn't be for sale. Or at least, it should be available to everyone on equal footing. After all, justice in America is a public rightâ€”not a private commodity. \n \nWhen I volunteer for Alaska Legal Services, my time is worth more than money: Itâ€™s worth greater equity and access to a core branch of our democracy. \n \nAnd you canâ€™t put a price tag on that. </t>
  </si>
  <si>
    <t>Des Moines, Iowa</t>
  </si>
  <si>
    <t>English · Swahili</t>
  </si>
  <si>
    <t>ourgoatrodeo@gmail.com</t>
  </si>
  <si>
    <t>Hyphen Dorothy HP</t>
  </si>
  <si>
    <t>Cancer Charity 4 Life</t>
  </si>
  <si>
    <t>babybloomingbouquets@gmail.com</t>
  </si>
  <si>
    <t>Cancer Charity4Life Inc</t>
  </si>
  <si>
    <t>Christie Pham</t>
  </si>
  <si>
    <t>50.172.38.189</t>
  </si>
  <si>
    <t>terryjohnstonphoto@gmail.com</t>
  </si>
  <si>
    <t>47-4176144</t>
  </si>
  <si>
    <t>Laura Krause Townsend</t>
  </si>
  <si>
    <t>Terry Johnston</t>
  </si>
  <si>
    <t>1407 SW WISTERIA AVE</t>
  </si>
  <si>
    <t>Grand Rapids, Michigan</t>
  </si>
  <si>
    <t>BENTONVILLE</t>
  </si>
  <si>
    <t>American English · English</t>
  </si>
  <si>
    <t>72712</t>
  </si>
  <si>
    <t>kristinnpaul@gmail.com</t>
  </si>
  <si>
    <t>T12</t>
  </si>
  <si>
    <t>Kristin Paul</t>
  </si>
  <si>
    <t>mrsheartnpride@yahoo.com</t>
  </si>
  <si>
    <t>Kristi Peña</t>
  </si>
  <si>
    <t>michelle.marckwardt@netzero.com</t>
  </si>
  <si>
    <t>Michelle Marckwardt</t>
  </si>
  <si>
    <t>amber.vischer@yahoo.com</t>
  </si>
  <si>
    <t xml:space="preserve">Cancer Support Community </t>
  </si>
  <si>
    <t>Amber Durand-Barber</t>
  </si>
  <si>
    <t>CANCER SUPPORT COMMUNITY</t>
  </si>
  <si>
    <t>Amber</t>
  </si>
  <si>
    <t>Toledo, Ohio</t>
  </si>
  <si>
    <t>95-4163931</t>
  </si>
  <si>
    <t>mlburchfield@aol.com</t>
  </si>
  <si>
    <t>1050 17TH ST NW</t>
  </si>
  <si>
    <t>Michele Burchfield</t>
  </si>
  <si>
    <t>Colorado Springs, Colorado</t>
  </si>
  <si>
    <t>20036</t>
  </si>
  <si>
    <t>kibeard@yahoo.com</t>
  </si>
  <si>
    <t>Kim Beard</t>
  </si>
  <si>
    <t>Free Union, Virginia</t>
  </si>
  <si>
    <t>rholton@questofheart.com</t>
  </si>
  <si>
    <t>Cancer Support Community Valley/Ventura/Santa Barbara</t>
  </si>
  <si>
    <t>CANCER SUPPORT COMMUNITY VALLEY- VENTURA-SANTA BARBARA INC</t>
  </si>
  <si>
    <t>77-0205691</t>
  </si>
  <si>
    <t>530 HAMPSHIRE RD</t>
  </si>
  <si>
    <t>WESTLAKE VLG</t>
  </si>
  <si>
    <t>91361</t>
  </si>
  <si>
    <t>G30, G30, E60, P30</t>
  </si>
  <si>
    <t>ltmemorysaver@comcast.net</t>
  </si>
  <si>
    <t>Renee Holton</t>
  </si>
  <si>
    <t>Canine Partners for Life</t>
  </si>
  <si>
    <t>23-2580658</t>
  </si>
  <si>
    <t>PO BOX 170</t>
  </si>
  <si>
    <t>COCHRANVILLE</t>
  </si>
  <si>
    <t>19330</t>
  </si>
  <si>
    <t>P80, D61, G54, G02</t>
  </si>
  <si>
    <t>southerngirl1973@hotmail.com</t>
  </si>
  <si>
    <t>Albums of Hope at www.albumsofhope.com is the charity that I support day in and day out. It's my passion, it keeps me going during difficult days, knowing that through Albums of Hope I'm able to lift the spirits of others who are battling cancer. After nearly 2 1/2 years, my husband lost his battle to cancer at the age of 45. I know that through Albums of Hope his spirit lives on, and I am so very thankful for that. In just 4 years, Albums of Hope has donated over 4000 pocket-sized albums to cancer patients and we're growing in leaps and bounds. Our albums are filled with beautiful photos and inspiring quotes. They work their magic 24/7 for whenever someone needs a lift. Albums of Hope inspires volunteers to share their time and love throughout the year, creating albums to share with those fighting their serious illnesses.  Through Make a Difference day events, Relay for Life events, St. Baldrick's events and many treatment center partnerships, volunteers know their efforts to support such a charity are making a difference immediately for cancer patients!</t>
  </si>
  <si>
    <t>USU Carbon Offset</t>
  </si>
  <si>
    <t>Carbon Offset Corporation</t>
  </si>
  <si>
    <t>65-1303270</t>
  </si>
  <si>
    <t>206.255.56.176</t>
  </si>
  <si>
    <t>4145 LAKEWOOD BLVD</t>
  </si>
  <si>
    <t>Rachel Tapp</t>
  </si>
  <si>
    <t>NAPLES</t>
  </si>
  <si>
    <t>34112</t>
  </si>
  <si>
    <t>C20</t>
  </si>
  <si>
    <t>jalectoridis@gmail.com</t>
  </si>
  <si>
    <t>Jackie Nick Alectoridis</t>
  </si>
  <si>
    <t>Clifton, New Jersey</t>
  </si>
  <si>
    <t>katandsons@yahoo.com</t>
  </si>
  <si>
    <t>Care for Nepal</t>
  </si>
  <si>
    <t>47-4142145</t>
  </si>
  <si>
    <t>heather.celli@gmail.com</t>
  </si>
  <si>
    <t>114 SUNRISE STREET</t>
  </si>
  <si>
    <t>Heather May Celli</t>
  </si>
  <si>
    <t>PLAYA DEL REY</t>
  </si>
  <si>
    <t>90293</t>
  </si>
  <si>
    <t>terrylynnarnold@gmail.com</t>
  </si>
  <si>
    <t>Caritas Family Solutions</t>
  </si>
  <si>
    <t>Terry Lynn Arnold</t>
  </si>
  <si>
    <t>Caring Solutions Inc</t>
  </si>
  <si>
    <t>Friendswood, Texas</t>
  </si>
  <si>
    <t>Founder</t>
  </si>
  <si>
    <t>38-3316435</t>
  </si>
  <si>
    <t>The IBC Network Foundation</t>
  </si>
  <si>
    <t>7491 BAIR AVE</t>
  </si>
  <si>
    <t>gwenn97702@hotmail.com</t>
  </si>
  <si>
    <t>BEAR LAKE</t>
  </si>
  <si>
    <t>49614</t>
  </si>
  <si>
    <t>Caring Hospice Services</t>
  </si>
  <si>
    <t>rtapp2014@gmail.com</t>
  </si>
  <si>
    <t>Caring Unlimited Hospice Services</t>
  </si>
  <si>
    <t>84-1163655</t>
  </si>
  <si>
    <t>15419 COUNTY ROAD 340</t>
  </si>
  <si>
    <t>WALSENBURG</t>
  </si>
  <si>
    <t>81089</t>
  </si>
  <si>
    <t>Caroline Furnace Lutheran Camp</t>
  </si>
  <si>
    <t>Caroline Furnace Lutheran Camp and Retreat Center</t>
  </si>
  <si>
    <t>Gwenn Levine</t>
  </si>
  <si>
    <t>54-0737108</t>
  </si>
  <si>
    <t>2239 CAMP ROOSEVELT RD</t>
  </si>
  <si>
    <t>FORT VALLEY</t>
  </si>
  <si>
    <t>22652</t>
  </si>
  <si>
    <t>Carters House</t>
  </si>
  <si>
    <t>CARTERS HOUSE</t>
  </si>
  <si>
    <t>46-5198495</t>
  </si>
  <si>
    <t>747 N NURSERY RD APT 134</t>
  </si>
  <si>
    <t>IRVING</t>
  </si>
  <si>
    <t>75061</t>
  </si>
  <si>
    <t>CasaSito</t>
  </si>
  <si>
    <t>CASA SITO ASSOCIATION</t>
  </si>
  <si>
    <t>43-2056547</t>
  </si>
  <si>
    <t>1237 SUTTER CREEK TRL</t>
  </si>
  <si>
    <t>78717</t>
  </si>
  <si>
    <t>S20</t>
  </si>
  <si>
    <t>Bend, Oregon</t>
  </si>
  <si>
    <t>United Way of Deschutes County</t>
  </si>
  <si>
    <t>Casas Por Christo</t>
  </si>
  <si>
    <t>gpdipatria@gmail.com</t>
  </si>
  <si>
    <t>Gayle Patria DiMasi</t>
  </si>
  <si>
    <t>CASAS POR CRISTO</t>
  </si>
  <si>
    <t>Pig Latin</t>
  </si>
  <si>
    <t>74-2679881</t>
  </si>
  <si>
    <t>Administrative Assistant/Financial Review</t>
  </si>
  <si>
    <t>P O Box 3726</t>
  </si>
  <si>
    <t>State of Vermont</t>
  </si>
  <si>
    <t>El Paso</t>
  </si>
  <si>
    <t>Emmasfoundation@yahoo.com</t>
  </si>
  <si>
    <t>Tina Hatin</t>
  </si>
  <si>
    <t>79923</t>
  </si>
  <si>
    <t>Land o' Lakes, Florida</t>
  </si>
  <si>
    <t>L20, L20</t>
  </si>
  <si>
    <t>norm.staunton@gmail.com</t>
  </si>
  <si>
    <t xml:space="preserve">www.facebook.com/angelali07\n\n I would like to nominate Ali's Angels Foundation. Ali's Angels Foundation INC is very near and dear to my heart. You see, one of my dearest friends lost her daughter and hero Ali Vise whom had Battens Disease 1year and 2 months ago on September 16, 2014. Battens disease is a neurological, degenerative disease for which there is no cure or treatment at this time. Battens disease causes children who are normally developing and reaching milestones to loose those abilities they achieved. It takes their ability to walk, talk, see, eat by mouth, they become wheelchair bound and bed bound and left to live in a vegetative state until they die. They develop seizures that increasingly get worse. These children suffer every minute of everyday just as Ali did, but you see Ali fought this monster with grace. She put on her happy face and showed her ' BIG BRAVE', despite what she was going through. She stole the hearts of 135,000 people just from her Facebook page Ali's Angels. Her mommie Donya Catlett has been doing so many wonderful selfless acts if kindness since Ali's passing. She is in the process of getting a special need park built for our Special needs community so they do not have to sit back on the sidelines and feel left out due to a disability. Ali is Donyas hero and Donya is doing her best to keep Ali's memory and legacy alive. I have never met a child her age that could change the hearts of thousands without even speaking a word,as that is one of many skills lost during the regression of Battes Disease. This foundation means a lot to me and my donations and support to Ali's Angels Foundation will continue always. Ali's Angels Foundation is working very hard tirelessly to raise funds to begin building Phase 1 of Ali's Wonderland Park.This will be an all inclusive barrier free park that will serve all disabilities to non disabilities.Anyone will be able to go to Ali's Wonderland Park and play and explore and have fun without having to sit back on the sidelines and feel left out. I my self have a special needs child who requires 100% assistance to perform most activities,so if we are at a park that is not equipped for the disabled or special needs,then we have to sit back on the sidelines and watch as everyone else enjoys that park.Our hometown of Hot Springs Arkansas does not have a special needs park, So winning this contest would very much be a huge blessing to not only Ali and Donya,but to our specil needs/disabled community.Our community needs a speial needs park. Winning this contest would help out tremendously. We are #AliStrong. </t>
  </si>
  <si>
    <t>Norm Staunton</t>
  </si>
  <si>
    <t>Casas por Cristo</t>
  </si>
  <si>
    <t>Malletts Bay, Vermont</t>
  </si>
  <si>
    <t>CEO &amp; Founder</t>
  </si>
  <si>
    <t>CompassWorks</t>
  </si>
  <si>
    <t>deborahvo@verizon.net</t>
  </si>
  <si>
    <t>Deborah Bosher Vouaux</t>
  </si>
  <si>
    <t>Transaction Coordinator/Realtor</t>
  </si>
  <si>
    <t>Redfin</t>
  </si>
  <si>
    <t>tdkayak@verizon.net</t>
  </si>
  <si>
    <t>Tom Tdkayak Doerr</t>
  </si>
  <si>
    <t>Bay Shore, New York</t>
  </si>
  <si>
    <t>Child Protect, Children's Advocacy Center</t>
  </si>
  <si>
    <t>Video Producer/Editor</t>
  </si>
  <si>
    <t>CENTER FOR CHILD PROTECTION THE TRAVIS COUNTY CHILDREN'S ADVOCACY</t>
  </si>
  <si>
    <t>MSW ARS Research</t>
  </si>
  <si>
    <t>74-2562585</t>
  </si>
  <si>
    <t>1110 E 32nd St</t>
  </si>
  <si>
    <t>peebles@winfirst.com</t>
  </si>
  <si>
    <t>Austin</t>
  </si>
  <si>
    <t>Eileen Peebles</t>
  </si>
  <si>
    <t>72.201.40.146</t>
  </si>
  <si>
    <t>78722</t>
  </si>
  <si>
    <t>Türkçe</t>
  </si>
  <si>
    <t>Sabine Taras Thompson</t>
  </si>
  <si>
    <t>josieu@me.com</t>
  </si>
  <si>
    <t>Josie Uecker</t>
  </si>
  <si>
    <t>CENTRAL CATHOLIC HIGH SCHOOL</t>
  </si>
  <si>
    <t>gg4teen@aol.com</t>
  </si>
  <si>
    <t>Central Catholic High School</t>
  </si>
  <si>
    <t>Gina Marie Giarratana</t>
  </si>
  <si>
    <t>37-0895192</t>
  </si>
  <si>
    <t>1201 AIRPORT RD</t>
  </si>
  <si>
    <t>BLOOMINGTON</t>
  </si>
  <si>
    <t>61704</t>
  </si>
  <si>
    <t>tkennicicutt59@gmail.com</t>
  </si>
  <si>
    <t>Teresa Kennicutt</t>
  </si>
  <si>
    <t>CFF South Florida</t>
  </si>
  <si>
    <t>CFF PRODUCTIONS</t>
  </si>
  <si>
    <t>ncwoodmomma@yahoo.com</t>
  </si>
  <si>
    <t>K Leah Savage</t>
  </si>
  <si>
    <t>90-0523944</t>
  </si>
  <si>
    <t>602 MAIN ST STE 713</t>
  </si>
  <si>
    <t>CINCINNATI</t>
  </si>
  <si>
    <t>OH</t>
  </si>
  <si>
    <t>Friends of the Library</t>
  </si>
  <si>
    <t>45202</t>
  </si>
  <si>
    <t>Jefferson Public Library</t>
  </si>
  <si>
    <t>theworldaccordingtoeggface@gmail.com</t>
  </si>
  <si>
    <t>Michelle Vicari</t>
  </si>
  <si>
    <t>charcot marie tooth association</t>
  </si>
  <si>
    <t>CHARCOT-MARIE-TOOTH ASSOCIATION</t>
  </si>
  <si>
    <t>julia.diegmann@live.com</t>
  </si>
  <si>
    <t>Julia Diegmann</t>
  </si>
  <si>
    <t>22-2480896</t>
  </si>
  <si>
    <t>Kalaheo, Hawaii</t>
  </si>
  <si>
    <t>2700 Chestnut Street</t>
  </si>
  <si>
    <t>Chester</t>
  </si>
  <si>
    <t>selenadsmith@gmail.com</t>
  </si>
  <si>
    <t>Selena D Smith</t>
  </si>
  <si>
    <t>19013</t>
  </si>
  <si>
    <t>casie.tindell@gmail.com</t>
  </si>
  <si>
    <t>G80, G96, E01, E05</t>
  </si>
  <si>
    <t>Casie Elizabeth</t>
  </si>
  <si>
    <t>Social Media Coordinator</t>
  </si>
  <si>
    <t>Hopeful Africa</t>
  </si>
  <si>
    <t>Chemo Buddies</t>
  </si>
  <si>
    <t>linvensel@gmail.com</t>
  </si>
  <si>
    <t>CHEMO BUDDIES</t>
  </si>
  <si>
    <t>Linda Danforth Vensel</t>
  </si>
  <si>
    <t>45-3043243</t>
  </si>
  <si>
    <t>Medical Admistration Secretary</t>
  </si>
  <si>
    <t>UMass Memorial Medical Center</t>
  </si>
  <si>
    <t>6521 GREENCOVE AVE</t>
  </si>
  <si>
    <t>EVANSVILLE</t>
  </si>
  <si>
    <t>pfolkerth@hotmail.com</t>
  </si>
  <si>
    <t>IN</t>
  </si>
  <si>
    <t>Pam Folkerth</t>
  </si>
  <si>
    <t>sabinethompson@ymail.com</t>
  </si>
  <si>
    <t>47715</t>
  </si>
  <si>
    <t>terrifictonya@nsdf.us</t>
  </si>
  <si>
    <t>E86</t>
  </si>
  <si>
    <t>Terrific Tonya Heathco</t>
  </si>
  <si>
    <t>Chicago Fringe Festival</t>
  </si>
  <si>
    <t>CHICAGO FRINGE FESTIVAL INC</t>
  </si>
  <si>
    <t>c.alburn@worldnet.att.net</t>
  </si>
  <si>
    <t>Cary Alburn</t>
  </si>
  <si>
    <t>27-0730365</t>
  </si>
  <si>
    <t>PO BOX 2503</t>
  </si>
  <si>
    <t>Fort Collins, Colorado</t>
  </si>
  <si>
    <t>chamberlain.cindi@gmail.com</t>
  </si>
  <si>
    <t>60690</t>
  </si>
  <si>
    <t>Cindi Knight Chamberlain</t>
  </si>
  <si>
    <t>A99</t>
  </si>
  <si>
    <t>shana.cranksgivingLR@gmail.com</t>
  </si>
  <si>
    <t>Shana Buterbaugh</t>
  </si>
  <si>
    <t>Chicago Spirit Brigade</t>
  </si>
  <si>
    <t>CHICAGO SPIRIT BRIGADE</t>
  </si>
  <si>
    <t>Cyclists of Arkansas</t>
  </si>
  <si>
    <t>morningtodd@yahoo.com</t>
  </si>
  <si>
    <t>AnneMarie Todd</t>
  </si>
  <si>
    <t>20-0455493</t>
  </si>
  <si>
    <t>Ballston Spa, New York</t>
  </si>
  <si>
    <t>3712 N BROADWAY AVENUE 257</t>
  </si>
  <si>
    <t>Boardmember Videographer/TBI Advocate</t>
  </si>
  <si>
    <t>Kahrmann Advocacy Coalition</t>
  </si>
  <si>
    <t>thegabbierae@aol.com</t>
  </si>
  <si>
    <t>M20, M20, Q33</t>
  </si>
  <si>
    <t>Gabbie Rae</t>
  </si>
  <si>
    <t>60613</t>
  </si>
  <si>
    <t>Los Angeles, California</t>
  </si>
  <si>
    <t>N40</t>
  </si>
  <si>
    <t>Singer/Songwriter</t>
  </si>
  <si>
    <t>ea12l@hotmail.com</t>
  </si>
  <si>
    <t>Earl Dizon</t>
  </si>
  <si>
    <t>Chicuchas Wasi School for Girls</t>
  </si>
  <si>
    <t>CHICUCHAS WASI</t>
  </si>
  <si>
    <t>lydiaprice0@gmail.com</t>
  </si>
  <si>
    <t>Lydia V. Price</t>
  </si>
  <si>
    <t>68-0188327</t>
  </si>
  <si>
    <t>PO BOX 1043</t>
  </si>
  <si>
    <t>FORESTVILLE</t>
  </si>
  <si>
    <t>jnkashlock@gmail.com</t>
  </si>
  <si>
    <t>95436</t>
  </si>
  <si>
    <t>Jill Ashlock</t>
  </si>
  <si>
    <t>Z99, B24, R24, O99</t>
  </si>
  <si>
    <t>katcampos@yahoo.com</t>
  </si>
  <si>
    <t>Kat Campos</t>
  </si>
  <si>
    <t>Chief Seattle Club</t>
  </si>
  <si>
    <t>Seattle, Washington</t>
  </si>
  <si>
    <t>Brazilian Portuguese · American English</t>
  </si>
  <si>
    <t>Zumba Instructor</t>
  </si>
  <si>
    <t>91-0852503</t>
  </si>
  <si>
    <t>Zumba Fitness</t>
  </si>
  <si>
    <t>113 Cherry St.</t>
  </si>
  <si>
    <t>Seattle</t>
  </si>
  <si>
    <t>98104</t>
  </si>
  <si>
    <t>Like many of the people I now support when I volunteer, I come from humble beginnings.  From early childhood to my late teens, my limited wardrobe consisted of either donations from charities or clothes that my mother, who had left her home country of Vietnam during the war, would sew for me.  I learned very early on to find joy in the simple things in life and have always believed, maybe naively so, that people are intrinsically good.  \n\nIt is those humble beginnings that paved the way for my passion for volunteering.  People have helped me and my family when I was younger, and I am now in a position to help others.  Life comes full circle.  Like many, Iâ€™ve experienced hardship and painful episodes of loss over the years, but volunteering has always put things in perspective for me.  Such is the beauty of giving: the realization that in the end, the intangibles one receives go way beyond what one gives. \n\nI never had the flexibility to take a year off to travel or to join projects for months on end like some of my fellow volunteers.  I had to start working as soon as I graduated from school but I held on to the idea of giving back, and when there is a will there is a way!  I recently celebrated 20 years of volunteering activities around the world, from orphanage visits to tutoring of underprivileged children, disaster relief or work in slum areas.  \n\nWhile helping out in Japan after the earthquake, tsunami and nuclear disaster of March 2011, a friend told me about an organization called All Hands Volunteers (AHV).  I bookmarked the website. When AHV launched its response to Superstorm Sandy I expressed my interest and soon received an e-mail welcoming me to Project Long Island.  I first joined the project in March 2013 and volunteered with AHV in New York on a total of nine different occasions that year alone.\nThe camaraderie with fellow volunteers coming from all walks of life but with a similar desire to help was instant and infectious.  Logistics were made easy, allowing me to focus my limited time off work on helping rather than untangling administrative details.  I had no technical knowledge but the projects were structured and I was provided with the guidance, safety measures, procedures and tools I needed.  I witnessed first-hand the long-term impact of AHVâ€™s work as several disaster response projects I joined turned into rebuild activities â€“ in New York specifically, I was given a chance to further the response work I had started in early 2013 and help rebuild homes affected by Superstorm Sandy in Long Island in late 2013, Staten Island in 2014 and Brooklyn in 2015.\n\nIt has been two and a half years since my first AHV project. All Hands Volunteers has made it possible for me to volunteer around the world on 14 different projects to address the needs of areas struck by tornadoes, floods, typhoons and earthquakes.   I've learned a lot, made lifetime friends, and still receive occasional updates from survivors Iâ€™ve assisted.  \n\nI do not have the energy of a 20-year-old; I do not have much free time beyond weekends and vacation days; I do not have the technical know-how of a construction worker or any specialized skills outside of my office desk work; I do not have big muscles; but I have heart and a strong desire to help, and AHV determined that it was good enough.  They made it possible for me to make a difference.  I am thankful.\n</t>
  </si>
  <si>
    <t>P84, P84</t>
  </si>
  <si>
    <t>The Childhood Apraxia of Speech Association of North America</t>
  </si>
  <si>
    <t>CHILDHOOD APRAXIA OF SPEECH ASSOCIATION OF NORTH AMERICA</t>
  </si>
  <si>
    <t>166.175.62.75</t>
  </si>
  <si>
    <t>Danielle Corcoran Siebert</t>
  </si>
  <si>
    <t>25-1858159</t>
  </si>
  <si>
    <t>416 LINCOLN AVNEUE</t>
  </si>
  <si>
    <t>PITTSBURGH</t>
  </si>
  <si>
    <t>cheryljassak@yahoo.com</t>
  </si>
  <si>
    <t>15209</t>
  </si>
  <si>
    <t>G98, G01, G98, E01</t>
  </si>
  <si>
    <t>Children in need of Services</t>
  </si>
  <si>
    <t>CHILDREN IN NEED OF SERVICES INC</t>
  </si>
  <si>
    <t>85-0342711</t>
  </si>
  <si>
    <t>301 TEXAS AVE</t>
  </si>
  <si>
    <t>ALAMOGORDO</t>
  </si>
  <si>
    <t>NM</t>
  </si>
  <si>
    <t>88310</t>
  </si>
  <si>
    <t>P30</t>
  </si>
  <si>
    <t>Cheryl A. Jassak</t>
  </si>
  <si>
    <t>Children of the Night</t>
  </si>
  <si>
    <t>CHILDREN OF THE NIGHT</t>
  </si>
  <si>
    <t>95-3130408</t>
  </si>
  <si>
    <t>14530 SYLVAN STREET</t>
  </si>
  <si>
    <t>VAN NUYS</t>
  </si>
  <si>
    <t>91411</t>
  </si>
  <si>
    <t>P30, L41, P30, I21</t>
  </si>
  <si>
    <t>Childrens Advocacy Center of Jackson County</t>
  </si>
  <si>
    <t>CHILDRENS ADVOCACY CENTER OF BASTROP COUNTY</t>
  </si>
  <si>
    <t>74-2633011</t>
  </si>
  <si>
    <t>1002 CHESTNUT ST</t>
  </si>
  <si>
    <t>BASTROP</t>
  </si>
  <si>
    <t>78602</t>
  </si>
  <si>
    <t>Advocate Children's Hospital</t>
  </si>
  <si>
    <t>CHILDREN'S ADVOCATE PROGRAMS INC</t>
  </si>
  <si>
    <t>36-3347036</t>
  </si>
  <si>
    <t>101 N SECOND STREET</t>
  </si>
  <si>
    <t>MANKATO</t>
  </si>
  <si>
    <t>MN</t>
  </si>
  <si>
    <t>56002-3698</t>
  </si>
  <si>
    <t>Kiva</t>
  </si>
  <si>
    <t>CHILDRENS KIVA</t>
  </si>
  <si>
    <t>New Hartford, New York</t>
  </si>
  <si>
    <t>dcsiebert@gmail.com</t>
  </si>
  <si>
    <t>Sitrin Health Care Center</t>
  </si>
  <si>
    <t>84-1069053</t>
  </si>
  <si>
    <t>PO BOX 1417</t>
  </si>
  <si>
    <t>ederaveronica@yahoo.com</t>
  </si>
  <si>
    <t>CORTEZ</t>
  </si>
  <si>
    <t>Veronica Edera</t>
  </si>
  <si>
    <t>81321</t>
  </si>
  <si>
    <t>Veronica</t>
  </si>
  <si>
    <t>B20</t>
  </si>
  <si>
    <t>Chino Hills, California</t>
  </si>
  <si>
    <t>kaitlyn.woods@gatesfoundation.org</t>
  </si>
  <si>
    <t>Children's Miracle Network Hospitals</t>
  </si>
  <si>
    <t>CHILDREN'S MIRACLE NETWORK OF GREATER ST. LOUIS</t>
  </si>
  <si>
    <t>43-1491803</t>
  </si>
  <si>
    <t>14436 SOUTH OUTER FORTY</t>
  </si>
  <si>
    <t>CHESTERFIELD</t>
  </si>
  <si>
    <t>63017</t>
  </si>
  <si>
    <t>H05</t>
  </si>
  <si>
    <t>The Children's Neuroblastoma Cancer Foundation</t>
  </si>
  <si>
    <t>CHILDREN'S NEUROBLASTOMA CANCER FOUNDATION</t>
  </si>
  <si>
    <t>36-4370725</t>
  </si>
  <si>
    <t>P.O. BOX 6190</t>
  </si>
  <si>
    <t>BLOOMINGDALE</t>
  </si>
  <si>
    <t>60108</t>
  </si>
  <si>
    <t>G30, G30</t>
  </si>
  <si>
    <t>Kaitlyn Woods</t>
  </si>
  <si>
    <t>CHRISTIAN SERVICE MISSION</t>
  </si>
  <si>
    <t>63-0594603</t>
  </si>
  <si>
    <t>3600 3RD AVENUE SOUTH</t>
  </si>
  <si>
    <t>BIRMINGHAM</t>
  </si>
  <si>
    <t>AL</t>
  </si>
  <si>
    <t>35222</t>
  </si>
  <si>
    <t>Classy Little Fashions Foundation</t>
  </si>
  <si>
    <t>47-1087291</t>
  </si>
  <si>
    <t>1331 17TH ST NW</t>
  </si>
  <si>
    <t>CANTON</t>
  </si>
  <si>
    <t>44703</t>
  </si>
  <si>
    <t>P99</t>
  </si>
  <si>
    <t>Allowance for Good is helping to create and inspire our next generation of philanthropists!\n\nI absolutely love giving of my time and skills to support our local nonprofit organization, Allowance for Good. It is truly inspiring and gives me such energy to see them help teens realize the impact they really can personally have on their world, both locally and globally. It's amazing when a young person first realizes that using their time and talents for good is just as important fas financial support and that they each have so much to offer! AfG teaches and inspires teens to be creative and passionate and this keeps the cycle of giving across communities and across generations moving infinitely forward. Such amazing and important work! This next generation is so full of energy and promise and Allowance for Good is helping train and inspire these philanthropic leaders of the future. It's so exciting to imagine how far this impact will go out into the world and far into the future!</t>
  </si>
  <si>
    <t>Cocker Spaniel Rescue of Austin &amp; San Antonio</t>
  </si>
  <si>
    <t>COCKER SPANIEL RESCUE OF AUSTIN</t>
  </si>
  <si>
    <t>20-5647630</t>
  </si>
  <si>
    <t>PO BOX 27453</t>
  </si>
  <si>
    <t>78755</t>
  </si>
  <si>
    <t>73.209.126.81</t>
  </si>
  <si>
    <t xml:space="preserve">Nutrition for Learning </t>
  </si>
  <si>
    <t>Elizabeth Newton</t>
  </si>
  <si>
    <t>COLLABORATION FOR LEARNING</t>
  </si>
  <si>
    <t>41-1902648</t>
  </si>
  <si>
    <t>2356 UNIVERSITY AVENUE</t>
  </si>
  <si>
    <t>ST. PAUL</t>
  </si>
  <si>
    <t>55114</t>
  </si>
  <si>
    <t>College Dreams</t>
  </si>
  <si>
    <t>COLLEGE DREAMS INC</t>
  </si>
  <si>
    <t>26-3161884</t>
  </si>
  <si>
    <t>2158 NE INDUSTRY DR</t>
  </si>
  <si>
    <t>GRANTS PASS</t>
  </si>
  <si>
    <t>97526</t>
  </si>
  <si>
    <t>fetesha.downs@gmail.com</t>
  </si>
  <si>
    <t>B82</t>
  </si>
  <si>
    <t>Fetesha Downs</t>
  </si>
  <si>
    <t>College Mentors for Kids</t>
  </si>
  <si>
    <t>COLLEGE MENTORS FOR KIDS!, INC.</t>
  </si>
  <si>
    <t>35-2002052</t>
  </si>
  <si>
    <t>212 WEST 10TH STREET</t>
  </si>
  <si>
    <t>INDIANAPOLIS</t>
  </si>
  <si>
    <t>46202</t>
  </si>
  <si>
    <t>B80, O50, O30</t>
  </si>
  <si>
    <t>adritchie04@gmail.com</t>
  </si>
  <si>
    <t>Ashlee Lambert</t>
  </si>
  <si>
    <t>Colorado Horsecare Foodbank</t>
  </si>
  <si>
    <t>Colorado River Food Bank</t>
  </si>
  <si>
    <t>88-0345703</t>
  </si>
  <si>
    <t>1575 SOUTH CASINO DRIVE</t>
  </si>
  <si>
    <t>LAUGHLIN</t>
  </si>
  <si>
    <t>NV</t>
  </si>
  <si>
    <t>89029</t>
  </si>
  <si>
    <t>tracywilliams87@gmail.com</t>
  </si>
  <si>
    <t>Tracy Williams</t>
  </si>
  <si>
    <t>Community Alternatives to Violence</t>
  </si>
  <si>
    <t>COMMUNITY ALTERNATIVES TO VIOLENCE INC</t>
  </si>
  <si>
    <t>55-0751906</t>
  </si>
  <si>
    <t>maminnie@hotmail.com</t>
  </si>
  <si>
    <t>891 AUTO PARTS PL STE 136</t>
  </si>
  <si>
    <t>MARTINSBURG</t>
  </si>
  <si>
    <t>Megan Hulen</t>
  </si>
  <si>
    <t>WV</t>
  </si>
  <si>
    <t>25403</t>
  </si>
  <si>
    <t>elizabeth@allowanceforgood.org</t>
  </si>
  <si>
    <t>Community Hope</t>
  </si>
  <si>
    <t>ksheridan@92Y.org</t>
  </si>
  <si>
    <t>COMMUNITY HOPE</t>
  </si>
  <si>
    <t>Kait Sheridan</t>
  </si>
  <si>
    <t>27-4701960</t>
  </si>
  <si>
    <t>2563 W 28TH ST</t>
  </si>
  <si>
    <t>GREELEY</t>
  </si>
  <si>
    <t>80634</t>
  </si>
  <si>
    <t>P50</t>
  </si>
  <si>
    <t>Kuhn.eric@gmail.com</t>
  </si>
  <si>
    <t>Eric Kuhn</t>
  </si>
  <si>
    <t>Community Hospice of Northeast Florida</t>
  </si>
  <si>
    <t>COMMUNITY HOSPICE OF NORTHEAST FLORIDA</t>
  </si>
  <si>
    <t>59-1940256</t>
  </si>
  <si>
    <t>4266 SUNBEAM RD</t>
  </si>
  <si>
    <t>JACKSONVILLE</t>
  </si>
  <si>
    <t>annie.r.kirk@gmail.com</t>
  </si>
  <si>
    <t>32257</t>
  </si>
  <si>
    <t>Annie Kirk</t>
  </si>
  <si>
    <t>Community Scholarship Fund</t>
  </si>
  <si>
    <t>elizabeth.alimi@gmail.com</t>
  </si>
  <si>
    <t>Beth Cook</t>
  </si>
  <si>
    <t>58-6066397</t>
  </si>
  <si>
    <t>100 N MAIN ST 13TH FLR</t>
  </si>
  <si>
    <t>WINSTON SALEM</t>
  </si>
  <si>
    <t>27150</t>
  </si>
  <si>
    <t>Sarah.e.hill123@gmail.com</t>
  </si>
  <si>
    <t>Compassion International</t>
  </si>
  <si>
    <t>Sarah Hill</t>
  </si>
  <si>
    <t>Compassion Network International</t>
  </si>
  <si>
    <t>72-1541755</t>
  </si>
  <si>
    <t>4307 S MAIN ST</t>
  </si>
  <si>
    <t>STAFFORD</t>
  </si>
  <si>
    <t>77477</t>
  </si>
  <si>
    <t>kenanrahmani@gmail.com</t>
  </si>
  <si>
    <t>Kenan Rahmani</t>
  </si>
  <si>
    <t>CONGREGATION ETZ CHAIM OF NORTHWEST ARKANSAS</t>
  </si>
  <si>
    <t>Congregation Etz Chaim of Northwest Arkansas</t>
  </si>
  <si>
    <t>05-0606656</t>
  </si>
  <si>
    <t>PO BOX 477</t>
  </si>
  <si>
    <t>alexagallegos93@yahoo.com</t>
  </si>
  <si>
    <t>X30</t>
  </si>
  <si>
    <t>Alexa Gallegos</t>
  </si>
  <si>
    <t>In 2006, I had the privilege of spending a week in rural Guatemala. The moment that left the greatest impression on me was the image of young, school-aged girl carrying pound after pound of coffee on her back. I was deeply saddened to learn that she was out of school. But I left was inspired to create a healthier future for girls like this. We have an immense opportunity to empower US youth to be catalysts for global philanthropic change today. \n\nThese youth will tackle pressing, interconnected global challenges such as access to education in under resourced communities. Working together, our future can and will be stronger. Thatâ€™s how Allowance for Good was born. \n\nEven today, I reflect on how we might advance our reach igniting more individuals with the skills, knowledge, and capacity to actualize meaningful contributions to micro and macro challenges. In so doing, I have discovered the essence of productive environments for advancement as intentional, innovative, and inviting. \n\nAnd I believe these same ideas might be applied to our collective work in the philanthropic sector. John W. Gardner, former Secretary of Health, Education, and Welfare under Lyndon B Johnson, founder of Independent Sector, and 1964 recipient of the Presidential Medal of Freedom, suggests that innovative organizations need a â€œDepartment of Continuous Renewalâ€_x009d_ in order to systematically drive internal (and external) renewal, creativity, and a free flow of ideas. \n\nWhen I envision Gardnerâ€™s charge to us, I imagine the ebb and flow of water, an organization in constant motion that demands adapting to the external environment. To this end, we will be embarking on a new train-the-trainer model that will deliver hands-on educational experiences focused on philanthropy, civic engagement, global citizenship, social enterprise, and leadership development more deeply in Chicago area schools. \n\nI give on behalf of the next generations we impact both in our own backyard and around the world. Today, our AfG family walks alongside us on this journey, and we are indeed grateful. Our community empowers us collectively to achieve greater impact. And they give us the freedom to discover our own potential to affect change at the secondary school in our own backyard or in a village of hope thousands of miles around the world. \n\nThis is why I give.\n\nElizabeth Newton\nFounder and Executive Director, Allowance for Good</t>
  </si>
  <si>
    <t>Conservators Center</t>
  </si>
  <si>
    <t>CONSERVATORS CENTER, INC.</t>
  </si>
  <si>
    <t>Pizza 101</t>
  </si>
  <si>
    <t>56-2149941</t>
  </si>
  <si>
    <t>anewfuture@live.com</t>
  </si>
  <si>
    <t>PO BOX 882</t>
  </si>
  <si>
    <t>Michelle McKinstry</t>
  </si>
  <si>
    <t>MEBANE</t>
  </si>
  <si>
    <t>27302</t>
  </si>
  <si>
    <t>108.71.132.191</t>
  </si>
  <si>
    <t>Alamogordo, New Mexico</t>
  </si>
  <si>
    <t>D34, D34, B90, D50</t>
  </si>
  <si>
    <t>Director of Marketing &amp; Public Relations</t>
  </si>
  <si>
    <t>Aimee Long</t>
  </si>
  <si>
    <t>United Way of Otero County</t>
  </si>
  <si>
    <t>Counseling Connections for Change, Inc.</t>
  </si>
  <si>
    <t>jan.foster4ever@gmail.com</t>
  </si>
  <si>
    <t>Jan Plant</t>
  </si>
  <si>
    <t>COUNSELING CONNECTIONS FOR CHANGE INC</t>
  </si>
  <si>
    <t>Galveston, Texas</t>
  </si>
  <si>
    <t>20-8775478</t>
  </si>
  <si>
    <t>Retired</t>
  </si>
  <si>
    <t>Disabled</t>
  </si>
  <si>
    <t>2225 COUNTY ROAD 90 STE 119</t>
  </si>
  <si>
    <t>PEARLAND</t>
  </si>
  <si>
    <t>almostasouza@aol.com</t>
  </si>
  <si>
    <t>77584</t>
  </si>
  <si>
    <t>P40</t>
  </si>
  <si>
    <t>Cowtown Project Success</t>
  </si>
  <si>
    <t>COWTOWN PROJECT SUCCESS 1</t>
  </si>
  <si>
    <t>brandibrassell@gmail.com</t>
  </si>
  <si>
    <t>Brandi Brassell</t>
  </si>
  <si>
    <t>46-1026966</t>
  </si>
  <si>
    <t>501 JONES ST</t>
  </si>
  <si>
    <t>76102</t>
  </si>
  <si>
    <t>Project Mananger Assistant</t>
  </si>
  <si>
    <t>DG Fowler Electric Company</t>
  </si>
  <si>
    <t>O11</t>
  </si>
  <si>
    <t>HelenaTrangata@icloud.com</t>
  </si>
  <si>
    <t>Helena Trangata</t>
  </si>
  <si>
    <t>Cradle Beach Camp</t>
  </si>
  <si>
    <t>CRADLE BEACH CAMP, INC.</t>
  </si>
  <si>
    <t>Owner</t>
  </si>
  <si>
    <t>16-0743025</t>
  </si>
  <si>
    <t>Ciao BellaNonna</t>
  </si>
  <si>
    <t>8044 LAKE SHORE ROAD</t>
  </si>
  <si>
    <t>ANGOLA</t>
  </si>
  <si>
    <t>hmcueva@gmail.com</t>
  </si>
  <si>
    <t>HopeMarie Cueva</t>
  </si>
  <si>
    <t>14006</t>
  </si>
  <si>
    <t>N20</t>
  </si>
  <si>
    <t>Crisis Pregnancy Outreach</t>
  </si>
  <si>
    <t>bobbyblue22@gmail.com</t>
  </si>
  <si>
    <t>CRISIS PREGNANCY OUTREACH INC</t>
  </si>
  <si>
    <t>Robert Pratt</t>
  </si>
  <si>
    <t>73-1209114</t>
  </si>
  <si>
    <t>11323 S VINE ST</t>
  </si>
  <si>
    <t>JENKS</t>
  </si>
  <si>
    <t>OK</t>
  </si>
  <si>
    <t>74037</t>
  </si>
  <si>
    <t>E40</t>
  </si>
  <si>
    <t>ladedah611@aol.com</t>
  </si>
  <si>
    <t>Sandra Pezzoli</t>
  </si>
  <si>
    <t>Cura Oceanus</t>
  </si>
  <si>
    <t>CURA OCEANUS FOUNDATION INCORPORATED</t>
  </si>
  <si>
    <t>Stevensville, Maryland</t>
  </si>
  <si>
    <t>46-1974008</t>
  </si>
  <si>
    <t>Foster care/Adoption</t>
  </si>
  <si>
    <t>City Dogs Rescue + City Kitties</t>
  </si>
  <si>
    <t>4625 EXPLORER DR APT 301</t>
  </si>
  <si>
    <t>W MELBOURNE</t>
  </si>
  <si>
    <t>ps9634@hotmail.com</t>
  </si>
  <si>
    <t>32904</t>
  </si>
  <si>
    <t>Pat Seruntine</t>
  </si>
  <si>
    <t>sweeppysarah@gmail.com</t>
  </si>
  <si>
    <t>CurePSP</t>
  </si>
  <si>
    <t>NavyHalo Weiss</t>
  </si>
  <si>
    <t>CUREPSP INC</t>
  </si>
  <si>
    <t>aimeedlong@gmail.com</t>
  </si>
  <si>
    <t>52-1704978</t>
  </si>
  <si>
    <t>30 E PADONIA RD STE 201</t>
  </si>
  <si>
    <t>LUTHERVILLE</t>
  </si>
  <si>
    <t>21093</t>
  </si>
  <si>
    <t>mcoursey@carousel30.com</t>
  </si>
  <si>
    <t>Michael J Coursey</t>
  </si>
  <si>
    <t>G90, G48, H96</t>
  </si>
  <si>
    <t>Cystic Fibrosis Foundation - Great Strides LA</t>
  </si>
  <si>
    <t>Cystic Fibrosis Association of Greater New York Inc</t>
  </si>
  <si>
    <t>13-3155746</t>
  </si>
  <si>
    <t>PO BOX 133</t>
  </si>
  <si>
    <t>CRARYVILLE</t>
  </si>
  <si>
    <t>gretchenmader@hotmail.com</t>
  </si>
  <si>
    <t>Gretchen Mader</t>
  </si>
  <si>
    <t>12521</t>
  </si>
  <si>
    <t>Wichita, Kansas</t>
  </si>
  <si>
    <t>Dana-Farber Cancer Institute</t>
  </si>
  <si>
    <t>DANA-FARBER CANCER INSTITUTE</t>
  </si>
  <si>
    <t>pjbryan75_2000@yahoo.com</t>
  </si>
  <si>
    <t>Peggy Bryan</t>
  </si>
  <si>
    <t>04-2263040</t>
  </si>
  <si>
    <t>450 BROOKLINE AVE</t>
  </si>
  <si>
    <t>Virginia Beach, Virginia</t>
  </si>
  <si>
    <t>02215</t>
  </si>
  <si>
    <t>waad.z.hassan@gmail.com</t>
  </si>
  <si>
    <t>Waad Hassan</t>
  </si>
  <si>
    <t>H30, E20, E20, E12</t>
  </si>
  <si>
    <t>The Daniel Center for Math and Science</t>
  </si>
  <si>
    <t>DANIEL CENTER FOR MATH AND SCIENCE</t>
  </si>
  <si>
    <t>Nashet.org</t>
  </si>
  <si>
    <t>27-1597059</t>
  </si>
  <si>
    <t>735 ROCK QUARRY RD</t>
  </si>
  <si>
    <t>RALEIGH</t>
  </si>
  <si>
    <t>27610</t>
  </si>
  <si>
    <t>Can you imagine a world where all teens care about something bigger than themselves and take action to address social issues? Who would those teens then grow up to be? What issues would they address and how much progress could they make? Imagine that all teenagers are told that they have the ability, right and power to effect change in their communities - and are then given the tools to do so. \n\nThat's the mission of Allowance for Good. To empower and engage teens in programs designed to spark their philanthropic passions - teaching them how to use their time, talent, treasure and ties for good. \n\nI love seeing the ripple effect that occurs in Allowance for Good youth. Once they are exposed to AfG programs, they not only care and understand more about the philanthropic landscape - they start actively doing good in their communities. They initiate projects, they accomplish goals, they inspire others - all for a social good that they believe in and that they chose - and not simply because they were told they should. I love the depth of their energy and direction - and, as a mom of two teens, see it as key to becoming young adults who both pursue their dreams and give back to their communities.\n\nI believe in the power of teens for good. I invest in the next generation. And I wholeheartedly support Allowance for Good. \n\nAimee Long\n\nwww.allowanceforgood.org</t>
  </si>
  <si>
    <t>Death with Dignity</t>
  </si>
  <si>
    <t>DEATH WITH DIGNITY NATIONAL CENTER</t>
  </si>
  <si>
    <t>93-1162366</t>
  </si>
  <si>
    <t>520 SW 6TH AVENUE</t>
  </si>
  <si>
    <t>PORTLAND</t>
  </si>
  <si>
    <t>97204</t>
  </si>
  <si>
    <t>R67, B99, R99, W99</t>
  </si>
  <si>
    <t>98.213.161.81</t>
  </si>
  <si>
    <t>Denver Philharmonic Orchestra</t>
  </si>
  <si>
    <t>Karin Scott</t>
  </si>
  <si>
    <t>DENVER PHILHARMONIC ORCHESTRA</t>
  </si>
  <si>
    <t>NMalcom@icstars.org</t>
  </si>
  <si>
    <t>Nina Opae</t>
  </si>
  <si>
    <t>84-6046303</t>
  </si>
  <si>
    <t>PO BOX 6074</t>
  </si>
  <si>
    <t>DENVER</t>
  </si>
  <si>
    <t>80206</t>
  </si>
  <si>
    <t>A26</t>
  </si>
  <si>
    <t>Rockland County Depression and Bipolar Support Alliance</t>
  </si>
  <si>
    <t>Depression and Bipolar Support Alliance</t>
  </si>
  <si>
    <t>eleighlov@gmail.com</t>
  </si>
  <si>
    <t>Eleigh Robinson</t>
  </si>
  <si>
    <t>90-0488269</t>
  </si>
  <si>
    <t>730 N FRANKLIN</t>
  </si>
  <si>
    <t>60654</t>
  </si>
  <si>
    <t>gman1216@ptd.net</t>
  </si>
  <si>
    <t>Longmont Community Justice Partnership</t>
  </si>
  <si>
    <t>Craig Groff</t>
  </si>
  <si>
    <t>DETROIT COMMUNITY JUSTICE PARTNERSHIP</t>
  </si>
  <si>
    <t>38-3433761</t>
  </si>
  <si>
    <t>7800 W OUTER DRIVE</t>
  </si>
  <si>
    <t>DETROIT</t>
  </si>
  <si>
    <t>48235</t>
  </si>
  <si>
    <t>susandkeyton@gmail.com</t>
  </si>
  <si>
    <t>Susan Keyton</t>
  </si>
  <si>
    <t>Devoted 2 Children</t>
  </si>
  <si>
    <t>DEVOTED 2 HEALING INC</t>
  </si>
  <si>
    <t>27-0361944</t>
  </si>
  <si>
    <t>PO BOX 1633</t>
  </si>
  <si>
    <t>VALPARAISO</t>
  </si>
  <si>
    <t>rricca@ymcagbc.org</t>
  </si>
  <si>
    <t>Robert Riccardi</t>
  </si>
  <si>
    <t>46384</t>
  </si>
  <si>
    <t>Discipleship Ministries</t>
  </si>
  <si>
    <t>DISCIPLESHIP MINISTRIES</t>
  </si>
  <si>
    <t>74-2379978</t>
  </si>
  <si>
    <t>P.O. BOX 15962</t>
  </si>
  <si>
    <t>collinpuri@yahoo.com.sg</t>
  </si>
  <si>
    <t>COLORADO SPRINGS</t>
  </si>
  <si>
    <t>Collin Puri</t>
  </si>
  <si>
    <t>80935</t>
  </si>
  <si>
    <t>X21</t>
  </si>
  <si>
    <t>Center for Domestic Training and Support - Talia Agler Girls' Shelter</t>
  </si>
  <si>
    <t>DOMESTIC VIOLENCE SHELTER AND SERVICES, INC.</t>
  </si>
  <si>
    <t>alinahaitu@gmail.com</t>
  </si>
  <si>
    <t>Alina Haitu</t>
  </si>
  <si>
    <t>56-1497076</t>
  </si>
  <si>
    <t>2901 MARKET STREET</t>
  </si>
  <si>
    <t>WILMINGTON</t>
  </si>
  <si>
    <t>28402</t>
  </si>
  <si>
    <t>irvshell@comcast.net</t>
  </si>
  <si>
    <t>Donate Life Texas</t>
  </si>
  <si>
    <t>Larry Smith</t>
  </si>
  <si>
    <t>karin@allowanceforgood.org</t>
  </si>
  <si>
    <t>DONATE LIFE TEXAS</t>
  </si>
  <si>
    <t>45-2636972</t>
  </si>
  <si>
    <t>2510 WESTRIDGE ST</t>
  </si>
  <si>
    <t>77054</t>
  </si>
  <si>
    <t>Down's Syndrome Association of Northwest Indiana</t>
  </si>
  <si>
    <t>isabel@tech4autismnow.org</t>
  </si>
  <si>
    <t>Down Syndrome Association of Northwest Indiana, Inc</t>
  </si>
  <si>
    <t>Isabel Pérez</t>
  </si>
  <si>
    <t>31-1235836</t>
  </si>
  <si>
    <t>2927 Jewett Avenue</t>
  </si>
  <si>
    <t>Highland</t>
  </si>
  <si>
    <t>46322</t>
  </si>
  <si>
    <t>mipg62@gmail.com</t>
  </si>
  <si>
    <t>G25, H25, H19</t>
  </si>
  <si>
    <t>Dr. Ambedkar International Mission</t>
  </si>
  <si>
    <t>DR AMBEBKAR INTERNATIONAL MISSION INC</t>
  </si>
  <si>
    <t>01-0865610</t>
  </si>
  <si>
    <t>wendyaron@gmail.com</t>
  </si>
  <si>
    <t>10431 SHANLEY TRACE LN</t>
  </si>
  <si>
    <t>Wendy Aron</t>
  </si>
  <si>
    <t>RICHMOND</t>
  </si>
  <si>
    <t>77407</t>
  </si>
  <si>
    <t>X50, X50</t>
  </si>
  <si>
    <t>Draft Gratitude</t>
  </si>
  <si>
    <t>diana@therescudeddog.org</t>
  </si>
  <si>
    <t>DRAFT GRATITUDE</t>
  </si>
  <si>
    <t>Diana Lewis</t>
  </si>
  <si>
    <t>47-2346625</t>
  </si>
  <si>
    <t>83 CLARK RD</t>
  </si>
  <si>
    <t>WINCHESTER</t>
  </si>
  <si>
    <t>NH</t>
  </si>
  <si>
    <t>03470</t>
  </si>
  <si>
    <t>jean.lesser@ymail.com</t>
  </si>
  <si>
    <t>Jean Lesser</t>
  </si>
  <si>
    <t xml:space="preserve">Dream Acres For Autism </t>
  </si>
  <si>
    <t>DREAM ACRES FOR AUTISM INC</t>
  </si>
  <si>
    <t>Empowering Youth Globally and Locally\n\nWhen I was 20 years old I studied abroad in Accra, Ghana. It was an incredible experience, but when I returned to my university in suburban Chicago I felt a disconnect. I wanted to engage in the same meaningful conversations and interactions as when I was abroad, but I couldnâ€™t find a community in which to do this. Then I started volunteering at Allowance for Good.\n\nAllowance for Good (AfG) develops the rising generations of philanthropic leaders who cultivate global citizenship and empower others around the world to achieve their full potential. They educate and engage youth ages 13-18 in topics such as philanthropy, leadership development, and social entrepreneurship in order to create successful 21st century global citizens. \n\nAllowance for Good gave me the space to have these conversations about both global and local engagement, and also gave me the chance to do what I love, working with youth. Now Iâ€™ve been with the organization for nearly four years, two of those as a full-time employee. Everyday I am inspired by the amazing youth that we work with. They are engaged, passionate, and determined to make our world a better one for all of us. \n\nwww.allowanceforgood.org</t>
  </si>
  <si>
    <t>80-0755586</t>
  </si>
  <si>
    <t>28827 STATE ROAD 46</t>
  </si>
  <si>
    <t>SORRENTO</t>
  </si>
  <si>
    <t>32776</t>
  </si>
  <si>
    <t>olkejuadoacea@yahoo.com</t>
  </si>
  <si>
    <t>G84</t>
  </si>
  <si>
    <t>Abdi Hassan</t>
  </si>
  <si>
    <t>Dream Catcher Stables, Inc</t>
  </si>
  <si>
    <t>173.241.208.26</t>
  </si>
  <si>
    <t>Terry Streetman</t>
  </si>
  <si>
    <t>76-0618111</t>
  </si>
  <si>
    <t>PO Box 1454</t>
  </si>
  <si>
    <t>Spring</t>
  </si>
  <si>
    <t>honestyanks@hotmail.com</t>
  </si>
  <si>
    <t>Yankuba Daffeh</t>
  </si>
  <si>
    <t>77383-1454</t>
  </si>
  <si>
    <t>P99, N69, O50, N40</t>
  </si>
  <si>
    <t>fmbitt8@gmail.com</t>
  </si>
  <si>
    <t>Minnie's Memories</t>
  </si>
  <si>
    <t>Dress for Success Vancouver</t>
  </si>
  <si>
    <t>DRESS FOR SUCCESS MERCER COUNTY</t>
  </si>
  <si>
    <t>knarf229@comcast.net</t>
  </si>
  <si>
    <t>Frank Archambault</t>
  </si>
  <si>
    <t>37-1536476</t>
  </si>
  <si>
    <t>9 LAMONT AVENUE</t>
  </si>
  <si>
    <t>HAMILTON</t>
  </si>
  <si>
    <t>08619</t>
  </si>
  <si>
    <t>Dysautonomia International</t>
  </si>
  <si>
    <t>mdose@mecsrc.com</t>
  </si>
  <si>
    <t>DYSAUTONOMIA INTERNATIONAL INC</t>
  </si>
  <si>
    <t>Michele Dose Methodist ElderCare</t>
  </si>
  <si>
    <t>45-5437249</t>
  </si>
  <si>
    <t>67 WOODLAWN AVE</t>
  </si>
  <si>
    <t>EAST MORICHES</t>
  </si>
  <si>
    <t>11940</t>
  </si>
  <si>
    <t>G19, G01, H12, G96</t>
  </si>
  <si>
    <t>myhero0327@gmail.com</t>
  </si>
  <si>
    <t>terrence.streetman@gmail.com</t>
  </si>
  <si>
    <t>Char Lafortune</t>
  </si>
  <si>
    <t>Girls Health Ed</t>
  </si>
  <si>
    <t>EAGLES WINGS ED GIRLS HOME, INC</t>
  </si>
  <si>
    <t>31-1538950</t>
  </si>
  <si>
    <t>697 Naomi Lane</t>
  </si>
  <si>
    <t>odhb15@yahoo.com</t>
  </si>
  <si>
    <t>Kearneysville</t>
  </si>
  <si>
    <t>Elizabeth Lumsden</t>
  </si>
  <si>
    <t>25430</t>
  </si>
  <si>
    <t>Earthjustice</t>
  </si>
  <si>
    <t>EARTHJUSTICE</t>
  </si>
  <si>
    <t>anneknelson@yahoo.com</t>
  </si>
  <si>
    <t>Enna Rolyat</t>
  </si>
  <si>
    <t>94-1730465</t>
  </si>
  <si>
    <t>50 CALIFORNIA STREET</t>
  </si>
  <si>
    <t>SAN FRANCISCO</t>
  </si>
  <si>
    <t>94111</t>
  </si>
  <si>
    <t>C01, C99, D30, V26</t>
  </si>
  <si>
    <t>llamacrane@gmail.com</t>
  </si>
  <si>
    <t>Alana Llama</t>
  </si>
  <si>
    <t>Echo Theater Company</t>
  </si>
  <si>
    <t>93-0682075</t>
  </si>
  <si>
    <t>1515 SE 37th Ave</t>
  </si>
  <si>
    <t>francesnorris1@cox.net</t>
  </si>
  <si>
    <t>97214</t>
  </si>
  <si>
    <t>A65, A20</t>
  </si>
  <si>
    <t>Educational Theatre Comany</t>
  </si>
  <si>
    <t>EDUCATIONAL THEATRE COMPANY</t>
  </si>
  <si>
    <t>52-2081464</t>
  </si>
  <si>
    <t>1318 S. POLLARD ST</t>
  </si>
  <si>
    <t>22204</t>
  </si>
  <si>
    <t>Frances Norris</t>
  </si>
  <si>
    <t>A65</t>
  </si>
  <si>
    <t>Elf Louise Christmas Project</t>
  </si>
  <si>
    <t>ELF LOUISE INC</t>
  </si>
  <si>
    <t>74-2180694</t>
  </si>
  <si>
    <t>PO BOX 39295</t>
  </si>
  <si>
    <t>SAN ANTONIO</t>
  </si>
  <si>
    <t>78218</t>
  </si>
  <si>
    <t>Els for Autism Foundation</t>
  </si>
  <si>
    <t>ELS FOR AUTISM FOUNDATION</t>
  </si>
  <si>
    <t>Toward the Vision of a World Without Alzheimer's\n\nMy grandfather was the most brilliant man I ever knew. Sure, everyone says that about their grandfather, and everyone believes it. But I think my Papa had a pretty strong case. He built houses. He built cars. He was the Head of Design Staff at GM. He was a Naval Aviator. He held multiple college degrees. If there was ever a problem, he was the guy you wanted to fix it. If he didnâ€™t have the solution, he could damn sure build one.\n\nWhich made it all the more painful to see Alzheimerâ€™s disease take it all away. It started innocuously enough â€“ forgetting a detail here, retelling a story there. It was easy to write off as old age, even for someone as sharp as he was. But then the big things began to disappear. Names. Places. Faces. Relationships. Nothing can prepare you for the experience of a loved one forgetting who you are â€“ or forgetting who they are.\n\nBack then, my family didnâ€™t know much about Alzheimerâ€™s disease. We didnâ€™t know about the Alzheimerâ€™s Association. But we were lucky to have a supportive family who could help my grandmother provide care. Many donâ€™t have that luxury. Thatâ€™s why the care, support, research, and education programs of the Alzheimerâ€™s Association are so important. With their help, no family has to face this terrible disease alone. And thatâ€™s why we work so hard to support their efforts.\n\nBecause Alzheimerâ€™s disease is the 6th leading cause of death in the United States. Because every 68 seconds someone else is diagnosed with Alzheimerâ€™s disease. Because there is currently no cure or prevention for Alzheimerâ€™s disease. Because, shockingly, only 45% of people with Alzheimerâ€™s disease or their caregivers report being told their diagnosis.\n\nAfter my Grandfather passed, my family began to participate in Alzheimerâ€™s Association fundraisers. We have joined in their fundraiser walks for 10 years, raising and donating nearly $25,000 in two states as a family since our first in 2005. For two years, we organized our own charity golf tournament, raising an additional $5,000. This money helps fund groundbreaking research for prevention, treatments, and cures, care and support programs for people with Alzheimerâ€™s and their caregivers, and educational resources that can make the diagnosis and caregiving processes less frightening for those who go through them.\n\nIn 2013, I was able to take the next step in supporting the Alzheimerâ€™s Association, by helping found the Young Professional Alzheimerâ€™s Advocates of Lansing (YPAAL), a group of young people dedicated to serving our community by raising awareness and providing support for Alzheimer's Association programs, services, events and families affected by this disease. In the almost three years that YPAAL has existed, we have raised over $15,000 for our chapter of the Alzheimerâ€™s Association and performed more than 150 hours of volunteer service to the community. And weâ€™re just getting started.\n\nSome wonder why young people would commit their time, energy, and passion so fully to this cause. But if you take the time to speak to our members, you will understand. We know how devastating this disease is. We know how important these resources are. I urge you to join us in this cause as we do everything we can to end Alzheimerâ€™s once and for all.\n\nThe Alzheimerâ€™s Associationâ€™s website is at http://alz.org\nThe Michigan Great Lakes Chapter of the Alzheimerâ€™s Association is at http://alz.org/mglc/\nThe Young Professional Alzheimerâ€™s Advocates of Lansing are at http://www.alz.org/mglc/in_my_community_64035.asp</t>
  </si>
  <si>
    <t>26-3520396</t>
  </si>
  <si>
    <t>3900 NORTH MILITARY TRAIL</t>
  </si>
  <si>
    <t>JUPITER</t>
  </si>
  <si>
    <t>33458</t>
  </si>
  <si>
    <t>The Association of YMCA Professionals</t>
  </si>
  <si>
    <t>8.25.32.37</t>
  </si>
  <si>
    <t>Emergency Assistance Fund of the Association of YMCA Professionals</t>
  </si>
  <si>
    <t>Kalista Barter</t>
  </si>
  <si>
    <t>23-7038211</t>
  </si>
  <si>
    <t>12 Broad Street No 2-1</t>
  </si>
  <si>
    <t>Westerly</t>
  </si>
  <si>
    <t>RI</t>
  </si>
  <si>
    <t>02891</t>
  </si>
  <si>
    <t>tzupancic@aol.com</t>
  </si>
  <si>
    <t>Dakota Rundle</t>
  </si>
  <si>
    <t>Emily A. Silverman Memorial Fund dba Em's Spotlight</t>
  </si>
  <si>
    <t>EMILY A SILVERMAN MEMORIAL FUND</t>
  </si>
  <si>
    <t>43-6894866</t>
  </si>
  <si>
    <t>8304 WORNALL RD</t>
  </si>
  <si>
    <t>kathryns12@yahoo.com</t>
  </si>
  <si>
    <t>KANSAS CITY</t>
  </si>
  <si>
    <t>Kat Stanley</t>
  </si>
  <si>
    <t>64114</t>
  </si>
  <si>
    <t>Emmas Foundation For Canine Cancer</t>
  </si>
  <si>
    <t>EMMAS FOUNDATION FOR CANINE CANCER INC</t>
  </si>
  <si>
    <t>27-3588308</t>
  </si>
  <si>
    <t>67 RIVERSIDE DR</t>
  </si>
  <si>
    <t>MILTON</t>
  </si>
  <si>
    <t>mattbritreiger@gmail.com</t>
  </si>
  <si>
    <t>05468</t>
  </si>
  <si>
    <t>Brit Reiger</t>
  </si>
  <si>
    <t>End 68 Hours of Hunger Newmarket</t>
  </si>
  <si>
    <t>END 68 HOURS OF HUNGER</t>
  </si>
  <si>
    <t>45-0998251</t>
  </si>
  <si>
    <t>marycmail@comcast.net</t>
  </si>
  <si>
    <t>PO BOX 676</t>
  </si>
  <si>
    <t>Maureen McKnight</t>
  </si>
  <si>
    <t>SOMERSWORTH</t>
  </si>
  <si>
    <t>03878</t>
  </si>
  <si>
    <t>K30, O99, Z99</t>
  </si>
  <si>
    <t>Erica Rae's Kids Inc</t>
  </si>
  <si>
    <t>Erica Raes Kids Inc</t>
  </si>
  <si>
    <t>tndzema@rcn.com</t>
  </si>
  <si>
    <t>Thomas Dzema</t>
  </si>
  <si>
    <t>27-1905914</t>
  </si>
  <si>
    <t>965 N PICADILLY RD</t>
  </si>
  <si>
    <t>AURORA</t>
  </si>
  <si>
    <t>familyfunrun@yahoo.com</t>
  </si>
  <si>
    <t>80018</t>
  </si>
  <si>
    <t>Courtney Smith Cooley</t>
  </si>
  <si>
    <t>Eskaton</t>
  </si>
  <si>
    <t>lidia@lsvdesign.com</t>
  </si>
  <si>
    <t>ESKATON</t>
  </si>
  <si>
    <t>Lidia Varesco Racoma</t>
  </si>
  <si>
    <t>94-2906307</t>
  </si>
  <si>
    <t>5105 MANZANITA AVE</t>
  </si>
  <si>
    <t>CARMICHAEL</t>
  </si>
  <si>
    <t>kalistabarter@gmail.com</t>
  </si>
  <si>
    <t>billmcca@optonline.net</t>
  </si>
  <si>
    <t>95608</t>
  </si>
  <si>
    <t>Peggy McCarthy</t>
  </si>
  <si>
    <t>P81, P81</t>
  </si>
  <si>
    <t>Ethiopian Tewahedo Social Services</t>
  </si>
  <si>
    <t>mkadesch@ymcashr.org</t>
  </si>
  <si>
    <t>ETHIOPIAN TEWAHEDO SOCIAL SERVICES</t>
  </si>
  <si>
    <t>20-3525591</t>
  </si>
  <si>
    <t>Megan Kadesch</t>
  </si>
  <si>
    <t>1060 MOUNT VERNON AVE</t>
  </si>
  <si>
    <t>43203</t>
  </si>
  <si>
    <t>P51, P84</t>
  </si>
  <si>
    <t>angegiannini@gmail.com</t>
  </si>
  <si>
    <t>Koko White</t>
  </si>
  <si>
    <t>suepharmon@gmail.com</t>
  </si>
  <si>
    <t>Sue Harmon</t>
  </si>
  <si>
    <t>Event Lab Productions, Inc.</t>
  </si>
  <si>
    <t>EVENT LAB PRODUCTIONS</t>
  </si>
  <si>
    <t>45-4736350</t>
  </si>
  <si>
    <t>5901 WYOMING BLVD NE STE J158</t>
  </si>
  <si>
    <t>ALBUQUERQUE</t>
  </si>
  <si>
    <t>87109</t>
  </si>
  <si>
    <t>hiukawolf1992@gmail.com</t>
  </si>
  <si>
    <t>N12</t>
  </si>
  <si>
    <t>Surica Mccloe</t>
  </si>
  <si>
    <t>Everas Community Services</t>
  </si>
  <si>
    <t>EVERAS COMMUNITY SERVICES INC</t>
  </si>
  <si>
    <t>22-2462247</t>
  </si>
  <si>
    <t>karahwalker@gmail.com</t>
  </si>
  <si>
    <t>Karah Walker</t>
  </si>
  <si>
    <t>24 WORLDS FAIR DR STE K</t>
  </si>
  <si>
    <t>SOMERSET</t>
  </si>
  <si>
    <t>08873</t>
  </si>
  <si>
    <t>P80</t>
  </si>
  <si>
    <t>Extra Table</t>
  </si>
  <si>
    <t>joereyes819@gmail.com</t>
  </si>
  <si>
    <t>EXTRA TABLE INC</t>
  </si>
  <si>
    <t>Joseph Reyes</t>
  </si>
  <si>
    <t>27-3779135</t>
  </si>
  <si>
    <t>PO BOX 17318</t>
  </si>
  <si>
    <t>HATTIESBURG</t>
  </si>
  <si>
    <t>MS</t>
  </si>
  <si>
    <t>39404</t>
  </si>
  <si>
    <t>K31, P20</t>
  </si>
  <si>
    <t>Extralouise</t>
  </si>
  <si>
    <t>Extracare</t>
  </si>
  <si>
    <t>yosra_salem92@yahoo.com</t>
  </si>
  <si>
    <t>36-4113652</t>
  </si>
  <si>
    <t>18630 W OLD GAGES LAKE RD</t>
  </si>
  <si>
    <t>Yosra Salem</t>
  </si>
  <si>
    <t>GRAYSLAKE</t>
  </si>
  <si>
    <t>60030</t>
  </si>
  <si>
    <t xml:space="preserve">Extra-Ordinary Birthdays </t>
  </si>
  <si>
    <t>What Giving Tuesday Means to Me\n\nWe are fast approaching Giving Tuesday (or #GivingTuesday as the kids call it), which falls on December 1st this year. It is the largest national day of giving, and every year it falls on the Tuesday following Black Friday and Cyber Monday.\n\nTo give you some perspective, consumers spent $52,405,000,000 on Black Friday and $2,038,000,000 on Cyber Monday last year, according to Statistic Brain. By contrast, donors gave $45,680,000 on Giving Tuesday 2014. Thatâ€™s just .087% of what consumers spent on Black Friday. Although it is a relatively small amount, it is huge for the charities that rely on our generosity to end suffering.\n\nGiving does mean donating to your favorite charities, yes, but it also means giving of yourself to others by trying to make someoneâ€™s life just a little bit better that day. For me, itâ€™s not Thanksgiving or the memory of the annual pilgrimage my grandmother and I used to take to Nordstrom for a new pair of shoes every year on Black Friday that kick off the holiday spirit  â€“ itâ€™s Giving Tuesday.\n\nThis year I plan to donate to America for Animals, because their focus on making activism fun, easy, and fulfilling is what I know will inspire people to use their most powerful built-in tool for creating change â€“ their voice. I care deeply about reducing suffering, and sadly, animals are the most abused. Iâ€™ve been an animal activist and a philanthropist for 10 years, and Iâ€™m constantly searching for the best approach to inspire new advocates. The more voices the animals have, the more those big corporations that abuse them will listen. By putting the power to change the world in the palm of your hand through innovative apps, connecting motivated people with lifesaving organizations, and changing the message to that of positive inspiration, AFA is empowering new advocates to use their voices to create systemic change to end abuse at its source. I know my Giving Tuesday gift will make a difference, and hopefully, just maybe, inspire someone to speak up for the very first time.\n\nIn honor of my grandmother and our post-Thanksgiving tradition, I also plan to gather up all of my shoes that I no longer wear and donate them to people who need them. I have a tendency to hold on to things way past their prime (these will come back in style one day, right?!), so if the spirit of giving isnâ€™t a good enough excuse to do some closet cleansing, then I donâ€™t know what is!\n\nSo I love Giving Tuesday because it really forces me to step outside of my busy life and reflect on why I give to others, which organizations create the most widespread change, and what I can do that day to give something good to someone else. As a bonus, I feel happier after giving to others instead of myself (and Iâ€™m not alone). Thatâ€™s what December 1st means to me this year.</t>
  </si>
  <si>
    <t>mogispert@gmail.com</t>
  </si>
  <si>
    <t>Mary Gispert</t>
  </si>
  <si>
    <t>EXTRA-ORDINARY BIRTHDAYS</t>
  </si>
  <si>
    <t>27-3134087</t>
  </si>
  <si>
    <t>4804 GREENBELT RD</t>
  </si>
  <si>
    <t>COLLEGE PARK</t>
  </si>
  <si>
    <t>20740</t>
  </si>
  <si>
    <t>picturethis2713@yahoo.com</t>
  </si>
  <si>
    <t>173.217.8.199</t>
  </si>
  <si>
    <t>Facing Cancer Together | A Community of Hope</t>
  </si>
  <si>
    <t>Carla Kay Compton-Nation</t>
  </si>
  <si>
    <t>FACING CANCER TOGETHER INCORPORATED</t>
  </si>
  <si>
    <t>26-4805198</t>
  </si>
  <si>
    <t>wolfheart4499@gmail.com</t>
  </si>
  <si>
    <t>PO BOX 600666</t>
  </si>
  <si>
    <t>Doña Cassingham</t>
  </si>
  <si>
    <t>NEWTONVILLE</t>
  </si>
  <si>
    <t>02460</t>
  </si>
  <si>
    <t>Family Matters of Greater Washington</t>
  </si>
  <si>
    <t>chicuchas_wasi@sonic.net</t>
  </si>
  <si>
    <t>FAMILY MATTERS OF GREATER WASHINGTON INC</t>
  </si>
  <si>
    <t>Rae Lewis</t>
  </si>
  <si>
    <t>53-0208258</t>
  </si>
  <si>
    <t>1509 16TH STREET NW</t>
  </si>
  <si>
    <t>alojz.slatensek@siol.net</t>
  </si>
  <si>
    <t>Federation of Families of Central Florida Inc.</t>
  </si>
  <si>
    <t>Alojz Slatensek</t>
  </si>
  <si>
    <t>FEDERATION OF FAMILIES OF CENTRAL FLORIDA INC</t>
  </si>
  <si>
    <t>80-0734198</t>
  </si>
  <si>
    <t>237 FERNWOOD BLVD STE 101</t>
  </si>
  <si>
    <t>FERN PARK</t>
  </si>
  <si>
    <t>32730</t>
  </si>
  <si>
    <t>KiDS NEED MoRE</t>
  </si>
  <si>
    <t>Feed More Kids Inc</t>
  </si>
  <si>
    <t>sorensen.r.nicole@gmail.com</t>
  </si>
  <si>
    <t>47-3895659</t>
  </si>
  <si>
    <t>Nicole Sorensen</t>
  </si>
  <si>
    <t>4800 NW 15TH AVE UNIT B</t>
  </si>
  <si>
    <t>FT LAUDERDALE</t>
  </si>
  <si>
    <t>33309</t>
  </si>
  <si>
    <t>mjgod1st@msn.com</t>
  </si>
  <si>
    <t>MsJones Jones</t>
  </si>
  <si>
    <t>United Way of Forsyth County (Winston-Salem, North Carolina)</t>
  </si>
  <si>
    <t>FELLOWSHIP HOME OF WINSTON SALEM NORTH CAROLINA INC</t>
  </si>
  <si>
    <t>58-1400131</t>
  </si>
  <si>
    <t>alihuqaroba@yahoo.com</t>
  </si>
  <si>
    <t>611 SPRING STREET</t>
  </si>
  <si>
    <t>Ali Roba</t>
  </si>
  <si>
    <t>27101</t>
  </si>
  <si>
    <t>wardah.alakrah@gmail.com</t>
  </si>
  <si>
    <t>Wardah AlAkrah</t>
  </si>
  <si>
    <t>Friendship United Methodist Church,  Falls Church, VA</t>
  </si>
  <si>
    <t>FIRST UNITED METHODIST CHURCH FOUNDATION OF SIOUX FALLS</t>
  </si>
  <si>
    <t>bmxmomla@aol.com</t>
  </si>
  <si>
    <t>46-0355004</t>
  </si>
  <si>
    <t>roninwendigo@gmail.com</t>
  </si>
  <si>
    <t>401 S SPRING AVE</t>
  </si>
  <si>
    <t>Ruronin Heyokas Ty-ohni</t>
  </si>
  <si>
    <t>SIOUX FALLS</t>
  </si>
  <si>
    <t>SD</t>
  </si>
  <si>
    <t>57104</t>
  </si>
  <si>
    <t>Abilities of Florida Part of the ServiceSource Network</t>
  </si>
  <si>
    <t>mtaillon01@hotmail.com</t>
  </si>
  <si>
    <t>Melani Taillon</t>
  </si>
  <si>
    <t>FLORIDA BREAST CANCER RESOURCE NETWORK CORPORATION</t>
  </si>
  <si>
    <t>65-0725153</t>
  </si>
  <si>
    <t>2235L SPRING HARBOR DRIVE</t>
  </si>
  <si>
    <t>DELRAY BEACH</t>
  </si>
  <si>
    <t>33445</t>
  </si>
  <si>
    <t>Food Equality Initiative</t>
  </si>
  <si>
    <t>FOOD EQUALITY INITIATIVE INC</t>
  </si>
  <si>
    <t>47-2377396</t>
  </si>
  <si>
    <t>9708 W 128TH ST</t>
  </si>
  <si>
    <t>pmneuwirth@gmail.com</t>
  </si>
  <si>
    <t>OVERLAND PARK</t>
  </si>
  <si>
    <t>Maddie Maradiegue</t>
  </si>
  <si>
    <t>66213</t>
  </si>
  <si>
    <t>K01, K31, K99</t>
  </si>
  <si>
    <t xml:space="preserve">For Pete's Sake </t>
  </si>
  <si>
    <t>FOR PETE S SAKE</t>
  </si>
  <si>
    <t>txex1988@yahoo.com</t>
  </si>
  <si>
    <t>46-4672170</t>
  </si>
  <si>
    <t>Lisa Ram</t>
  </si>
  <si>
    <t>10600 LOUISIANA CIR</t>
  </si>
  <si>
    <t>55438</t>
  </si>
  <si>
    <t>hannahbrown316@gmail.com</t>
  </si>
  <si>
    <t>Forgotten Felines and Fidos, Inc</t>
  </si>
  <si>
    <t>Hannah Brown</t>
  </si>
  <si>
    <t>FORGOTTEN FELINES AND FIDOS, INC.</t>
  </si>
  <si>
    <t>23-2851240</t>
  </si>
  <si>
    <t>6855 HICKORY ROAD</t>
  </si>
  <si>
    <t>MACUNGIE</t>
  </si>
  <si>
    <t>Out of the Darkness Suicide Campaign and American Diabetes Association.\nI lost my 28 year old son. A long battle with diabetes and depression won on April 13,2015. \n\nBobby had been diabetic for 13 years. Irratic blood sugars exacerbated his depression. That night in April feeling down, lonely and worthless turned into a self inflicted injury. That night he gained his angel wings and HERO status. As Bobby became a HERO 6 people were given a second chance. 2 babies would share his liver, A 64 year old is breathing with his lungs, A 41 year old dad of 3 has Bobbys left kidney, A husband and daddy with 3 young children has a life of joy being the recipient of Bobbys golden heart. Bobbys VERY OWN GRANDMA is off dialysis and recipient of Bobbys right kidney! How awesome is that?!?!\nBobbys heart recipient has reached out and because of their kindness I have a recording of the heartbeat ðŸ˜Š.  Being a donor mom has helped my pain. My son lives on. Much more education needs to be done on suicide awareness. Tragedy and triumph in one story. Miss my son terribly. Please support this cause.</t>
  </si>
  <si>
    <t>18062</t>
  </si>
  <si>
    <t>marinedaeffler@gmail.com</t>
  </si>
  <si>
    <t>Marine Dfler</t>
  </si>
  <si>
    <t>Forward Paths Foundation, Inc.</t>
  </si>
  <si>
    <t>FORWARD PATHS FOUNDATION INC</t>
  </si>
  <si>
    <t>73.130.126.108</t>
  </si>
  <si>
    <t>46-2442032</t>
  </si>
  <si>
    <t>Tanya Abadia Weaver</t>
  </si>
  <si>
    <t>PO BOX 492109</t>
  </si>
  <si>
    <t>LEESBURG</t>
  </si>
  <si>
    <t>marieemily17@hotmail.com</t>
  </si>
  <si>
    <t>34749</t>
  </si>
  <si>
    <t>Emily Lammers</t>
  </si>
  <si>
    <t xml:space="preserve">The Foundation for Learning Equality </t>
  </si>
  <si>
    <t>FOUNDATION FOR LEARNING EQUALITY INC</t>
  </si>
  <si>
    <t>dewagg@gmail.com</t>
  </si>
  <si>
    <t>46-2676188</t>
  </si>
  <si>
    <t>DeAnn O'Neal Waggoner</t>
  </si>
  <si>
    <t>9700 GILMAN DR PMB 323</t>
  </si>
  <si>
    <t>LA JOLLA</t>
  </si>
  <si>
    <t>92093</t>
  </si>
  <si>
    <t>B99, B99</t>
  </si>
  <si>
    <t>FOUNDATION FOR PSP CBD AND RELATED BRAIN DISEASES INC</t>
  </si>
  <si>
    <t>amanda.sotomayor@yahoo.com</t>
  </si>
  <si>
    <t>Amanda Sotomayor</t>
  </si>
  <si>
    <t>Foundation For PSP CBD and Related Brain Diseases</t>
  </si>
  <si>
    <t>charlotte_howard@yahoo.com</t>
  </si>
  <si>
    <t>Charlotte Howard Selvera</t>
  </si>
  <si>
    <t>30 East Padonia Road</t>
  </si>
  <si>
    <t>Timonium</t>
  </si>
  <si>
    <t>melissa@volo.org.uk</t>
  </si>
  <si>
    <t>Melissa Mitchell</t>
  </si>
  <si>
    <t>tetzelim@bellsouth.net</t>
  </si>
  <si>
    <t>John Paul Tetzeli</t>
  </si>
  <si>
    <t>sroling1@att.net</t>
  </si>
  <si>
    <t>Sanna Roling</t>
  </si>
  <si>
    <t>autreplanete@gmail.com</t>
  </si>
  <si>
    <t>Sympare Shonz</t>
  </si>
  <si>
    <t>jeanclaudengubirinamegabe@gmail.com</t>
  </si>
  <si>
    <t>Jean Claude Ngubiri Namegabe</t>
  </si>
  <si>
    <t>kathjglas@earthlink.net</t>
  </si>
  <si>
    <t>Katherine Glassmeyer</t>
  </si>
  <si>
    <t>tsklaehk@aol.com</t>
  </si>
  <si>
    <t>Kandi Alexander</t>
  </si>
  <si>
    <t>rozana_jaber@hotmail.com</t>
  </si>
  <si>
    <t>Rozana Jaber</t>
  </si>
  <si>
    <t>onion44@hotmail.com</t>
  </si>
  <si>
    <t>melissafisher34@gmail.com</t>
  </si>
  <si>
    <t>Melissa Hartrum Fisher</t>
  </si>
  <si>
    <t>clairewoznak@yahoo.com</t>
  </si>
  <si>
    <t>Claire Woznak</t>
  </si>
  <si>
    <t>emwarmbrand@gmail.com</t>
  </si>
  <si>
    <t>Eileen M. Sullivan-Warmbrand</t>
  </si>
  <si>
    <t>U.S. Pain Foundation</t>
  </si>
  <si>
    <t>France-U S A Pain Association</t>
  </si>
  <si>
    <t>52-1853997</t>
  </si>
  <si>
    <t>1090 VERMONT AVE NW STE 920</t>
  </si>
  <si>
    <t>tgoahhct@gmail.com</t>
  </si>
  <si>
    <t>Cathy P Russell</t>
  </si>
  <si>
    <t>Free Minds Book Club</t>
  </si>
  <si>
    <t>Free Minds Book Club &amp; Writing Workshop</t>
  </si>
  <si>
    <t>43-2066514</t>
  </si>
  <si>
    <t>cwodke@hotmail.com</t>
  </si>
  <si>
    <t>PO Box 5821</t>
  </si>
  <si>
    <t>Chris Wodke</t>
  </si>
  <si>
    <t>Arlington</t>
  </si>
  <si>
    <t>22205</t>
  </si>
  <si>
    <t>B92, A20</t>
  </si>
  <si>
    <t>cindyrios105@gmail.com</t>
  </si>
  <si>
    <t>Cynthia Rios</t>
  </si>
  <si>
    <t>compassiondrivencreations@gmail.com</t>
  </si>
  <si>
    <t>Jennifer Chastain</t>
  </si>
  <si>
    <t>LCasas65@aol.com</t>
  </si>
  <si>
    <t>Lisa Casas</t>
  </si>
  <si>
    <t>free2luv</t>
  </si>
  <si>
    <t>Free2Luv Inc</t>
  </si>
  <si>
    <t>45-4158223</t>
  </si>
  <si>
    <t>4701 SW ADMIRAL WAY 378</t>
  </si>
  <si>
    <t>SEATTLE</t>
  </si>
  <si>
    <t>98116</t>
  </si>
  <si>
    <t>Isaiah changed my life. In 2006, I found myself in Uganda, visiting a place that should not exist in our era - a starvation ward.  This is a place where starving children are taken, with the desperate hope that they will get healthy again.  Many times, though, it is too late and some babies and toddlers survive and some don't.  \n\nWhile visiting this place, I had the privilege of holding baby Isaiah during his last minutes here on earth.  He was tiny, so very tiny, and was too light to believe.  His malnutrition was too far advanced and he couldnâ€™t process food.  It was obvious his little body couldn't hold on for much longer and that he was done fighting, so I rocked him until he was gone. \n\nChildren should NOT die of hunger.  It's that simple.  They should not die of something as preventable as hunger. On that day, I vowed to make sure that the American Foundation for Children with AIDS, the organization with whom I was in Uganda, would provide food for children under their care if they needed it.  An entire new program was born in honor of baby Isaiah and now, not only does the organization give nutritional supplements when needed, but they also provide livestock, seeds and trainings to AIDS orphans so that they can become self-reliant and never be hungry again.\n\nwww.AFCAids.org</t>
  </si>
  <si>
    <t>lynda_matheson@hotmail.com</t>
  </si>
  <si>
    <t>Lynda Matheson</t>
  </si>
  <si>
    <t>Friends of Abilities First</t>
  </si>
  <si>
    <t>FRIENDS OF ABILITIES FIRST INC</t>
  </si>
  <si>
    <t>27-5438649</t>
  </si>
  <si>
    <t>1370 E PRIMROSE</t>
  </si>
  <si>
    <t>SPRINGFIELD</t>
  </si>
  <si>
    <t>65804</t>
  </si>
  <si>
    <t>mxschief2@gmail.com</t>
  </si>
  <si>
    <t>Graziella Cohn</t>
  </si>
  <si>
    <t>Friends of Foster Kids</t>
  </si>
  <si>
    <t>64.22.226.162</t>
  </si>
  <si>
    <t>Friends of Foster Kids, Inc.</t>
  </si>
  <si>
    <t>99-0280498</t>
  </si>
  <si>
    <t>Cheryl Jackson</t>
  </si>
  <si>
    <t>jacksop510@hotmail.com</t>
  </si>
  <si>
    <t>1848 Nuuanu Avenue</t>
  </si>
  <si>
    <t>Honolulu</t>
  </si>
  <si>
    <t>Jackson Pauline</t>
  </si>
  <si>
    <t>HI</t>
  </si>
  <si>
    <t>96817</t>
  </si>
  <si>
    <t>Z99, P32</t>
  </si>
  <si>
    <t>Friends of the Jefferson Public Library</t>
  </si>
  <si>
    <t>tamireed@missouristate.edu</t>
  </si>
  <si>
    <t>FRIENDS OF THE JEFFERSON PUBLIC LIBRARY</t>
  </si>
  <si>
    <t>Ellie Widmer</t>
  </si>
  <si>
    <t>56-2453079</t>
  </si>
  <si>
    <t>PO BOX 656</t>
  </si>
  <si>
    <t>JEFFERSON</t>
  </si>
  <si>
    <t>97352</t>
  </si>
  <si>
    <t>B11</t>
  </si>
  <si>
    <t>Candace@spotonillustration.com</t>
  </si>
  <si>
    <t>Candace Spotonillustration</t>
  </si>
  <si>
    <t>Friends of the Ridgefield National Wildlife Refuge</t>
  </si>
  <si>
    <t>FRIENDS OF THE RIDGEFIELD NATIONAL WILDLIFE REFUGE</t>
  </si>
  <si>
    <t>91-2018749</t>
  </si>
  <si>
    <t>PO BOX 1022</t>
  </si>
  <si>
    <t>RIDGEFIELD</t>
  </si>
  <si>
    <t>costajea@kean.edu</t>
  </si>
  <si>
    <t>98642</t>
  </si>
  <si>
    <t>Jeanine Dana</t>
  </si>
  <si>
    <t>D30</t>
  </si>
  <si>
    <t>USC Shoah Foundation</t>
  </si>
  <si>
    <t>Friends of the Rome Shoah Museum</t>
  </si>
  <si>
    <t>montanahawks@gmail.com</t>
  </si>
  <si>
    <t>Joanna Thamke</t>
  </si>
  <si>
    <t>26-1392088</t>
  </si>
  <si>
    <t>600 MADISON AVE FL 12</t>
  </si>
  <si>
    <t>michele_lofgren@yahoo.com</t>
  </si>
  <si>
    <t xml:space="preserve">USC Shoah Foundation </t>
  </si>
  <si>
    <t>Michele Rose Cordova</t>
  </si>
  <si>
    <t>th8631a@student.american.edu</t>
  </si>
  <si>
    <t>Tessa Houser</t>
  </si>
  <si>
    <t>Turpentine Creek Wildlife Refuge</t>
  </si>
  <si>
    <t>Friends of Turpentine Creek Wildlife Refuge</t>
  </si>
  <si>
    <t>pakaneewr@comcast.net</t>
  </si>
  <si>
    <t>Pat Kane</t>
  </si>
  <si>
    <t>20-0656327</t>
  </si>
  <si>
    <t>13680 LITTLE FARM RD</t>
  </si>
  <si>
    <t>EXCLSOR SPRGS</t>
  </si>
  <si>
    <t>64024</t>
  </si>
  <si>
    <t>simhamuka@yahoo.com</t>
  </si>
  <si>
    <t>D34</t>
  </si>
  <si>
    <t>Michelle Grissom</t>
  </si>
  <si>
    <t>kmorehouse@wideopenwest.com</t>
  </si>
  <si>
    <t>Kathleen Morehouse</t>
  </si>
  <si>
    <t>coaxumcatherine@embarqmail.com</t>
  </si>
  <si>
    <t>Connie Coaxum</t>
  </si>
  <si>
    <t>fenojleslie@yahoo.in</t>
  </si>
  <si>
    <t>Fenoj Leslie</t>
  </si>
  <si>
    <t>ericaraeskids@live.com</t>
  </si>
  <si>
    <t>Pattie Caldwell Hamann</t>
  </si>
  <si>
    <t>FRIENDSHIP COMMUNITY CARE</t>
  </si>
  <si>
    <t>FRIENDSHIP COMMUNITY CARE INC</t>
  </si>
  <si>
    <t>kimautismla@gmail.com</t>
  </si>
  <si>
    <t>Kim Rogers Sinclair</t>
  </si>
  <si>
    <t>71-0433583</t>
  </si>
  <si>
    <t>PO DRAWER 2109</t>
  </si>
  <si>
    <t>RUSSELLVILLE</t>
  </si>
  <si>
    <t>72811</t>
  </si>
  <si>
    <t>J33</t>
  </si>
  <si>
    <t xml:space="preserve">Friendship Community Care </t>
  </si>
  <si>
    <t>dawnbrown9218@yahoo.com</t>
  </si>
  <si>
    <t>cheryl.jackson2@redcross.org</t>
  </si>
  <si>
    <t>Silver Lining</t>
  </si>
  <si>
    <t>FURRY KIDS REFUGE</t>
  </si>
  <si>
    <t>38-3724183</t>
  </si>
  <si>
    <t>P O BOX 1442</t>
  </si>
  <si>
    <t>dawn.holden@hotmail.com</t>
  </si>
  <si>
    <t>LEE'S SUMMIT</t>
  </si>
  <si>
    <t>Dawn Holden</t>
  </si>
  <si>
    <t>64063</t>
  </si>
  <si>
    <t>Washington Future Business Leaders of America</t>
  </si>
  <si>
    <t>Future Business Leaders of America</t>
  </si>
  <si>
    <t>51-0644484</t>
  </si>
  <si>
    <t>PO BOX 12002</t>
  </si>
  <si>
    <t>DURHAM</t>
  </si>
  <si>
    <t>27709</t>
  </si>
  <si>
    <t>GemmasAngels</t>
  </si>
  <si>
    <t>Gemmas Angels Limited</t>
  </si>
  <si>
    <t>47-2155826</t>
  </si>
  <si>
    <t>15 E MAIN ST APT 25</t>
  </si>
  <si>
    <t>HERSHEY</t>
  </si>
  <si>
    <t>17033</t>
  </si>
  <si>
    <t>P60, P60, P85, K99</t>
  </si>
  <si>
    <t>valerie921@gmai.com</t>
  </si>
  <si>
    <t>Em's Spotlight</t>
  </si>
  <si>
    <t>Valerie Eagle</t>
  </si>
  <si>
    <t>Gene Spotlight Inc</t>
  </si>
  <si>
    <t>27-2978110</t>
  </si>
  <si>
    <t>801 Arthur Godfrey Rd</t>
  </si>
  <si>
    <t>Miami Beach</t>
  </si>
  <si>
    <t>33140</t>
  </si>
  <si>
    <t>bimal.shrestha.16@gmail.com</t>
  </si>
  <si>
    <t>Georgia Forestwatch</t>
  </si>
  <si>
    <t>Shrestha Bimal</t>
  </si>
  <si>
    <t>58-2188475</t>
  </si>
  <si>
    <t>15 Tower Road</t>
  </si>
  <si>
    <t>Ellijay</t>
  </si>
  <si>
    <t>30540</t>
  </si>
  <si>
    <t>maryellisb@yahoo.com</t>
  </si>
  <si>
    <t>C60</t>
  </si>
  <si>
    <t>Mary E. Brown</t>
  </si>
  <si>
    <t>Pluggy is a robot that is programmed to teach fire safety to young children.  Red Cross takes him to pre-schools, fairs, K-3rd grade classrooms, etc. because young children need to be coached about what to do if a fire breaks out.  They are likely victims because they are usually separated from their grown-ups overnight and they hide when they are scared.  \n\nMr. Les was the voice of Pluggy for many years, but he always lamented about the fact that in disaster preparedness you never really knew if you were helping.  Every year children still died in fires.  Every presentation you still had children not seeming to pay attention and doing their own thing, but Pluggy did save one life and it is an inspiration to me and I hope it is to you.  I draw my inspiration for giving of my time and money from this story:\n\nMr. Les was cleaning up after a parking lot fair one day.  As he put Pluggy in the truck of his car, a woman came screaming across the parking lot, 'Wait Mr. Less, Mr. Les!!'\n\nHe turned around and said, 'Do I know you?'\n\nShe replied, 'I want to tell you how Pluggy saved my life.'\n\nAs Les got visions of Pluggy pulling her out of a burning building and shrugged them out with a smile he said, 'You are going to have to explain what you mean.'\n\nShe began, 'My son saw your presentation at his preschool last year.  He brought home the color book you gave him.  He was so excited and I read every page to him.  Well, it helped us make an escape plan in the process of working through the color book and we practiced the plan with his older brother so all would know what to do.  Two weeks later, we had a bad fire in the house.  The plan worked brilliantly.  The 3 of us gathered in the front yard under the oak tree - safe.'\n\nI looked down at my son and said, 'You stay here with your older brother.  I am going to go fetch some of our stuff.'\n\nHe latched on to my leg and said, 'Mommy, Pluggy says don't go!'\n\nI said, 'Yes it is bad for you to go back in, but he does not mean this for grown-ups.  I have to go.  We are going to lose everything!'\n\nHe said with big crocodile tears in his eyes, 'But Pluggy says don't go!'\n\nI finally got him to release his grip and stay with his brother.  I got half way up the sidewalk to our house when the roof caved in.  If he had not stopped me I would have been inside and both of my young children would have watched me die.\n\nI know our disaster preparedness programs are important and it takes volunteers who give their time to do these lifesaving presentations and it takes donors to help fund these programs with the supplies necessary to make the training stick. \n</t>
  </si>
  <si>
    <t>southeastvp@wafbla.org</t>
  </si>
  <si>
    <t>Parker Hollingshead</t>
  </si>
  <si>
    <t>jjosearmenta97@mail.com</t>
  </si>
  <si>
    <t>71.186.190.193</t>
  </si>
  <si>
    <t>Jose Armenta</t>
  </si>
  <si>
    <t>German Shepherd Rescue of Northern California</t>
  </si>
  <si>
    <t>Louise Simon Schoene</t>
  </si>
  <si>
    <t>GERMAN SHEPHERD RESCUE OF NORTHERN CALIFORNIA</t>
  </si>
  <si>
    <t>jennybabes734@gmail.com</t>
  </si>
  <si>
    <t>52-2331060</t>
  </si>
  <si>
    <t>Jennifer O'Dell</t>
  </si>
  <si>
    <t>PO BOX 1930</t>
  </si>
  <si>
    <t>CUPERTINO</t>
  </si>
  <si>
    <t>95015</t>
  </si>
  <si>
    <t>istennett@bopicinc.org</t>
  </si>
  <si>
    <t>Isabel Stennett</t>
  </si>
  <si>
    <t>l.edenhart@aol.com</t>
  </si>
  <si>
    <t>Lynn Heatherington Edenhart</t>
  </si>
  <si>
    <t>Thulani Program of German Shepherd Rescue Northern California GSRNC</t>
  </si>
  <si>
    <t>German Shepherd Rescue of Northern California, Inc.</t>
  </si>
  <si>
    <t>P.O. Box 1930</t>
  </si>
  <si>
    <t>Cupertino</t>
  </si>
  <si>
    <t>alix0010@mylaurier.ca</t>
  </si>
  <si>
    <t>Netrona Tharowat</t>
  </si>
  <si>
    <t>Georgetown Presbyterian CHurch</t>
  </si>
  <si>
    <t>Germantown Presbyterian Church</t>
  </si>
  <si>
    <t>46-0315082</t>
  </si>
  <si>
    <t>27400 462ND AVE</t>
  </si>
  <si>
    <t>CHANCELLOR</t>
  </si>
  <si>
    <t>esposito805@gmail.com</t>
  </si>
  <si>
    <t>William Guisepe</t>
  </si>
  <si>
    <t>57015</t>
  </si>
  <si>
    <t xml:space="preserve">Ghana Educational Collaborative </t>
  </si>
  <si>
    <t>Ghana Educational Collaborative</t>
  </si>
  <si>
    <t>vandeusenn@aol.com</t>
  </si>
  <si>
    <t>20-0446976</t>
  </si>
  <si>
    <t>Roland Van Deusen</t>
  </si>
  <si>
    <t>10540 REMMICK RIDGE RD</t>
  </si>
  <si>
    <t>PARKER</t>
  </si>
  <si>
    <t>80134</t>
  </si>
  <si>
    <t>Q33</t>
  </si>
  <si>
    <t>reganandreas@Hotmail.com</t>
  </si>
  <si>
    <t>NE Commuinity-Fund</t>
  </si>
  <si>
    <t>simonschoene@gmail.com</t>
  </si>
  <si>
    <t>haley_138@yahoo.com</t>
  </si>
  <si>
    <t>Haley Mccoy</t>
  </si>
  <si>
    <t>GIRL MUSEUM INC</t>
  </si>
  <si>
    <t>26-4507189</t>
  </si>
  <si>
    <t>161 FOREST RD</t>
  </si>
  <si>
    <t>anikefd1@yahoo.com</t>
  </si>
  <si>
    <t>HAVANA</t>
  </si>
  <si>
    <t>Segun Ige</t>
  </si>
  <si>
    <t>32333</t>
  </si>
  <si>
    <t>A50, A50, R24, O01</t>
  </si>
  <si>
    <t>Girls Inc. of Greater Indianapolis</t>
  </si>
  <si>
    <t>GIRLS INCORPORATED OF GREATER INDIANAPOLIS</t>
  </si>
  <si>
    <t>35-1337205</t>
  </si>
  <si>
    <t>lazoneg@gmail.com</t>
  </si>
  <si>
    <t>3935 N MERIDIAN STREET</t>
  </si>
  <si>
    <t>Lazone Grays Jr</t>
  </si>
  <si>
    <t>46208</t>
  </si>
  <si>
    <t>O22, O50</t>
  </si>
  <si>
    <t>Girls on the Run - DC</t>
  </si>
  <si>
    <t>GIRLS ON THE RUN - DC</t>
  </si>
  <si>
    <t>74-3218001</t>
  </si>
  <si>
    <t>2300 14TH ST NW</t>
  </si>
  <si>
    <t>julia.tayloe@gmail.com</t>
  </si>
  <si>
    <t>Julia Tayloe</t>
  </si>
  <si>
    <t>20009</t>
  </si>
  <si>
    <t>Sarah@kidsneedmore.org</t>
  </si>
  <si>
    <t>Sarah Elizabeth Cahill</t>
  </si>
  <si>
    <t>I've always wanted to save the world, with American Woman for International Understanding I get to do it.\nMy friends and I raise money and distribute it to women and organizations worldwide, who are working to make the lives of women, girls, and families better, safer, and healthier. It makes me feel happy to know I am helping to make the world a better place.\nI have been volunteering as a director, donating dollars and time since 2013. \nWomen and girls in the United States can drive, go to school, choose who they marry, inherit, and own property. I want every girl and woman to have the same choices, and that is why I support AWIU. I can't change the world, but, I can help women who are. You can find out more about AWIU at www.awiu.org.</t>
  </si>
  <si>
    <t>Girls on the Run</t>
  </si>
  <si>
    <t>caroleshinejones@sbcglobal.net</t>
  </si>
  <si>
    <t>GIRLS ON THE RUN INTERNATIONAL</t>
  </si>
  <si>
    <t>Carole Shine-Jones</t>
  </si>
  <si>
    <t>46-5476608</t>
  </si>
  <si>
    <t>PO BOX 663</t>
  </si>
  <si>
    <t>JASPER</t>
  </si>
  <si>
    <t>47547</t>
  </si>
  <si>
    <t>24.98.15.93</t>
  </si>
  <si>
    <t>mgomes.beatriz@gmail.com</t>
  </si>
  <si>
    <t>Girls on the Run of Stark County</t>
  </si>
  <si>
    <t>Beatriz Gomes</t>
  </si>
  <si>
    <t>Ashley Hicks</t>
  </si>
  <si>
    <t>GIRLS ON THE RUN OF STARK COUNTY</t>
  </si>
  <si>
    <t>27-1618018</t>
  </si>
  <si>
    <t>6093 PORTAGE ST NW</t>
  </si>
  <si>
    <t>NORTH CANTON</t>
  </si>
  <si>
    <t>44720</t>
  </si>
  <si>
    <t>ECCastroG@aol.com</t>
  </si>
  <si>
    <t>Enrique Castro</t>
  </si>
  <si>
    <t>O22, O22, O50</t>
  </si>
  <si>
    <t xml:space="preserve">Girl Rising </t>
  </si>
  <si>
    <t>GIRLS RISING</t>
  </si>
  <si>
    <t>45-5037616</t>
  </si>
  <si>
    <t>horsebuds.deb@gmail.com</t>
  </si>
  <si>
    <t>PO BOX 161218</t>
  </si>
  <si>
    <t>Debra Michael</t>
  </si>
  <si>
    <t>SAN DIEGO</t>
  </si>
  <si>
    <t>92176</t>
  </si>
  <si>
    <t>P30, O30</t>
  </si>
  <si>
    <t>God's Child Project</t>
  </si>
  <si>
    <t>GOD'S CHILD PROJECT</t>
  </si>
  <si>
    <t>awaw@philanthropyadvisorsny.org</t>
  </si>
  <si>
    <t>Lauren Katzowitz Shenfield</t>
  </si>
  <si>
    <t>45-0422423</t>
  </si>
  <si>
    <t>PO BOX 1843</t>
  </si>
  <si>
    <t>BISMARCK</t>
  </si>
  <si>
    <t>ND</t>
  </si>
  <si>
    <t>58502-1843</t>
  </si>
  <si>
    <t>Q33, T50, W12, P20</t>
  </si>
  <si>
    <t>ladonnak@comcast.net</t>
  </si>
  <si>
    <t>Verona Exe</t>
  </si>
  <si>
    <t>Golden Paw Society</t>
  </si>
  <si>
    <t>GOLDEN PAW SOCIETY</t>
  </si>
  <si>
    <t>46-0868998</t>
  </si>
  <si>
    <t>PO BOX 4183</t>
  </si>
  <si>
    <t>HUNTINGTON</t>
  </si>
  <si>
    <t>we4grimes@sbcglobal.net</t>
  </si>
  <si>
    <t>11743</t>
  </si>
  <si>
    <t>Gwyn Rockefeller Grimes</t>
  </si>
  <si>
    <t>FSmith@theyouthconnection.org</t>
  </si>
  <si>
    <t>Freddie J Smith</t>
  </si>
  <si>
    <t>Good Shepherd  Rehabilitation Network</t>
  </si>
  <si>
    <t>GOOD SHEPHERD REHABILITATION NETWORK</t>
  </si>
  <si>
    <t>edwardfcrane@aol.com</t>
  </si>
  <si>
    <t>Edward Crane</t>
  </si>
  <si>
    <t>23-2216041</t>
  </si>
  <si>
    <t>GOOD SHEPHERD PLAZA 850 S 5TH ST</t>
  </si>
  <si>
    <t>ALLENTOWN</t>
  </si>
  <si>
    <t>18103</t>
  </si>
  <si>
    <t>E12</t>
  </si>
  <si>
    <t>mtercek1@hwemail.com</t>
  </si>
  <si>
    <t>Mei Zedong</t>
  </si>
  <si>
    <t>Grace Missions, Inc</t>
  </si>
  <si>
    <t>GRACE MISSIONS INC</t>
  </si>
  <si>
    <t>47-0552455</t>
  </si>
  <si>
    <t>P.O. BOX 126</t>
  </si>
  <si>
    <t>HENDERSON</t>
  </si>
  <si>
    <t>ashleyhicks820@gmail.com</t>
  </si>
  <si>
    <t>NE</t>
  </si>
  <si>
    <t>68371</t>
  </si>
  <si>
    <t>antoinettedhall@gmail.com</t>
  </si>
  <si>
    <t>Annie Hall</t>
  </si>
  <si>
    <t>P28</t>
  </si>
  <si>
    <t>Grace's Table</t>
  </si>
  <si>
    <t>Graces Table</t>
  </si>
  <si>
    <t>46-5129857</t>
  </si>
  <si>
    <t>835 RICHMOND ST NW</t>
  </si>
  <si>
    <t>neelarashidi@yahoo.com</t>
  </si>
  <si>
    <t>Neela Rashidi</t>
  </si>
  <si>
    <t>49504</t>
  </si>
  <si>
    <t>P45</t>
  </si>
  <si>
    <t>Grand Rapids Symphony</t>
  </si>
  <si>
    <t>GRAND RAPIDS SYMPHONY SOCIETY</t>
  </si>
  <si>
    <t>rajmorgan@surry.net</t>
  </si>
  <si>
    <t>Jerry Rhonda Morgan</t>
  </si>
  <si>
    <t>38-6005447</t>
  </si>
  <si>
    <t>300 OTTAWA AVE NW</t>
  </si>
  <si>
    <t>49503</t>
  </si>
  <si>
    <t>A69, A69</t>
  </si>
  <si>
    <t>deirdre.marlowe@gmail.com</t>
  </si>
  <si>
    <t>Deirdre Marlowe</t>
  </si>
  <si>
    <t>Grandparents Raising Grandchildren of Brevard County Florida Inc.</t>
  </si>
  <si>
    <t>GRANDPARENTS RAISING GRANDCHILDREN OF BREVARD CO FLORIDA</t>
  </si>
  <si>
    <t>59-3712039</t>
  </si>
  <si>
    <t>carl.lutes@gmail.com</t>
  </si>
  <si>
    <t>123 BARTON BLVD STE 102</t>
  </si>
  <si>
    <t>Carl Lutes</t>
  </si>
  <si>
    <t>ROCKLEDGE</t>
  </si>
  <si>
    <t>32955</t>
  </si>
  <si>
    <t>P99, P40, W01, Y01</t>
  </si>
  <si>
    <t>Great Comebacks</t>
  </si>
  <si>
    <t>Brianne_Holt@csu.fullerton.edu</t>
  </si>
  <si>
    <t>GREAT COMEBACK KIDS INTERNATIONAL</t>
  </si>
  <si>
    <t>Brianne Holt</t>
  </si>
  <si>
    <t>26-1389635</t>
  </si>
  <si>
    <t>40711 REMINGTON LN</t>
  </si>
  <si>
    <t>MAGNOLIA</t>
  </si>
  <si>
    <t>77354</t>
  </si>
  <si>
    <t>P29</t>
  </si>
  <si>
    <t>â€œJustice is what love looks like in public.â€_x009d_ -Dr. Cornel West\n\nI have always wanted to make a difference. But, what inspires me to give now?  Love and justice for my neighbors.\n\nOver 4 years ago, I left my comfort zone and everything that was familiar to join a wonderful community in Atlanta, GA. Little did I know, the Andrew P. Stewart Center would have such a lasting impact on me. I did not know that this community of people would quickly become my neighbors and would continuously inspire me years later. \n\nI give because our students may have limited access to educational resources, but still deserve the same support and attention as those with an abundance of resources. \n\nI give because our children deserve an educational system that supports them as individuals, writers, readers, engineers, instead of judging them by their state test scores and standards. \n\nI give because our kids are constantly teaching me and reminding me what it means to love one another. \n\nI give because our families deserve to have access to wellness resources and quality housing. \n\nI give because â€œjustice is what love looks like in public.â€_x009d_ \n\nThe Andrew P. Stewart Center strives to promote strong communities through educational initiatives, spiritual enrichment opportunities, and wellness resources. The Stewart Center changed my life and will always be a part of who I am. It has been amazing for me to learn, love, grow, and serve alongside my neighbors of southwest Atlanta. \n\nSo, what inspires me to give? Love and justice for my neighbors.</t>
  </si>
  <si>
    <t>Greater Orlando Children's Miracle Network Hospitals</t>
  </si>
  <si>
    <t>GREATER ORLANDO CHILDREN'S MIRACLE NETWORK INC</t>
  </si>
  <si>
    <t>59-3452974</t>
  </si>
  <si>
    <t>3160 SOUTHGATE COMMERCE BLVD</t>
  </si>
  <si>
    <t>ORLANDO</t>
  </si>
  <si>
    <t>baxleydusty6@gmail.com</t>
  </si>
  <si>
    <t>24.152.220.90</t>
  </si>
  <si>
    <t>Dusty Baxley</t>
  </si>
  <si>
    <t>crschmid@umich.edu</t>
  </si>
  <si>
    <t>Cassidy Schmid</t>
  </si>
  <si>
    <t>Horsesatrisk@yahoo.com</t>
  </si>
  <si>
    <t>Laura Rogers</t>
  </si>
  <si>
    <t>32807</t>
  </si>
  <si>
    <t>kenneth.grodotzki@gmx.de</t>
  </si>
  <si>
    <t>T11</t>
  </si>
  <si>
    <t>Kenneth Alexander Grodotzki</t>
  </si>
  <si>
    <t>Forever Footprints</t>
  </si>
  <si>
    <t>Green Footprints</t>
  </si>
  <si>
    <t>20-8668198</t>
  </si>
  <si>
    <t>jbschafer43@gmail.com</t>
  </si>
  <si>
    <t>June Boswell Schafer</t>
  </si>
  <si>
    <t>3165 BARRELL SPRINGS RD</t>
  </si>
  <si>
    <t>BOW</t>
  </si>
  <si>
    <t>98232</t>
  </si>
  <si>
    <t>Habitat for Humanity and Global Village</t>
  </si>
  <si>
    <t>jonathanp_95@hotmail.com</t>
  </si>
  <si>
    <t>HABITAT FOR HUMANITY, GLOBE, MIAMI</t>
  </si>
  <si>
    <t>Jonathan Pena</t>
  </si>
  <si>
    <t>86-0830977</t>
  </si>
  <si>
    <t>P.O. BOX 328</t>
  </si>
  <si>
    <t>CLAY POOL</t>
  </si>
  <si>
    <t>AZ</t>
  </si>
  <si>
    <t>85532</t>
  </si>
  <si>
    <t>faithsimotwo@gmail.com</t>
  </si>
  <si>
    <t>Faith Simotwo Zainabu</t>
  </si>
  <si>
    <t>HAITIAN CHRISTIAN MISSION INC</t>
  </si>
  <si>
    <t>43-1170717</t>
  </si>
  <si>
    <t>PO BOX 56025</t>
  </si>
  <si>
    <t>gracemth@yahoo.com</t>
  </si>
  <si>
    <t>46256</t>
  </si>
  <si>
    <t>Grace Thorne</t>
  </si>
  <si>
    <t>melissaperkins16@yahoo.com</t>
  </si>
  <si>
    <t>Hand-In-Paw Rescue</t>
  </si>
  <si>
    <t>Melissa Lee Howland</t>
  </si>
  <si>
    <t>HAND-IN-PAW RESCUE</t>
  </si>
  <si>
    <t>45-4527581</t>
  </si>
  <si>
    <t>225 S HITE AVE</t>
  </si>
  <si>
    <t>LOUISVILLE</t>
  </si>
  <si>
    <t>40206</t>
  </si>
  <si>
    <t>D01</t>
  </si>
  <si>
    <t>Harford Family House</t>
  </si>
  <si>
    <t>HARFORD FAMILY HOUSE INC</t>
  </si>
  <si>
    <t>mchopra@stanford.edu</t>
  </si>
  <si>
    <t>Manu Chopra</t>
  </si>
  <si>
    <t>52-1706367</t>
  </si>
  <si>
    <t>53 E BELAIR AVE</t>
  </si>
  <si>
    <t>ABERDEEN</t>
  </si>
  <si>
    <t>21001</t>
  </si>
  <si>
    <t>L41</t>
  </si>
  <si>
    <t>Harlem Children's Zone Baby College</t>
  </si>
  <si>
    <t>HARLEM CHILDREN'S ZONE PROMISE ACADEMY charter school</t>
  </si>
  <si>
    <t>welogo@aol.com</t>
  </si>
  <si>
    <t>Joan Greene</t>
  </si>
  <si>
    <t>76-0756768</t>
  </si>
  <si>
    <t>35 EAST 125TH STREET</t>
  </si>
  <si>
    <t>10035</t>
  </si>
  <si>
    <t>brandonkraut@knights.ucf.edu</t>
  </si>
  <si>
    <t>Harvest House Haiti</t>
  </si>
  <si>
    <t>Brandon Kraut</t>
  </si>
  <si>
    <t>HARVEST HOUSE HAITI INC</t>
  </si>
  <si>
    <t>20-0230550</t>
  </si>
  <si>
    <t>4741 SW 20TH ST</t>
  </si>
  <si>
    <t>OCALA</t>
  </si>
  <si>
    <t>34474</t>
  </si>
  <si>
    <t>marlenegordon@mac.com</t>
  </si>
  <si>
    <t>Marlene Gordon</t>
  </si>
  <si>
    <t>HavServe</t>
  </si>
  <si>
    <t>HAVSERVE VOLUNTEER SERVICE NETWORK HAVSERVE INC</t>
  </si>
  <si>
    <t>27-2525894</t>
  </si>
  <si>
    <t>PO BOX 4173</t>
  </si>
  <si>
    <t>ndyer1221@gmail.com</t>
  </si>
  <si>
    <t>SILVER SPRING</t>
  </si>
  <si>
    <t>Nicole Hemmenway</t>
  </si>
  <si>
    <t>20914</t>
  </si>
  <si>
    <t>Q33, S20, O20, B24</t>
  </si>
  <si>
    <t>Healing the Children</t>
  </si>
  <si>
    <t>HEALING THE CHILDREN</t>
  </si>
  <si>
    <t>91-1177835</t>
  </si>
  <si>
    <t>PO BOX 9065</t>
  </si>
  <si>
    <t>founder@sramani.org</t>
  </si>
  <si>
    <t>SPOKANE</t>
  </si>
  <si>
    <t>Kakoli Mitra</t>
  </si>
  <si>
    <t>99209</t>
  </si>
  <si>
    <t>E30, E99</t>
  </si>
  <si>
    <t>Health Care for All Colorado Foundation</t>
  </si>
  <si>
    <t>nzegbugordian@gmail.com</t>
  </si>
  <si>
    <t>Zorch Chinedu Gordian</t>
  </si>
  <si>
    <t>83-0380956</t>
  </si>
  <si>
    <t>PO BOX 22874</t>
  </si>
  <si>
    <t>80222</t>
  </si>
  <si>
    <t>F05</t>
  </si>
  <si>
    <t>YMCA of Greater San Antonio</t>
  </si>
  <si>
    <t>burch.scott@gmail.com</t>
  </si>
  <si>
    <t>Healthcare Partnership of Greater San Antonio</t>
  </si>
  <si>
    <t>Scott Burch</t>
  </si>
  <si>
    <t>45-0599888</t>
  </si>
  <si>
    <t>551 Hill Country Drive</t>
  </si>
  <si>
    <t>Kerrville</t>
  </si>
  <si>
    <t>78028</t>
  </si>
  <si>
    <t>asmith@breakthroughsv.org</t>
  </si>
  <si>
    <t>Ann Smith</t>
  </si>
  <si>
    <t>elxm0020@mylaurier.ca</t>
  </si>
  <si>
    <t>هبة ميعاري</t>
  </si>
  <si>
    <t>HeartPrints:  Center for Early Education</t>
  </si>
  <si>
    <t>HEART PRINTS CENTER FOR EARLY EDUCATION</t>
  </si>
  <si>
    <t>83-0432717</t>
  </si>
  <si>
    <t>850 CRANBERRY WOODS DR</t>
  </si>
  <si>
    <t>CRANBERRY TOWNSHIP</t>
  </si>
  <si>
    <t>16066</t>
  </si>
  <si>
    <t>B21</t>
  </si>
  <si>
    <t>Heart to Heart</t>
  </si>
  <si>
    <t>Why I got involved with Angel Flight East.\nhttp://www.angelflighteast.org/index.html\nI got involved with Angel Flight because my hangar buddy, Dale Adams (of course Dale also flies for Angel Flight East) approached me about getting involved flying people who were in need of medical assistance. My first thought was, I am not qualified to fly other people outside of family &amp; friends even though I did meet the pilot requirements set forth by AFE. After some thought &amp; prayer, I decided that this would be a great way to use the airplane. I can stay current on my flying ability &amp; also help those in need to get from point A to point B for treatment. I have been so blessed by my God in heaven and to be able to bless others, well that is truly an awesomely incredible thing! I truly come away blessed by the individuals I get to fly!\nThat leads me to the Martin family, the patient Brayton, dad Coty, mom Lisa and little sister Mylah. They typically fly to Cincinnati once a year and when I know they are going I do my best to be able to take them. It is a 2.5 hr flight so I will stay over with them at the same hotel till the next day after treatment and fly them home. Oh yea, they live 20 min from where I live which is pretty cool. My wife, Alana and I have had them over to our home in the past and we have been invited to the Martin home also. After the first time I flew the Martins, I knew I wanted to fly them every time I could. \nIt is awesome the true miracle child Brayton is! In 2010 I transported this little guy in a car seat with tubes coming out of his body and not looking to healthy. I just completed flying Brayton, his mom and dad to Cincy in May and I look at Brayton today and I see a boy who looks like any other boy his age. There are things the Martins still have to deal with but overall Brayton looks great! And thanks to AFE and all the pilots out there who give of their time, energy and dollars to bless others, Brayton and many others have a chance at life! And isnâ€™t that one of the reasons why we are placed on this place called earth so we can help/bless othersâ€¦.but in the end we pilots become the one blessed!\nThis is just a small example of what blesses me because it is truly a blessing to transport those in need! And it's all because Angel Flight East saw the need to find transportation for patients that need to get from point A to point B for treatment that otherwise the patient wouldn't be able to get too or would be too costly.\n\nPS. I would not have entered this contest had it not been for the fact Angel Flight East would be the recipient of the 5k if I win because I prefer to be more private about things in my life. My goal is to see Angel Flight East promoted because of the tremendous job they do!\n\nYou may also find this interesting as well:\nhttp://abcnews.go.com/WNT/video/guardian-angel-pilot-continually-flies-ailing-boy-hospital-32842554\nhttps://gma.yahoo.com/video/guardian-angel-pilot-continually-flies-013317825.html \n\nAll of this came about because of Angel Flight East. The only bummer was Angel Flight East was hardly mentioned in the news clip because my whole purpose was to get Angel Flight East recognized!\n</t>
  </si>
  <si>
    <t>Heart To Heart</t>
  </si>
  <si>
    <t>75-1865084</t>
  </si>
  <si>
    <t>PO BOX 595</t>
  </si>
  <si>
    <t>COLLEYVILLE</t>
  </si>
  <si>
    <t>76034</t>
  </si>
  <si>
    <t>Henderson Allied Community Advocates</t>
  </si>
  <si>
    <t>94-3202139</t>
  </si>
  <si>
    <t>178 Westminster Way</t>
  </si>
  <si>
    <t>Henderson</t>
  </si>
  <si>
    <t>71.211.176.120</t>
  </si>
  <si>
    <t>89015</t>
  </si>
  <si>
    <t>L21, L12, L82, P12</t>
  </si>
  <si>
    <t>cpenn_mecksupply@yahoo.com</t>
  </si>
  <si>
    <t>Christine Dalton-Pennington</t>
  </si>
  <si>
    <t>meschacgervais88@gmail.com</t>
  </si>
  <si>
    <t>Meschac Gervais</t>
  </si>
  <si>
    <t>rfogle@keuka.edu</t>
  </si>
  <si>
    <t>Bobby Fogle</t>
  </si>
  <si>
    <t>Hereditary Neuropathy Foundation</t>
  </si>
  <si>
    <t>HEREDITARY NEUROPATHY FOUNDATION INC</t>
  </si>
  <si>
    <t>sandra.duckett@gmail.com</t>
  </si>
  <si>
    <t>Sandy Duckett</t>
  </si>
  <si>
    <t>13-4137654</t>
  </si>
  <si>
    <t>1751 Second avenue</t>
  </si>
  <si>
    <t>10128</t>
  </si>
  <si>
    <t>H12, G50, E01, H12</t>
  </si>
  <si>
    <t>ajclarke@verizon.net</t>
  </si>
  <si>
    <t>Anita Clarke</t>
  </si>
  <si>
    <t>cassidyfilpi805@aol.com</t>
  </si>
  <si>
    <t>Cassidy Filpi</t>
  </si>
  <si>
    <t>susanpryan@sbcglobal.net</t>
  </si>
  <si>
    <t>Susan Ryan</t>
  </si>
  <si>
    <t xml:space="preserve">The Hereditary Neuropathy Foundation </t>
  </si>
  <si>
    <t>charli.prowell@helenaymca.org</t>
  </si>
  <si>
    <t>Charli Prowell</t>
  </si>
  <si>
    <t>LeslieLRN@gmail.com</t>
  </si>
  <si>
    <t>Highland Food Pantry Inc</t>
  </si>
  <si>
    <t>Leslie Cason Lindsay</t>
  </si>
  <si>
    <t>46-4661240</t>
  </si>
  <si>
    <t>PO BOX 1762</t>
  </si>
  <si>
    <t>22604</t>
  </si>
  <si>
    <t>W99</t>
  </si>
  <si>
    <t>sammijsanders@yahoo.com</t>
  </si>
  <si>
    <t>Sammi Jo Sanders</t>
  </si>
  <si>
    <t>rosy@onhh.org</t>
  </si>
  <si>
    <t>Rosy Razo</t>
  </si>
  <si>
    <t>TAOHIndy@gmail.com</t>
  </si>
  <si>
    <t>Cody Adkins</t>
  </si>
  <si>
    <t>Hildegard House</t>
  </si>
  <si>
    <t>HILDEGARD HOUSE</t>
  </si>
  <si>
    <t>46-5555742</t>
  </si>
  <si>
    <t>2221 EMERSON AVE</t>
  </si>
  <si>
    <t>cayo1001@msn.com</t>
  </si>
  <si>
    <t>40205</t>
  </si>
  <si>
    <t>Chris Hamilton</t>
  </si>
  <si>
    <t>L99</t>
  </si>
  <si>
    <t>Hillsides</t>
  </si>
  <si>
    <t>95-1644002</t>
  </si>
  <si>
    <t>940 Avenue 64</t>
  </si>
  <si>
    <t>pystachyov@gmail.com</t>
  </si>
  <si>
    <t>Pasadena</t>
  </si>
  <si>
    <t>Amy Smith</t>
  </si>
  <si>
    <t>91105</t>
  </si>
  <si>
    <t>P20, F33, P30</t>
  </si>
  <si>
    <t>Hillsong Church</t>
  </si>
  <si>
    <t>Randy.Netko@brighthorizons.com</t>
  </si>
  <si>
    <t>Allan Netko</t>
  </si>
  <si>
    <t>56-0636249</t>
  </si>
  <si>
    <t>Chapel Hill</t>
  </si>
  <si>
    <t>27516</t>
  </si>
  <si>
    <t>elishaannwright@gmail.com</t>
  </si>
  <si>
    <t>Elisha Wright</t>
  </si>
  <si>
    <t>HOLT BROTHERS FOUNDATION INC</t>
  </si>
  <si>
    <t>56-6570426</t>
  </si>
  <si>
    <t>8801 FAST PARK DR STE 107</t>
  </si>
  <si>
    <t>texaneinsteinparrot@gmail.com</t>
  </si>
  <si>
    <t>27617</t>
  </si>
  <si>
    <t>Marcia Jud Kwarsick</t>
  </si>
  <si>
    <t>HomePlate Youth Services</t>
  </si>
  <si>
    <t>26-1666325</t>
  </si>
  <si>
    <t>cwe5409@verizon.net</t>
  </si>
  <si>
    <t>PO Box 1941</t>
  </si>
  <si>
    <t>Neva Hart</t>
  </si>
  <si>
    <t>Hillsboro</t>
  </si>
  <si>
    <t>97123</t>
  </si>
  <si>
    <t>P20, P20, O20</t>
  </si>
  <si>
    <t>Angeflight Northeast</t>
  </si>
  <si>
    <t>hfhmannix@yahoo.com</t>
  </si>
  <si>
    <t>HONOR FLIGHT NORTHEAST INDIANA</t>
  </si>
  <si>
    <t>Carla Mannix</t>
  </si>
  <si>
    <t>26-2115082</t>
  </si>
  <si>
    <t>P.O. BOX 5</t>
  </si>
  <si>
    <t>HUNTERTOWN</t>
  </si>
  <si>
    <t>46748</t>
  </si>
  <si>
    <t>TolliverD@aol.com</t>
  </si>
  <si>
    <t>Diane Tolliver</t>
  </si>
  <si>
    <t>Hope Alive Girls Empowerment Program</t>
  </si>
  <si>
    <t>Hope Alive Christian Center Incorporated</t>
  </si>
  <si>
    <t>48-1088430</t>
  </si>
  <si>
    <t>falconview@nwi.net</t>
  </si>
  <si>
    <t>9675 W 159TH ST</t>
  </si>
  <si>
    <t>Judy Rector</t>
  </si>
  <si>
    <t>66221</t>
  </si>
  <si>
    <t>mefoiles@aol.com</t>
  </si>
  <si>
    <t>Michael Foiles</t>
  </si>
  <si>
    <t>Hope Haven of the Lowcountry</t>
  </si>
  <si>
    <t>HOPE HAVEN OF THE LOWCOUNTRY INC</t>
  </si>
  <si>
    <t>57-1063332</t>
  </si>
  <si>
    <t>PO BOX 2502</t>
  </si>
  <si>
    <t>BEAUFORT</t>
  </si>
  <si>
    <t>SC</t>
  </si>
  <si>
    <t>jessicatritz@gmail.com</t>
  </si>
  <si>
    <t>29901-2502</t>
  </si>
  <si>
    <t>Jessica Tritz</t>
  </si>
  <si>
    <t>X20, P62, F42, I73</t>
  </si>
  <si>
    <t>dixonldixon4@aol.com</t>
  </si>
  <si>
    <t>Lorraine Dixon</t>
  </si>
  <si>
    <t>alexisnmartinez@gmail.com</t>
  </si>
  <si>
    <t>Lexie Martinez</t>
  </si>
  <si>
    <t>thumpa652001@gmail.com</t>
  </si>
  <si>
    <t>Shelly Paul</t>
  </si>
  <si>
    <t>Hope Services</t>
  </si>
  <si>
    <t>HOPE SERVICES</t>
  </si>
  <si>
    <t>93-0884874</t>
  </si>
  <si>
    <t>PO BOX 98</t>
  </si>
  <si>
    <t>ROSEBURG</t>
  </si>
  <si>
    <t>Angel Flight West (www.angelflightwest.org), an organization which provides a needed service for the passengers and joy to its pilots.\n\nI have donated my time and the expenses of operating my airplane to Angel Flight West, off and on for several years. The purpose of Angel Flight West is to provide expense-free flights to deserving people in need of transportation for humanitarian reasons. The reasons vary, although they often involve travel for medical needs. Although the AFW pilots are all volunteers who pay for the operation of their airplanes, AFW provides the logistical support, which requires full time (and I dare say, underpaid) employees to do all of the arranging of flights, rented office space in which to work, and the usual expenses of maintaining an office. \n\nWhen I first joined AFW, I did not realize how much I would get back in the joy of providing the flights. The easiest way to describe that feeling is to describe 3 of the flights, each very different from the others.\n\nShortly after Hurricane Katrina, I volunteered to fly to Killeen, TX, to pick up a teenage girl and her dog. She had been visiting a relative in Killeen when the hurricane hit her familyâ€™s home in New Orleans, and her family had been air-evacâ€™d from New Orleans to Denver. My purpose was to reunite the family. So I flew to Killeen from Fort Collins, picked up my passenger and her dog and the usual amazing stack of stuff that teenagers think they must have to live, stuffed everything into my little airplane, and flew back to Denver. It was a long flight with a stop going and coming for fuel, so although Iâ€™d left early in the morning, we didnâ€™t arrive in Denver until well after dark. We were greeted by her mom and 4 siblings, and the excitement of the kids plus the hugs from my passenger and her mom made it all worthwhile. I arrived back in Fort Collins at 11 p.m. after being in the air a total of more than 11 hours that day.\n\nI picked up my passengers, Gramma, Mom, and 2 year old baby girl, in Scottsbluff, NE, as the second leg of their trip from Iowa City, IA, to Casper, WY. The baby girl was receiving treatment for club feet at the University of Iowa hospital. This was the second time Iâ€™d transported this same family, so we all knew what to expect from each other. However, only 2 days before their trip and while they were in Iowa City, an Angel Flight from the east coast had crashed on take off from Iowa City, so my passengers were understandably somewhat nervous. It also happened that a cold front was moving through and was located just east of Casper, so that we had to fly through it and dodge some accompanying scattered thunderstorms. So the ride was bumpy, and the landing at Casper was with an extreme crosswind. Although I warned my passengers that the landing might be a bit rough due to the wind, it was actually very smooth; taxiing in the 40-45 knot wind was more difficult. Once again, I was rewarded with big hugs from all 3 of my passengers, and Gramma punctuated her hug by saying, â€œI feel so safe, flying with you.â€_x009d_\n\nI picked up my passengers, Mom, Dad, and their 3 year old son, in Denver. The little boy had just gotten a clean bill of health after months of cancer treatment, so the parents were understandably elated and in wonderful spirits. The original plan was just to fly them to Casper and have another AFWer fly them on to Billings, MT, the nearest large airport to their home in Hardin, MT. But I volunteered to take both legs. Poor Mom had a very tender tummy, so she got sick several times during the trip. We stopped for lunch and fuel in Casper, and then flew on toward Billings. But as Dad and I were chatting, I asked if they had left a car in Billings, but they hadnâ€™tâ€”a relative was going to drive up from Hardin to get them. I asked if he knew of any problem with the Hardin airport, and all he knew was that it was very small, but it was only 4 blocks from their home. So instead of going to Billings, I diverted to Hardin. It was indeed a small airstrip, but so much more convenient to their home. And again, I was rewarded by big hugs from both parents and from their little boy.\n\nI have done volunteer work with different agencies throughout my life, but the personal gratification I have had from flying AFW flights has been greater than any other of the volunteering I have done. I get to do something I truly love (flying my little airplane) and I get to do something very meaningful for my passengers. Hard to beat!\n</t>
  </si>
  <si>
    <t>karen@malawichildrensmission.org</t>
  </si>
  <si>
    <t>97470</t>
  </si>
  <si>
    <t>Karen Rhen Hirsh</t>
  </si>
  <si>
    <t>HOPEFUL AFRICA INC</t>
  </si>
  <si>
    <t>lauriew_9@hotmail.com</t>
  </si>
  <si>
    <t>Laurie White</t>
  </si>
  <si>
    <t>27-2028604</t>
  </si>
  <si>
    <t>PO BOX 42304</t>
  </si>
  <si>
    <t>URBANDALE</t>
  </si>
  <si>
    <t>50323</t>
  </si>
  <si>
    <t>212.241.90.32</t>
  </si>
  <si>
    <t>LKarlin@msn.com</t>
  </si>
  <si>
    <t xml:space="preserve">Hopeful Africa </t>
  </si>
  <si>
    <t>Lisa Schulmeister</t>
  </si>
  <si>
    <t>Katie Letheren</t>
  </si>
  <si>
    <t>otisjck1@aol.com</t>
  </si>
  <si>
    <t>Michelle Robinson Williams</t>
  </si>
  <si>
    <t>HOPEFUL, Inc.</t>
  </si>
  <si>
    <t>Hopeful Inc</t>
  </si>
  <si>
    <t>14-1918233</t>
  </si>
  <si>
    <t>PO BOX 580272</t>
  </si>
  <si>
    <t>ELK GROVE</t>
  </si>
  <si>
    <t>Goyourownway1970@aol.com</t>
  </si>
  <si>
    <t>Dawn Caldwell</t>
  </si>
  <si>
    <t>95758</t>
  </si>
  <si>
    <t>O50, P60, O50, S20</t>
  </si>
  <si>
    <t>Hopelink</t>
  </si>
  <si>
    <t>HOPELINK</t>
  </si>
  <si>
    <t>91-0982116</t>
  </si>
  <si>
    <t>lisa.mastrogiovanni@gmail.com</t>
  </si>
  <si>
    <t>16225 NE 87TH STREET</t>
  </si>
  <si>
    <t>Lisa Mastrogiovanni</t>
  </si>
  <si>
    <t>REDMOND</t>
  </si>
  <si>
    <t>98052</t>
  </si>
  <si>
    <t>HorseBuds Therapeutic Riding Center, Inc.</t>
  </si>
  <si>
    <t>Colleen.Fletcher@westminster-mo.edu</t>
  </si>
  <si>
    <t>HORSEBUDS THERAPEUTIC RIDING CENTER INC</t>
  </si>
  <si>
    <t>Colleen Parsons Fletcher</t>
  </si>
  <si>
    <t>46-3075867</t>
  </si>
  <si>
    <t>16696 COUNTY ROAD 70</t>
  </si>
  <si>
    <t>80631</t>
  </si>
  <si>
    <t>Humane Society of the United States' Animal Rescue Team (previously called HSUS NDART)</t>
  </si>
  <si>
    <t>HUMANE ANIMAL RESCUE TEAM HART</t>
  </si>
  <si>
    <t>ronisueitem@aol.com</t>
  </si>
  <si>
    <t>62-1562896</t>
  </si>
  <si>
    <t>Roni Item</t>
  </si>
  <si>
    <t>P.O. Box 97</t>
  </si>
  <si>
    <t>Lupton City</t>
  </si>
  <si>
    <t>37351</t>
  </si>
  <si>
    <t>Humane Society of Greater Dayton</t>
  </si>
  <si>
    <t>HUMANE SOCIETY OF GREATER DAYTON</t>
  </si>
  <si>
    <t>brat296405@yahoo.com</t>
  </si>
  <si>
    <t>Margaret Ritzer</t>
  </si>
  <si>
    <t>31-0537073</t>
  </si>
  <si>
    <t>1661 NICHOLAS RD</t>
  </si>
  <si>
    <t>DAYTON</t>
  </si>
  <si>
    <t>45418</t>
  </si>
  <si>
    <t>robgros1@yahoo.com</t>
  </si>
  <si>
    <t>Robyn Marcus-Grossman</t>
  </si>
  <si>
    <t>Humanitarian OpenstreetMap Team</t>
  </si>
  <si>
    <t>HUMANITARIAN OPENSTREETMAP TEAM UNITED STATES INC</t>
  </si>
  <si>
    <t>27-3166713</t>
  </si>
  <si>
    <t>1110 VERMONT AVE NW</t>
  </si>
  <si>
    <t>a9003berry@yahoo.com</t>
  </si>
  <si>
    <t>M19</t>
  </si>
  <si>
    <t>Vernie Wilhite</t>
  </si>
  <si>
    <t>I Will Stand International</t>
  </si>
  <si>
    <t>I WILL STAND INTERNATIONAL INC</t>
  </si>
  <si>
    <t>45-5560088</t>
  </si>
  <si>
    <t>133 EAST HARWOOD ROAD</t>
  </si>
  <si>
    <t>poli3660@fredonia.edu</t>
  </si>
  <si>
    <t>HURST</t>
  </si>
  <si>
    <t>Jaye Marie</t>
  </si>
  <si>
    <t>76054</t>
  </si>
  <si>
    <t>IBC Network Foundation</t>
  </si>
  <si>
    <t>IBC NETWORK FOUNDATION</t>
  </si>
  <si>
    <t>malovett78@gmail.com</t>
  </si>
  <si>
    <t>38-3850833</t>
  </si>
  <si>
    <t>Melissa Lovett</t>
  </si>
  <si>
    <t>803 MEADOW LARK AVE</t>
  </si>
  <si>
    <t>FRIENDSWOOD</t>
  </si>
  <si>
    <t>77546</t>
  </si>
  <si>
    <t>hmbowker@icantbreathenovel.com</t>
  </si>
  <si>
    <t>HM Bowker</t>
  </si>
  <si>
    <t>cdselvar@comcast.net</t>
  </si>
  <si>
    <t>IBSA, Inc.</t>
  </si>
  <si>
    <t>IBSA INC</t>
  </si>
  <si>
    <t>Cheryl Selvar</t>
  </si>
  <si>
    <t>48-1137236</t>
  </si>
  <si>
    <t>629 SE QUINCY ST STE 102</t>
  </si>
  <si>
    <t>TOPEKA</t>
  </si>
  <si>
    <t>66603</t>
  </si>
  <si>
    <t>B99, J99, J22, O99</t>
  </si>
  <si>
    <t>thesteppingstonepbc@gmail.com</t>
  </si>
  <si>
    <t>katie.letheren@gmail.com</t>
  </si>
  <si>
    <t>I'm Cured Inc</t>
  </si>
  <si>
    <t>Im Cured Incorporated</t>
  </si>
  <si>
    <t>Amy Burch</t>
  </si>
  <si>
    <t>47-2378920</t>
  </si>
  <si>
    <t>40 WAYNE ST</t>
  </si>
  <si>
    <t>WARWICK</t>
  </si>
  <si>
    <t>02889</t>
  </si>
  <si>
    <t>E80</t>
  </si>
  <si>
    <t>India Partners</t>
  </si>
  <si>
    <t>juliegonzales7269@gmail.com</t>
  </si>
  <si>
    <t>Julie Gonzales</t>
  </si>
  <si>
    <t>INDIA PARTNERS</t>
  </si>
  <si>
    <t>93-1164757</t>
  </si>
  <si>
    <t>PO Box 5470</t>
  </si>
  <si>
    <t>Eugene</t>
  </si>
  <si>
    <t>97405</t>
  </si>
  <si>
    <t>Q33, Q30, X20, P20</t>
  </si>
  <si>
    <t>corrinapalmer2@gmail.com</t>
  </si>
  <si>
    <t>Corrina Palmer</t>
  </si>
  <si>
    <t>INDIAS HOPE</t>
  </si>
  <si>
    <t>81-0534719</t>
  </si>
  <si>
    <t>PO BOX 368</t>
  </si>
  <si>
    <t>CHINOOK</t>
  </si>
  <si>
    <t>MT</t>
  </si>
  <si>
    <t>mtaylorbb@gmail.com</t>
  </si>
  <si>
    <t>59523</t>
  </si>
  <si>
    <t>Michael Arthur Taylor</t>
  </si>
  <si>
    <t>T50</t>
  </si>
  <si>
    <t>mtaylorbb57@outlook.com</t>
  </si>
  <si>
    <t>INDIVIDUAL &amp; FAMILY SUPPORT OF SOUTH ALABAMA</t>
  </si>
  <si>
    <t>63-1113720</t>
  </si>
  <si>
    <t>1050 GOVERNMENT ST</t>
  </si>
  <si>
    <t>MOBILE</t>
  </si>
  <si>
    <t>36604</t>
  </si>
  <si>
    <t>P82, P40</t>
  </si>
  <si>
    <t>mtaylorbb57@gmail.com</t>
  </si>
  <si>
    <t>Infinite Flow</t>
  </si>
  <si>
    <t>Infinite Flow - A Wheelchair Dance Company</t>
  </si>
  <si>
    <t>47-3416493</t>
  </si>
  <si>
    <t>14622 VENTURA BLVD STE 102-373</t>
  </si>
  <si>
    <t>SHERMAN OAKS</t>
  </si>
  <si>
    <t>91403</t>
  </si>
  <si>
    <t>Infinity Performing Arts</t>
  </si>
  <si>
    <t>INFINITY PERFORMING ARTS PROGRAM, INC</t>
  </si>
  <si>
    <t>30-0268598</t>
  </si>
  <si>
    <t>115 EAST THIRD STREET</t>
  </si>
  <si>
    <t>JAMESTOWN</t>
  </si>
  <si>
    <t>14701</t>
  </si>
  <si>
    <t>mtaylorbb@outlook.com</t>
  </si>
  <si>
    <t>Inheritance of Hope</t>
  </si>
  <si>
    <t>INHERITANCE OF HOPE INC</t>
  </si>
  <si>
    <t>75-3243566</t>
  </si>
  <si>
    <t>PO BOX 90</t>
  </si>
  <si>
    <t>PISGAH FOREST</t>
  </si>
  <si>
    <t>28768</t>
  </si>
  <si>
    <t>F60, P40</t>
  </si>
  <si>
    <t>INROADS</t>
  </si>
  <si>
    <t>Inroads Inc</t>
  </si>
  <si>
    <t>51-0206343</t>
  </si>
  <si>
    <t>PO BOX 8794</t>
  </si>
  <si>
    <t>ST LOUIS</t>
  </si>
  <si>
    <t>63101</t>
  </si>
  <si>
    <t>Inter-Faith Ministries</t>
  </si>
  <si>
    <t>Inter Faith Ministry</t>
  </si>
  <si>
    <t>93-0836662</t>
  </si>
  <si>
    <t>mtaylorbb0@gmail.com</t>
  </si>
  <si>
    <t>Red Cross</t>
  </si>
  <si>
    <t>INTERNATIONAL COMMITTEE OF THE RED CROSS</t>
  </si>
  <si>
    <t>98-6001029</t>
  </si>
  <si>
    <t>1202 GENEVA</t>
  </si>
  <si>
    <t>SWITZERLAND</t>
  </si>
  <si>
    <t>I give for two reasons: because I am able to and because I know there are many people in this world suffering a great deal who need it more than I do. My grandmother taught me this lesson day in and day out when she helped raise my brother and I after our father took his own life. Through watching her example, I learned that even people with so little money can make such a difference for people in need through giving things like compassion, time, understanding and so much more.\n\nOver the years, I came to learn for myself that life is really all about circumstance and luck - luck as to where you are born, when you are born, what family or gender or ethnicity or state of health or economic level you are born into, and so on. For this reason, it is up to the people who are lucky enough to be able to give, to give to the people who are not so lucky and to remember that at any point, that could be you. \n\nThis is what humanity is all about which is why I have chosen to dedicate my life to becoming a global development and aid professional. \n\nThe first nonprofit I was fortunate enough to work for which led me to this lifelong path was Angkor Hospital for Children, a truly inspiring nonprofit children's hospital in Siem Reap Cambodia providing high-quality and compassionate health care to children who may not be able to receive it otherwise. Previous to this job, I was working on Shanghai's Wall Street and my life was going in a very different direction which all started to change after just one long weekend trip to visit a friend from high school living in Cambodia. I saw abject poverty for the first time and decided to move there to try and find a job at a local nonprofit. With only 1 percent of the staff at the hospital being expatriate, I am forever thankful to the Director of Development who saw something in me of value that I would be able to bring to the hospital's mission of providing free health care for all Cambodian children. That one year changed my life and redirected its course forever. After now years later being involved with many different nonprofits, I have come to value the work of the hospital even more for not only do they provide Cambodian children with quality health care regardless of their family's ability to pay, but they are focusing so much of their efforts on rebuilding the national healthcare system since its demise under the Khmer Rouge. And just this year, they handed over the reigns of the hospital to its first ever Cambodian Medical Executive Director. It continues to be a world class nonprofit children's hospital that I couldn't be more proud to support and confident that every dollar they receive is spent wisely with treating all Cambodian children as their top priority.\n</t>
  </si>
  <si>
    <t>00000</t>
  </si>
  <si>
    <t>mtaylorbb1@gmail.com</t>
  </si>
  <si>
    <t>Q33, M20, P20, Q30</t>
  </si>
  <si>
    <t>InvisiYouth Charity</t>
  </si>
  <si>
    <t>Invisiyouth Charity Corporation</t>
  </si>
  <si>
    <t>47-3662785</t>
  </si>
  <si>
    <t>2 EDNA HORN DR</t>
  </si>
  <si>
    <t>STOCKTON</t>
  </si>
  <si>
    <t>97.95.188.247</t>
  </si>
  <si>
    <t>08559</t>
  </si>
  <si>
    <t>Isaiah 61 Ministries</t>
  </si>
  <si>
    <t>65-1257219</t>
  </si>
  <si>
    <t>1130 E COLONIAL DR</t>
  </si>
  <si>
    <t>RACINE</t>
  </si>
  <si>
    <t>WI</t>
  </si>
  <si>
    <t>53405</t>
  </si>
  <si>
    <t>X99</t>
  </si>
  <si>
    <t>Jareds Juggernaut To Cure Sarcoma</t>
  </si>
  <si>
    <t>Jareds Juggernaut Inc</t>
  </si>
  <si>
    <t>27-2562171</t>
  </si>
  <si>
    <t>24001 MUIRLANDS BLVD SPC 303</t>
  </si>
  <si>
    <t>LAKE FOREST</t>
  </si>
  <si>
    <t>92630</t>
  </si>
  <si>
    <t xml:space="preserve">Jayden DeLuca Foundation </t>
  </si>
  <si>
    <t>JAYDEN DELUCA FOUNDATION INC</t>
  </si>
  <si>
    <t>26-2577828</t>
  </si>
  <si>
    <t>mtaylorbb571@outlook.com</t>
  </si>
  <si>
    <t>2795 SOUTH PAJARO WAY</t>
  </si>
  <si>
    <t>EAGLE</t>
  </si>
  <si>
    <t>83616</t>
  </si>
  <si>
    <t>H98</t>
  </si>
  <si>
    <t>Jeremiah's Crossing</t>
  </si>
  <si>
    <t>JEREMIAHS CROSSING INC</t>
  </si>
  <si>
    <t>mtaylorbb571@gmail.com</t>
  </si>
  <si>
    <t>20-4108406</t>
  </si>
  <si>
    <t>PO BOX 126</t>
  </si>
  <si>
    <t>BABCOCK</t>
  </si>
  <si>
    <t>54413</t>
  </si>
  <si>
    <t>P80, P80</t>
  </si>
  <si>
    <t>Jersey City Parks</t>
  </si>
  <si>
    <t>Jersey City Parks Coalition Inc</t>
  </si>
  <si>
    <t>16-1725319</t>
  </si>
  <si>
    <t>PO BOX 17196</t>
  </si>
  <si>
    <t>JERSEY CITY</t>
  </si>
  <si>
    <t>07307</t>
  </si>
  <si>
    <t>C30</t>
  </si>
  <si>
    <t>The Jesus House Clothing Ministry</t>
  </si>
  <si>
    <t>Jesus Is Coming Ministry Inc</t>
  </si>
  <si>
    <t>26-2102064</t>
  </si>
  <si>
    <t>338 E 106TH ST</t>
  </si>
  <si>
    <t>10029</t>
  </si>
  <si>
    <t>JONAHS JUST BEGUN-FOUNDATION TO CURE SANFILIPPO IN</t>
  </si>
  <si>
    <t>JONAHS JUST BEGUN-FOUNDATION TO CURE SANFILIPPO INC</t>
  </si>
  <si>
    <t>27-2957730</t>
  </si>
  <si>
    <t>PO BOX 150057</t>
  </si>
  <si>
    <t>BROOKLYN</t>
  </si>
  <si>
    <t>11215</t>
  </si>
  <si>
    <t>H12, H01, P05, G98</t>
  </si>
  <si>
    <t>Joy's House</t>
  </si>
  <si>
    <t>Joy House Inc</t>
  </si>
  <si>
    <t>58-2580518</t>
  </si>
  <si>
    <t>PO Box 247</t>
  </si>
  <si>
    <t>Jasper</t>
  </si>
  <si>
    <t>30143</t>
  </si>
  <si>
    <t>I21</t>
  </si>
  <si>
    <t>jreynolds9315@gmail.com</t>
  </si>
  <si>
    <t>Jeremy Reynolds</t>
  </si>
  <si>
    <t>Joy Junction</t>
  </si>
  <si>
    <t>85-0360268</t>
  </si>
  <si>
    <t>PO BOX 27693</t>
  </si>
  <si>
    <t>87125</t>
  </si>
  <si>
    <t>tferea@gmail.com</t>
  </si>
  <si>
    <t>Dogmomt Tracy</t>
  </si>
  <si>
    <t>X99, L41, X20</t>
  </si>
  <si>
    <t>mduganmsd@yahoo.com</t>
  </si>
  <si>
    <t>Aah Uganda</t>
  </si>
  <si>
    <t>Judy Dworin Performance Project</t>
  </si>
  <si>
    <t>JUDY DWORIN PERFORMANCE PROJECT, INC</t>
  </si>
  <si>
    <t>22-3064328</t>
  </si>
  <si>
    <t>233 PEARL STREET</t>
  </si>
  <si>
    <t>HARTFORD</t>
  </si>
  <si>
    <t>CT</t>
  </si>
  <si>
    <t>williams_swas@aol.com</t>
  </si>
  <si>
    <t>06103</t>
  </si>
  <si>
    <t>Stephen Wendy Williams</t>
  </si>
  <si>
    <t>A26, A26</t>
  </si>
  <si>
    <t>lrosekrans@arcofsteuben.org</t>
  </si>
  <si>
    <t>Lisa Rosekrans</t>
  </si>
  <si>
    <t>Junior Achievement of Brazoria County, Inc.</t>
  </si>
  <si>
    <t>nileshpai2@rediffmail.com</t>
  </si>
  <si>
    <t>JUNIOR ACHIEVEMENT OF BRAZORIA COUNTY, INC.</t>
  </si>
  <si>
    <t>Nilesh Pai</t>
  </si>
  <si>
    <t>74-1489786</t>
  </si>
  <si>
    <t>P. O. BOX 83</t>
  </si>
  <si>
    <t>LAKE JACKSON</t>
  </si>
  <si>
    <t>77566</t>
  </si>
  <si>
    <t>Q32, B01</t>
  </si>
  <si>
    <t>Developing Education in Africa (www.anikefoundation.org)\nAs an African-born child, I grew up in circumstances not very different from those of the people that Anike Foundation now helps. Anike Foundation is a community of people who share a common belief that abundant resources in the developed world, channeled appropriately, could alleviate the problem of illiteracy in Africa. Our core mission is to promote educational development in Africa by gathering educational resources from developed nations and distributing them to needy institutions in Africa. We do this by forming partnerships with nonprofit organizations and educational institutions whose mission and objectives are aligned with ours.\n\nOn one occasion, we asked one of our partner organizations, an elementary school in Uganda, what resources we could provide to them to meet their education needs. They answered in no uncertain terms that their most dire need at the time was a latrine or toilet facility for the school children. Although this request did not fall directly under what we defined as 'educational resources,' we proceeded to raise funds to build a toilet facility for the school. A latrine was erected a year later, thereby alleviating rather harrowing conditions under which these school children were learning. This experience taught me that we cannot promote educational development without attending to the most basic needs of the pupils we are trying to help. While ministering to their educational resources, we must keep in our peripheral vision the conditions under which they are studying and take steps to address them as needed.</t>
  </si>
  <si>
    <t>Mercy NICU - Springfield MO</t>
  </si>
  <si>
    <t>JUNIOR LEAGUE OF SPRINGFIELD MO INC</t>
  </si>
  <si>
    <t>43-6050075</t>
  </si>
  <si>
    <t>2574 E BENNETT</t>
  </si>
  <si>
    <t>69.122.80.183</t>
  </si>
  <si>
    <t>kevinconfections4cause@mindspring.com</t>
  </si>
  <si>
    <t>David Strickland</t>
  </si>
  <si>
    <t>Junior League of Washington</t>
  </si>
  <si>
    <t>JUNIOR LEAGUE OF WASHINGTON</t>
  </si>
  <si>
    <t>53-0213317</t>
  </si>
  <si>
    <t>3039 M STREET, NW</t>
  </si>
  <si>
    <t>pavitasingh.mph14@gmail.com</t>
  </si>
  <si>
    <t>20007</t>
  </si>
  <si>
    <t>Pavita Singh</t>
  </si>
  <si>
    <t>S81</t>
  </si>
  <si>
    <t xml:space="preserve">Just for J </t>
  </si>
  <si>
    <t>JUST FOR J INC</t>
  </si>
  <si>
    <t>njanssen@scu.edu</t>
  </si>
  <si>
    <t>47-4465768</t>
  </si>
  <si>
    <t>Nikki Janssen</t>
  </si>
  <si>
    <t>6104 E MASTERS DR APT 311</t>
  </si>
  <si>
    <t>76137</t>
  </si>
  <si>
    <t>T99</t>
  </si>
  <si>
    <t>Kansas Humane Society</t>
  </si>
  <si>
    <t>ozzytorres78@yahoo.com</t>
  </si>
  <si>
    <t>Kansas Humane Society of Wichita</t>
  </si>
  <si>
    <t>Oscar Torres</t>
  </si>
  <si>
    <t>48-0554339</t>
  </si>
  <si>
    <t>3313 N Hillside</t>
  </si>
  <si>
    <t>67219</t>
  </si>
  <si>
    <t>Dollivierre12@gmail.com</t>
  </si>
  <si>
    <t>Dawn Ollivierre</t>
  </si>
  <si>
    <t>Karam Foundation</t>
  </si>
  <si>
    <t>KARAM FOUNDATION NFP</t>
  </si>
  <si>
    <t>37-1548241</t>
  </si>
  <si>
    <t>230 NORTHGATE</t>
  </si>
  <si>
    <t>60045</t>
  </si>
  <si>
    <t>hiltrud.tuerkuyan@hotmail.de</t>
  </si>
  <si>
    <t>T12, T12, S12, W12</t>
  </si>
  <si>
    <t>Hiltrud Tuerkuyan</t>
  </si>
  <si>
    <t>Kent Island Federation of Arts</t>
  </si>
  <si>
    <t>KENT ISLAND FEDERATION OF ART</t>
  </si>
  <si>
    <t>52-1292410</t>
  </si>
  <si>
    <t>pelphreyd@yahoo.com</t>
  </si>
  <si>
    <t>PO BOX 41</t>
  </si>
  <si>
    <t>STEVENSVILLE</t>
  </si>
  <si>
    <t>Darrin Pelphrey</t>
  </si>
  <si>
    <t>21666</t>
  </si>
  <si>
    <t>A40</t>
  </si>
  <si>
    <t>the Kentucky Off-Roaders Corp</t>
  </si>
  <si>
    <t>Kentucky Off-Roaders</t>
  </si>
  <si>
    <t>sallyron@cox.net</t>
  </si>
  <si>
    <t>Sally Simpson Arsenault</t>
  </si>
  <si>
    <t>47-2198145</t>
  </si>
  <si>
    <t>527 TABB RD</t>
  </si>
  <si>
    <t>CECILIA</t>
  </si>
  <si>
    <t>42724</t>
  </si>
  <si>
    <t>jager2436@yahoo.com</t>
  </si>
  <si>
    <t>Chad Dannewitz</t>
  </si>
  <si>
    <t>Jomo kenyatta Foundation</t>
  </si>
  <si>
    <t>KENYATTA UNIVERSITY FOUNDATION INC</t>
  </si>
  <si>
    <t>90-0666266</t>
  </si>
  <si>
    <t>PO BOX 381927</t>
  </si>
  <si>
    <t>CAMBRIDGE</t>
  </si>
  <si>
    <t>02238</t>
  </si>
  <si>
    <t>cody.a.bishop@hotmail.com</t>
  </si>
  <si>
    <t>Cody Bishop</t>
  </si>
  <si>
    <t>KHAN ACADEMY INC</t>
  </si>
  <si>
    <t>26-1544963</t>
  </si>
  <si>
    <t>PO BOX 1630</t>
  </si>
  <si>
    <t>MOUNTAIN VIEW</t>
  </si>
  <si>
    <t>jessicaehillard@gmail.com</t>
  </si>
  <si>
    <t>Jess Elaine</t>
  </si>
  <si>
    <t>94042</t>
  </si>
  <si>
    <t>Kids at the Crossroads Peru</t>
  </si>
  <si>
    <t>KIDS AT THE CROSSROADS PERU</t>
  </si>
  <si>
    <t>jessa.suthann@gmail.com</t>
  </si>
  <si>
    <t>Jessa Grace</t>
  </si>
  <si>
    <t>46-2249207</t>
  </si>
  <si>
    <t>9510 SW HIGHWAY 99W</t>
  </si>
  <si>
    <t>MCMINNVILLE</t>
  </si>
  <si>
    <t>97128</t>
  </si>
  <si>
    <t>UMD.Throwback.GiveBack@gmail.com</t>
  </si>
  <si>
    <t>Throwback Give Back</t>
  </si>
  <si>
    <t xml:space="preserve">KMRIA, inc. </t>
  </si>
  <si>
    <t>KMRIA INC</t>
  </si>
  <si>
    <t>03-0365560</t>
  </si>
  <si>
    <t>P.O. Box 708</t>
  </si>
  <si>
    <t>Springfield</t>
  </si>
  <si>
    <t>05156</t>
  </si>
  <si>
    <t>stacywade92@yahoo.com</t>
  </si>
  <si>
    <t>Stacy Calvert</t>
  </si>
  <si>
    <t>eVidyaloka</t>
  </si>
  <si>
    <t>Krishnaloka</t>
  </si>
  <si>
    <t>77-0415460</t>
  </si>
  <si>
    <t>937 S SCALLOP DR</t>
  </si>
  <si>
    <t>GILBERT</t>
  </si>
  <si>
    <t>85233</t>
  </si>
  <si>
    <t>Women supporting women...as natural as breathing.\nhttp://www.anonymouswasawoman.org/\n\n\nAnonymous Was A Woman is an award for women artists over 40.  I created it 20 years ago, after my father died, when my sister and I were left the responsibility of running his charitable foundation. I wanted to do something meaningful but also personal with my good fortune. Fine as they were, I did not want to rubber stamp existing programs; I wanted to create my own.\n\nBeing a woman artist, I knew (and continue to know) how difficult it is for women to get the same recognition in the art world as their male counterparts. The program started on the heels of financial cutbacks for individual artist grants from the National Endowment for the Arts. This, coupled with Virginia Wolfâ€™s essay â€˜A Room of Oneâ€™s Ownâ€™ was the driving force behind the award.\n\nThe program made its first awards in 1996 and continues today. Each year, ten women artists receive grants of $25,000 each. They can use the funds however they please, and the only requirement is that at the end of the year, they write us a letter telling us how the award impacted their life. So far, some 200 women artists have received the grants for a total of $5 million in awards.\n\nI wanted to remain anonymous because true giving should not be rewarded by recognition. Candidates are nominated anonymously by previous winners and by women professionals in the arts.  Winners are selected by a panel of prominent judges who also remain anonymous. The guidelines havenâ€™t changed in the twenty years since the program began. We have a website, but no money goes toward public relations, exhibitions or parties.  Only the administrator is known to the nominators, panelists, candidates and winners.\n\nMy inspiration remains the same today as it did twenty years ago â€“ only perhaps stronger. There is still an enormous need to help women artists. I am very proud of this program and that is recognition enough!\n\nNote:  this essay was written by Anonymous Donor and is submitted on her behalf by Administrator, Anonymous Was A Woman.\n\n\n\n</t>
  </si>
  <si>
    <t>Kulturecity</t>
  </si>
  <si>
    <t>KULTURECITY</t>
  </si>
  <si>
    <t>46-3701145</t>
  </si>
  <si>
    <t>1505 COBBLE HILL CIR</t>
  </si>
  <si>
    <t>reginapestorich@gmail.com</t>
  </si>
  <si>
    <t>VESTAVIA</t>
  </si>
  <si>
    <t>35216</t>
  </si>
  <si>
    <t>63.146.172.68</t>
  </si>
  <si>
    <t>Gina-Steve Pestorich</t>
  </si>
  <si>
    <t>Bob Wolfson</t>
  </si>
  <si>
    <t>ideas.northindia@gmail.com</t>
  </si>
  <si>
    <t>Naina Shah</t>
  </si>
  <si>
    <t>edecanio@gmail.com</t>
  </si>
  <si>
    <t>Andria Marquis</t>
  </si>
  <si>
    <t>westsarah@aol.com</t>
  </si>
  <si>
    <t>Sarah West</t>
  </si>
  <si>
    <t>kaitlyn.payne113@gmail.com</t>
  </si>
  <si>
    <t>Kaitlyn Payne</t>
  </si>
  <si>
    <t>dbatrowny@gmail.com</t>
  </si>
  <si>
    <t>Smart Artt</t>
  </si>
  <si>
    <t xml:space="preserve">Kulturecity </t>
  </si>
  <si>
    <t>bwolfson@adl.org</t>
  </si>
  <si>
    <t>andrewstraciea@gmail.com</t>
  </si>
  <si>
    <t>Tracie Andrews</t>
  </si>
  <si>
    <t>KUNZANG ODSAL PALYUL CHANGCHUB</t>
  </si>
  <si>
    <t>Kunzang Odsal Palyul Changchub</t>
  </si>
  <si>
    <t>52-1501476</t>
  </si>
  <si>
    <t>PO BOX 88</t>
  </si>
  <si>
    <t>POOLESVILLE</t>
  </si>
  <si>
    <t>20837</t>
  </si>
  <si>
    <t>acauley@gmail.com</t>
  </si>
  <si>
    <t>Anne Cauley</t>
  </si>
  <si>
    <t>pruger@artistsgivingback.org</t>
  </si>
  <si>
    <t>Peter Ruger</t>
  </si>
  <si>
    <t>Lake Superior State University Foundation</t>
  </si>
  <si>
    <t>38-2576021</t>
  </si>
  <si>
    <t>650 W EASTERDAY AVE</t>
  </si>
  <si>
    <t>SAULT S MARIE</t>
  </si>
  <si>
    <t>49783</t>
  </si>
  <si>
    <t>shanita2283@gmail.com</t>
  </si>
  <si>
    <t>B43, B11, B43</t>
  </si>
  <si>
    <t>Shana Sanchez</t>
  </si>
  <si>
    <t>LearnToLive</t>
  </si>
  <si>
    <t>LEARN TO LIVE</t>
  </si>
  <si>
    <t>45-4415554</t>
  </si>
  <si>
    <t>1700 S RAMPART ST</t>
  </si>
  <si>
    <t>NEW ORLEANS</t>
  </si>
  <si>
    <t>LA</t>
  </si>
  <si>
    <t>70113</t>
  </si>
  <si>
    <t>jolenerheault@gmail.com</t>
  </si>
  <si>
    <t>Legacy Foundation</t>
  </si>
  <si>
    <t>Jo Rheault</t>
  </si>
  <si>
    <t>68-0351700</t>
  </si>
  <si>
    <t>1155 BROADWAY ST</t>
  </si>
  <si>
    <t>REDWOOD CITY</t>
  </si>
  <si>
    <t>94063</t>
  </si>
  <si>
    <t xml:space="preserve">Legacy of Hope Foundation </t>
  </si>
  <si>
    <t>Legacy of Hope Foundation</t>
  </si>
  <si>
    <t>laramorita02@gmail.com</t>
  </si>
  <si>
    <t>04-3563985</t>
  </si>
  <si>
    <t>PO BOX 66</t>
  </si>
  <si>
    <t>Lara Colvin</t>
  </si>
  <si>
    <t>02132</t>
  </si>
  <si>
    <t>Leukemia &amp; Lymphoma Society</t>
  </si>
  <si>
    <t>91-1175287</t>
  </si>
  <si>
    <t xml:space="preserve">ADL gets a surprising and meaningful gift.  \n\n     I have worked for many years at the ADL and support the organization myself.  The work and agenda reflects our deepest hopes for our collective community.  As the Regional Director in a smaller region earlier in my work life, I had the most amazing gift given to the ADL and while this is not about my direct support (which I give) it is about how meaningful gifts come in all shapes and sizes.  \n    For years in Nebraska, we asked Holocaust survivors to speak out to classrooms and groups about their personal stories.  As these voices continue to disappear day by day, the strength of these stories is striking and powerful. (many of the stories are captured by the Spielberg recording efforts for posterity and teaching) \n  One of those who had the internal strength to speak was an older woman in our community who clearly had not been financially successful in life and lived on a  meager income.  She spoke regularly and with great passion wanting the youth of this generations to meet her, learn of the truth she saw, and draw lessons about how we treat the 'Other' in our own spheres.  She was smart, committed, self aware and wonderful with young people.  We had her speak a lot.  And she never refused, even when her body became challenged by the ravages of aging.\n   One day sitting in my office, this small but power packed bundle of change came into see me unannounced.  She sheepishly asked for a private meeting with me and I was thrilled to have another chance to talk with her on any subject.\n   She began to tell me of how much it means to her that we were working to preserve the memories of those lost in the Holocaust, how deeply it moved her to be part of sharing the truth of her specific story to help young people understand the way hatred can grow out of control and the deep connection she felt to the work.\n   She then slowly reached into her blouse and produced a check.   She handed me the check and began to weep.  She told me that her biggest regret in life was that she was not able to make a transformative gift to support this work.\n   I did not even look at the amount on the check, held her hand and weeping with her told her how deeply touched I was by her gesture.  I assured her of my gratitude for her support both financially and with her very soul and had to opportunity once again to tell her of my admiration and deep love of her and her character in seeking to be a change agent.\n  She held my hand as she regained her composure and looked me deep in the eyes.  'Keep doing what you are doing', she almost sighed, 'It is very important we teach the children how to treat each other.  It is vital what we do here.'\n   I have never forgotten that moment.  It was deeply rewarding to get reaffirmation of the work, so warm to hear from a person of her stature and wisdom that we were doing the 'right' things and while the check was modest, I knew that she had sacrificed a meal or two in order to afford writing that check.\n\nIt was, and remains, the most meaningful contribution I have ever been involved with.  </t>
  </si>
  <si>
    <t>2030 WESTLAKE AVE</t>
  </si>
  <si>
    <t>nvlezgue@gmail.com</t>
  </si>
  <si>
    <t>98121</t>
  </si>
  <si>
    <t xml:space="preserve">Life for Relief and Development and ISCJ </t>
  </si>
  <si>
    <t>LIFE FOR RELIEF AND DEVELOPMENT INC</t>
  </si>
  <si>
    <t>212.243.228.130</t>
  </si>
  <si>
    <t>95-4402149</t>
  </si>
  <si>
    <t>17300 WEST TEN MILE ROAD</t>
  </si>
  <si>
    <t>SOUTHFIELD</t>
  </si>
  <si>
    <t>JÃ©rÃ´me Unmichel</t>
  </si>
  <si>
    <t>48075</t>
  </si>
  <si>
    <t>bambackv@yahoo.com</t>
  </si>
  <si>
    <t>Lifeline Animal Placement and Protection</t>
  </si>
  <si>
    <t>Lifeline Animal Placement and Protection Inc</t>
  </si>
  <si>
    <t>48-1221562</t>
  </si>
  <si>
    <t>310 W 45th St North</t>
  </si>
  <si>
    <t>67204</t>
  </si>
  <si>
    <t>LifePath Systems Foundation</t>
  </si>
  <si>
    <t>Lifepath Systems Foundation</t>
  </si>
  <si>
    <t>geoicontact@gmail.com</t>
  </si>
  <si>
    <t>61-1644629</t>
  </si>
  <si>
    <t>1416 N CHURCH ST</t>
  </si>
  <si>
    <t>MCKINNEY</t>
  </si>
  <si>
    <t>75069</t>
  </si>
  <si>
    <t>F11</t>
  </si>
  <si>
    <t>Lighthouse Central Florida</t>
  </si>
  <si>
    <t>LIGHTHOUSE CENTRAL FLORIDA</t>
  </si>
  <si>
    <t>59-2418228</t>
  </si>
  <si>
    <t>215 E New Hampshire Street</t>
  </si>
  <si>
    <t>Orlando</t>
  </si>
  <si>
    <t>jaguareschick2002@yahoo.com</t>
  </si>
  <si>
    <t>32804</t>
  </si>
  <si>
    <t>P20, P86, P30, P81</t>
  </si>
  <si>
    <t>efren.celestino@gmail.com</t>
  </si>
  <si>
    <t>jerome.lorido@gmail.com</t>
  </si>
  <si>
    <t>christc@brynmawrschool.org</t>
  </si>
  <si>
    <t>Caitlin Christ</t>
  </si>
  <si>
    <t>stephaniej@ymcasatx.org</t>
  </si>
  <si>
    <t>Stephanie Jerger</t>
  </si>
  <si>
    <t>Lily's Legacy Senior Dog Sanctuary</t>
  </si>
  <si>
    <t>LILYS LEGACY SENIOR DOG SANCTUARY</t>
  </si>
  <si>
    <t>26-4273729</t>
  </si>
  <si>
    <t>alexil@email.com</t>
  </si>
  <si>
    <t>PO BOX 751002</t>
  </si>
  <si>
    <t>Alexi Lamm</t>
  </si>
  <si>
    <t>PETALUMA</t>
  </si>
  <si>
    <t>94975</t>
  </si>
  <si>
    <t>Lisaslegacy 7  Lisa Colagrossi Fondation</t>
  </si>
  <si>
    <t>LISA COLAGROSSI FOUNDATION</t>
  </si>
  <si>
    <t>jennybel@mchsi.com</t>
  </si>
  <si>
    <t>Jenny Oveson</t>
  </si>
  <si>
    <t>47-4718416</t>
  </si>
  <si>
    <t>PO BOX 13</t>
  </si>
  <si>
    <t>FRANKENMUTH</t>
  </si>
  <si>
    <t>48734</t>
  </si>
  <si>
    <t>G48</t>
  </si>
  <si>
    <t>traci.a.howell@gmail.com</t>
  </si>
  <si>
    <t>Literacy Source</t>
  </si>
  <si>
    <t>Traci A Howell</t>
  </si>
  <si>
    <t>91-2101208</t>
  </si>
  <si>
    <t>720 35th Street</t>
  </si>
  <si>
    <t>98103</t>
  </si>
  <si>
    <t>B92, B60, J22</t>
  </si>
  <si>
    <t>Literacy Volunteers Serving Adults</t>
  </si>
  <si>
    <t>LITERACY VOLUNTEERS SERVING ADULTS NORTHERN DELAWARE INC</t>
  </si>
  <si>
    <t>kiralmarch@aol.com</t>
  </si>
  <si>
    <t>51-0410054</t>
  </si>
  <si>
    <t>PO BOX 2083</t>
  </si>
  <si>
    <t>Kira Marchenese</t>
  </si>
  <si>
    <t>DE</t>
  </si>
  <si>
    <t>19899</t>
  </si>
  <si>
    <t>B99, B60, J22</t>
  </si>
  <si>
    <t>LITTLE ANGELS OF HONDURAS INC</t>
  </si>
  <si>
    <t>46-3712118</t>
  </si>
  <si>
    <t>PO BOX 517</t>
  </si>
  <si>
    <t>FREWSBURG</t>
  </si>
  <si>
    <t>14738</t>
  </si>
  <si>
    <t>When people think about rats in history they probably think about plague, poverty and epidemics and I was basically one of them. And one day I discovered Apopo in a documentary; Even now, when I'm writing these words, I'm smiling, thinking about how this project is really changing life for so many people, thinking how these rats became my new heroes. These animals are trained to detect landmines (don't worry, they're too light to activate landmines mechanisms) and they do it so quickly! Mozambique is now a landmines free country thanks (for a part) to these little animals and their trainers who found and deactivate more than 13,274 of these death devices. Pushing their potential even further, they're now being able to detect Tuberculosis in samples. One rat can evaluate in ten minutes more samples than a lab technician can do in one day. It takes months to educate a rat to perform these tasks but it really worth the investment. Around 80 USD a year to train and feed a hero rat, it's far cheaper than Iron Man's armor or Batman's equipment and it is way more effective.</t>
  </si>
  <si>
    <t>fware@buildinggoodness.org</t>
  </si>
  <si>
    <t>Matthew Scott Ware</t>
  </si>
  <si>
    <t>Little Children of the World</t>
  </si>
  <si>
    <t>LITTLE CHILDREN OF THE WORLD INC</t>
  </si>
  <si>
    <t>58-1760970</t>
  </si>
  <si>
    <t>PO BOX 37</t>
  </si>
  <si>
    <t>Barnesville</t>
  </si>
  <si>
    <t>30204</t>
  </si>
  <si>
    <t>stacy@extratable.org</t>
  </si>
  <si>
    <t>98.204.142.189</t>
  </si>
  <si>
    <t>Stacy Ahua</t>
  </si>
  <si>
    <t>Little Giraffe Foundation</t>
  </si>
  <si>
    <t>LITTLE GIRAFFE FOUNDATION LTD</t>
  </si>
  <si>
    <t>45-1138073</t>
  </si>
  <si>
    <t>55 W MONROE ST STE 3925</t>
  </si>
  <si>
    <t>60603</t>
  </si>
  <si>
    <t>amanda@learntoliveglobal.org</t>
  </si>
  <si>
    <t>Amanda Clifford</t>
  </si>
  <si>
    <t>LIVE LEARN &amp; PLAY INC</t>
  </si>
  <si>
    <t>46-2658351</t>
  </si>
  <si>
    <t>390 BROAD ST APT 2ND</t>
  </si>
  <si>
    <t>EMMAUS</t>
  </si>
  <si>
    <t>18049</t>
  </si>
  <si>
    <t>rachel.wanamaker@gmail.com</t>
  </si>
  <si>
    <t xml:space="preserve">Communities of Giving Legacies Initiative </t>
  </si>
  <si>
    <t>Rachel Wanamaker</t>
  </si>
  <si>
    <t>Living Legacies Inc</t>
  </si>
  <si>
    <t>45-3821870</t>
  </si>
  <si>
    <t>213 SAWGRASS DR</t>
  </si>
  <si>
    <t>SAVANNAH</t>
  </si>
  <si>
    <t>31405</t>
  </si>
  <si>
    <t>LIVING LFS INC</t>
  </si>
  <si>
    <t>chong.isa@gmail.com</t>
  </si>
  <si>
    <t>47-1326501</t>
  </si>
  <si>
    <t>Isa Chong</t>
  </si>
  <si>
    <t>PO BOX 1101</t>
  </si>
  <si>
    <t>O FALLON</t>
  </si>
  <si>
    <t>62269</t>
  </si>
  <si>
    <t>G80</t>
  </si>
  <si>
    <t>AgeUK East London</t>
  </si>
  <si>
    <t>London Country Club</t>
  </si>
  <si>
    <t>31-4237270</t>
  </si>
  <si>
    <t>1199 Spring Valley Road</t>
  </si>
  <si>
    <t>London</t>
  </si>
  <si>
    <t>43140</t>
  </si>
  <si>
    <t>christina.salgi@gmail.com</t>
  </si>
  <si>
    <t>Lynne Mitchell Foundation</t>
  </si>
  <si>
    <t>Christina Frye</t>
  </si>
  <si>
    <t>LYNNE MITCHELL FOUNDATION INC</t>
  </si>
  <si>
    <t>90-0920882</t>
  </si>
  <si>
    <t>18510 SW 39TH CT</t>
  </si>
  <si>
    <t>MIRAMAR</t>
  </si>
  <si>
    <t>33029</t>
  </si>
  <si>
    <t>Maitri India</t>
  </si>
  <si>
    <t>MAITRI INDIA</t>
  </si>
  <si>
    <t>59-3833963</t>
  </si>
  <si>
    <t>752 W END AVE APT 16G</t>
  </si>
  <si>
    <t>Q11</t>
  </si>
  <si>
    <t>Make-A-Wish Foundation of Central and South Texas, Inc</t>
  </si>
  <si>
    <t>Make-A-Wish Foundation of Central &amp; South Texas, Inc.</t>
  </si>
  <si>
    <t>74-2357788</t>
  </si>
  <si>
    <t>2224 Walsh Tarlton Lane #200</t>
  </si>
  <si>
    <t>78746</t>
  </si>
  <si>
    <t>E86, P30, P20, G98</t>
  </si>
  <si>
    <t>Marburn Academy</t>
  </si>
  <si>
    <t>MARBURN ACADEMY</t>
  </si>
  <si>
    <t>31-1011901</t>
  </si>
  <si>
    <t>1860 WALDEN DRIVE</t>
  </si>
  <si>
    <t>43229</t>
  </si>
  <si>
    <t>B28</t>
  </si>
  <si>
    <t>rosiekrieger2@gmail.com</t>
  </si>
  <si>
    <t>Rosie Krieger</t>
  </si>
  <si>
    <t>March of Dimes</t>
  </si>
  <si>
    <t>46-4811971</t>
  </si>
  <si>
    <t>101 MONTGOMERY ST STE 300</t>
  </si>
  <si>
    <t>94104</t>
  </si>
  <si>
    <t xml:space="preserve">Maryland Film Festival </t>
  </si>
  <si>
    <t>MARYLAND INTERNATIONAL FILM FESTIVAL INC</t>
  </si>
  <si>
    <t>marielle.henault@gmail.com</t>
  </si>
  <si>
    <t>45-2976466</t>
  </si>
  <si>
    <t>Marielle Henault</t>
  </si>
  <si>
    <t>34 SOUTH POTOMAC STREET SUITE 100</t>
  </si>
  <si>
    <t>HAGERSTOWN</t>
  </si>
  <si>
    <t>21740</t>
  </si>
  <si>
    <t>A31</t>
  </si>
  <si>
    <t>Maryland New Directions</t>
  </si>
  <si>
    <t>MARYLAND NEW DIRECTIONS</t>
  </si>
  <si>
    <t>52-1021365</t>
  </si>
  <si>
    <t>611 PARK AVE.</t>
  </si>
  <si>
    <t>BALTIMORE</t>
  </si>
  <si>
    <t>21201</t>
  </si>
  <si>
    <t>jhecklinger@globalgiving.org</t>
  </si>
  <si>
    <t>F60, J21, P20, J20</t>
  </si>
  <si>
    <t>John Hecklinger</t>
  </si>
  <si>
    <t>McMaster University</t>
  </si>
  <si>
    <t>23-7213309</t>
  </si>
  <si>
    <t>1280 Mam</t>
  </si>
  <si>
    <t>Canada</t>
  </si>
  <si>
    <t>Meals on Wheels</t>
  </si>
  <si>
    <t>MEALS ON WHEELS</t>
  </si>
  <si>
    <t>73-0931924</t>
  </si>
  <si>
    <t>PO BOX 1371</t>
  </si>
  <si>
    <t>NORMAN</t>
  </si>
  <si>
    <t>I give, because I have met the children who so desperately want an education, and met the parents who have had children saved by malaria medicine at our health clinic. I've been blown away by the hard work and commitment to give back that the secondary and university students have. I give because I know for a fact it makes a real impact, and transforms many lives. I give because I can, and I think we should  help others when I can. I give to Arlington Academy of Hope because I know the people involved and how dedicated they are and 96 cents of every dollar goes to those in need in Uganda.</t>
  </si>
  <si>
    <t>73070</t>
  </si>
  <si>
    <t>K36, K36, P81, K30</t>
  </si>
  <si>
    <t xml:space="preserve">Medical Animals in Need (M.A.I.N.) </t>
  </si>
  <si>
    <t>MEDICAL ANIMALS IN NEED</t>
  </si>
  <si>
    <t>173.73.160.215</t>
  </si>
  <si>
    <t>45-5178809</t>
  </si>
  <si>
    <t>Nadya Summers Lutz</t>
  </si>
  <si>
    <t>12413 N 123RD DR</t>
  </si>
  <si>
    <t>EL MIRAGE</t>
  </si>
  <si>
    <t>85335</t>
  </si>
  <si>
    <t>kimberly.preble@gmail.com</t>
  </si>
  <si>
    <t>Kim Preble</t>
  </si>
  <si>
    <t>MENTAL HEALTH CENTERS &amp; CLINICS OF TENNESSEE</t>
  </si>
  <si>
    <t>Mental Health Centers &amp; Clinics of Tennessee</t>
  </si>
  <si>
    <t>23-7381045</t>
  </si>
  <si>
    <t>PO BOX 4755</t>
  </si>
  <si>
    <t>CHATTANOOGA</t>
  </si>
  <si>
    <t>37405</t>
  </si>
  <si>
    <t>F30</t>
  </si>
  <si>
    <t>sayma.hai@gmail.com</t>
  </si>
  <si>
    <t>Sayma H</t>
  </si>
  <si>
    <t>Mental Health America of San Diego County</t>
  </si>
  <si>
    <t>marciapurdy@hotmail.com</t>
  </si>
  <si>
    <t>MENTAL HEALTH CONTRACTORS ASSOCIATION OF SAN DIEGO COUNTY</t>
  </si>
  <si>
    <t>Ma Purdy</t>
  </si>
  <si>
    <t>37-1689556</t>
  </si>
  <si>
    <t>9445 FARNHAM STREET SUITE 100</t>
  </si>
  <si>
    <t>92123</t>
  </si>
  <si>
    <t>S46</t>
  </si>
  <si>
    <t xml:space="preserve">Mercy ships </t>
  </si>
  <si>
    <t>Mercy Ships</t>
  </si>
  <si>
    <t>kbielak17@hotmail.com</t>
  </si>
  <si>
    <t>Karen Kelly</t>
  </si>
  <si>
    <t>95-3793975</t>
  </si>
  <si>
    <t>PO BOX 2020</t>
  </si>
  <si>
    <t>LINDALE</t>
  </si>
  <si>
    <t>75771</t>
  </si>
  <si>
    <t>Q33, E24, G9B, Q33</t>
  </si>
  <si>
    <t>nadyalutz@mac.com</t>
  </si>
  <si>
    <t>Merit School of Music</t>
  </si>
  <si>
    <t>MERIT SCHOOL OF MUSIC</t>
  </si>
  <si>
    <t>36-3028768</t>
  </si>
  <si>
    <t>38 S. Peoria St.</t>
  </si>
  <si>
    <t>Chicago</t>
  </si>
  <si>
    <t>60607</t>
  </si>
  <si>
    <t>A6E, A25, A68, B82</t>
  </si>
  <si>
    <t>Methodist ElderCare Services</t>
  </si>
  <si>
    <t>METHODIST RETIREMENT CENTER DBA METHODIST ELDERCARE SERVICES</t>
  </si>
  <si>
    <t>31-0711146</t>
  </si>
  <si>
    <t>5155 N. HIGH STREET</t>
  </si>
  <si>
    <t>43214</t>
  </si>
  <si>
    <t>TECHO</t>
  </si>
  <si>
    <t>MI TECHO INC</t>
  </si>
  <si>
    <t>20-4612317</t>
  </si>
  <si>
    <t>1953 LONHILL DR</t>
  </si>
  <si>
    <t>COLLIERVILLE</t>
  </si>
  <si>
    <t>anadel@krishnakaur.org</t>
  </si>
  <si>
    <t>Anadel Montero</t>
  </si>
  <si>
    <t>38017</t>
  </si>
  <si>
    <t>P51</t>
  </si>
  <si>
    <t>Michael Mosier Defeat DIPG Foundation</t>
  </si>
  <si>
    <t>MICHAEL MOSIER DEFEAT DIPG FOUNDATION</t>
  </si>
  <si>
    <t>47-4255474</t>
  </si>
  <si>
    <t>8705 SEVEN LOCKS RD</t>
  </si>
  <si>
    <t>edithmbond@gmail.com</t>
  </si>
  <si>
    <t>BETHESDA</t>
  </si>
  <si>
    <t>Edith Bond</t>
  </si>
  <si>
    <t>20817</t>
  </si>
  <si>
    <t>H30</t>
  </si>
  <si>
    <t xml:space="preserve">We give to Arlington Academy of Hope to give back a little of what we take for granted:  education, food, shelter, and medical care.  Literally every penny counts in Uganda.  The children are so excited to receive a pencil.  One thing Ugandan's are not lacking is love and joy.  Hopefully the little we give will bring more love and joy to their lives and the world.  </t>
  </si>
  <si>
    <t>MICHIGAN CITY AREA SCHOOLS GRANT ACCEPTANCE FUND INC</t>
  </si>
  <si>
    <t>20-1030236</t>
  </si>
  <si>
    <t>twilighttruth@yahoo.com</t>
  </si>
  <si>
    <t>408 S CARROLL AVE</t>
  </si>
  <si>
    <t>77.131.4.165</t>
  </si>
  <si>
    <t>Kimberly Young</t>
  </si>
  <si>
    <t>MICHIGAN CITY</t>
  </si>
  <si>
    <t>Natasha Freidus</t>
  </si>
  <si>
    <t>46360</t>
  </si>
  <si>
    <t>A12</t>
  </si>
  <si>
    <t>Mickaboo Companion Bird Rescue</t>
  </si>
  <si>
    <t>psjynr@gmail.com</t>
  </si>
  <si>
    <t>94-3286344</t>
  </si>
  <si>
    <t>Laurel Teel</t>
  </si>
  <si>
    <t>PO BOX 697</t>
  </si>
  <si>
    <t>SAN JOSE</t>
  </si>
  <si>
    <t>95106</t>
  </si>
  <si>
    <t>D32, D99, D20</t>
  </si>
  <si>
    <t>iHi International</t>
  </si>
  <si>
    <t>MIHI INC</t>
  </si>
  <si>
    <t>52-1528442</t>
  </si>
  <si>
    <t>TxTeacherGal@yahoo.com</t>
  </si>
  <si>
    <t>PO BOX 3511</t>
  </si>
  <si>
    <t>Jennifer Ann Delacruz</t>
  </si>
  <si>
    <t>21742</t>
  </si>
  <si>
    <t>Minnie's Food Pantry</t>
  </si>
  <si>
    <t>27-2363211</t>
  </si>
  <si>
    <t>3198 W Parker Rd</t>
  </si>
  <si>
    <t>Plano</t>
  </si>
  <si>
    <t>75075</t>
  </si>
  <si>
    <t>ashleysgarrett@gmail.com</t>
  </si>
  <si>
    <t>K31, K31, K30, T50</t>
  </si>
  <si>
    <t>Ashley Garrett Schwyn</t>
  </si>
  <si>
    <t>Miracle Hill Ministries</t>
  </si>
  <si>
    <t>MIRACLE HILL MINISTRIES</t>
  </si>
  <si>
    <t>57-0425826</t>
  </si>
  <si>
    <t>PO BOX 2546</t>
  </si>
  <si>
    <t>GREENVILLE</t>
  </si>
  <si>
    <t>29602</t>
  </si>
  <si>
    <t>P20, P20, P30, P85</t>
  </si>
  <si>
    <t>tymandheather@gmail.com</t>
  </si>
  <si>
    <t>Heather LaBelle</t>
  </si>
  <si>
    <t>Mission Birmingham</t>
  </si>
  <si>
    <t>MISSION BIRMINGHAM, INC.</t>
  </si>
  <si>
    <t>27-0005520</t>
  </si>
  <si>
    <t>P O BOX 12824</t>
  </si>
  <si>
    <t>35202</t>
  </si>
  <si>
    <t>X03</t>
  </si>
  <si>
    <t>tasha@creativenarraitons.net</t>
  </si>
  <si>
    <t>MissionFit</t>
  </si>
  <si>
    <t>Missionfit</t>
  </si>
  <si>
    <t>47-3158630</t>
  </si>
  <si>
    <t>8564 LEISURE HILL DR</t>
  </si>
  <si>
    <t>21208</t>
  </si>
  <si>
    <t>O20</t>
  </si>
  <si>
    <t>MomsBloom, Inc</t>
  </si>
  <si>
    <t>MOMSBLOOM INC</t>
  </si>
  <si>
    <t>26-0578009</t>
  </si>
  <si>
    <t>3292 NORTH EVERGEEN DR NE</t>
  </si>
  <si>
    <t>maria.carter-ewald@wlps.net</t>
  </si>
  <si>
    <t>Maria Carter-Ewald</t>
  </si>
  <si>
    <t>49525</t>
  </si>
  <si>
    <t>R61, P40</t>
  </si>
  <si>
    <t>Mona Foundation</t>
  </si>
  <si>
    <t>MONA FOUNDATION</t>
  </si>
  <si>
    <t>91-1968512</t>
  </si>
  <si>
    <t>218 MAIN STREET</t>
  </si>
  <si>
    <t>whitostrander@gmail.com</t>
  </si>
  <si>
    <t>T21, B90, T50, S12</t>
  </si>
  <si>
    <t>Christine Ching</t>
  </si>
  <si>
    <t xml:space="preserve">Morgan State University Foundation </t>
  </si>
  <si>
    <t>MORGAN STATE UNIVERSITY FOUNDATION, INC</t>
  </si>
  <si>
    <t>23-7089143</t>
  </si>
  <si>
    <t>1700 E COLDSPRING LANE</t>
  </si>
  <si>
    <t>21251</t>
  </si>
  <si>
    <t>B43</t>
  </si>
  <si>
    <t>linzfarmer@gmail.com</t>
  </si>
  <si>
    <t>Family Relief Nursery</t>
  </si>
  <si>
    <t>Lindsey Farmer</t>
  </si>
  <si>
    <t>MOUNTAINSTAR FAMILY RELIEF NURSERY</t>
  </si>
  <si>
    <t>42-1560891</t>
  </si>
  <si>
    <t>2125 NE DAGGETT LANE</t>
  </si>
  <si>
    <t>97701</t>
  </si>
  <si>
    <t>P40, P43, B21, P30</t>
  </si>
  <si>
    <t>MaxLove Project</t>
  </si>
  <si>
    <t>MOVE PROJECT</t>
  </si>
  <si>
    <t>ekbuster@gmail.com</t>
  </si>
  <si>
    <t>27-4064758</t>
  </si>
  <si>
    <t>105 E IOWA AVE</t>
  </si>
  <si>
    <t>Emily Buster</t>
  </si>
  <si>
    <t>INDIANOLA</t>
  </si>
  <si>
    <t>50125</t>
  </si>
  <si>
    <t>Breaking Open our Piggy Banks\nHaving kids has been a big curb on my activism. Iâ€™m not one of the mothers who was dragging my kids to protests in a sling or a stroller. I was lucky if I made it to the playground. For the past few years my focus has been homewards. Itâ€™s natural, I know, but lately I have felt more ready. Ready to act in a way I havenâ€™t been for a long time.\nGood thing because I am in Europe, and Europe is in crisis. This past month I have been flung, (or have flung myself) into direct action with local Syrian families near my home in the Languedoc Region of France. My friends and family all know this as Iâ€™ve been posting and emailing updates here and there, requesting funds, sharing petitions and heart wrenching accounts from the trenches of other regions. Iâ€™m online a fair amount for my work, but most of the times Iâ€™m pretty strict with myself around when is family time and when I can be on my phone or computer. Not recently.\nThis means, of course, that I have barely done the dishes in a month. Barely played Chutes and Ladders (ok, I donâ€™t mind either of these.) My husband has picked up the most of the slack, picking up the kids from school and not picking up a lot of crap in the living room. And while Iâ€™ve been woefully neglecting my privileged little kiddos, I am reminded of how much they learn by watching and listening to us.\nMy seven year old has been deeply curious about the work Iâ€™ve been involved in lately. Like youâ€™d expect, I get a lot of questions. And most of them are right on.\nâ€œWhy canâ€™t we just give them a home?â€_x009d_ â€œHow long does a war last?â€_x009d_ â€_x009d_Mom, why donâ€™t we just take them shopping so they can choose their own groceriesâ€¦.?â€_x009d_ â€œCanâ€™t they just give us a shopping list so we make sure to get the food they like?â€_x009d_\nAnd this morning as she crawled into bed with me for a cuddle, the first thing out of her mouth, â€œMom, how many refugee children are there? â€œ\nâ€œWhy sweetheart? In the world or in BÃ©ziers?â€_x009d_\nâ€œHere, in BÃ©ziers.â€_x009d_\nâ€œabout 15â€“20 I think, why?â€_x009d_\nâ€œBecause I want to share my money with the kids.â€_x009d_\nI headed down to make my first coffee of the morning, and shortly after she traipsed into the kitchen with a plastic bag with half of her piggy bank. She had convinced her little brother to share half of his too, no small feat. A few hours later I delivered the ten euros in change to my neighbor who was driving up to AlÃ¨s with one of the families we had met in BÃ©ziers. They had just received government housing and my kids had met their kids last week. â€œFive euros eachâ€_x009d_ my daughter instructed me, â€œfor my new friends to buy something they like in their new home.â€_x009d_\nWe hear a lot of about how we need to disconnect and pay attention to our kids. But what about when we are connected because weâ€™re connecting with something larger than ourselves, larger than our own immediate families. Weâ€™re giving them a chance to see beyond their own houses. To understand that they can share what they have. That the world isnâ€™t always fair but they can do their part to make it better. And if not, as one of my colleagues here said, â€œWe can always start a Facebook group for these poor, neglected kids.â€_x009d_</t>
  </si>
  <si>
    <t>coryalbertson@gmail.com</t>
  </si>
  <si>
    <t>Meghan Trossen</t>
  </si>
  <si>
    <t>173.52.232.14</t>
  </si>
  <si>
    <t>Mt. Brighton Adaptive Sports - Tennis</t>
  </si>
  <si>
    <t>Ashley Wade</t>
  </si>
  <si>
    <t>MT Brighton Adaptive Sports Porgram</t>
  </si>
  <si>
    <t>46-3746372</t>
  </si>
  <si>
    <t>983 PEARSON DR</t>
  </si>
  <si>
    <t>MILFORD</t>
  </si>
  <si>
    <t>48381</t>
  </si>
  <si>
    <t>S80</t>
  </si>
  <si>
    <t>Muscular Dystrophy Mississippi</t>
  </si>
  <si>
    <t>abnewsom@gmail.com</t>
  </si>
  <si>
    <t>MUSCULAR DYSTROPHY ASSOCIATION</t>
  </si>
  <si>
    <t>Amanda Newsom</t>
  </si>
  <si>
    <t>13-1665552</t>
  </si>
  <si>
    <t>222 S RIVERSIDE PLAZA</t>
  </si>
  <si>
    <t>G50, H50, H50</t>
  </si>
  <si>
    <t>MUSIC FOR LIFE INSTITUTE</t>
  </si>
  <si>
    <t>31-1746269</t>
  </si>
  <si>
    <t>clashine@juno.com</t>
  </si>
  <si>
    <t>PO BOX 29690</t>
  </si>
  <si>
    <t>BELLINGHAM</t>
  </si>
  <si>
    <t>Carrie Anderson</t>
  </si>
  <si>
    <t>A65, A23, P30, M99</t>
  </si>
  <si>
    <t>CPR Fund Rescue (IN &amp; IL)</t>
  </si>
  <si>
    <t>My Cpr Foundation Inc</t>
  </si>
  <si>
    <t>20-1822134</t>
  </si>
  <si>
    <t>PO BOX 9706</t>
  </si>
  <si>
    <t>62791</t>
  </si>
  <si>
    <t>Malika.Middlebrooks@gmail.com</t>
  </si>
  <si>
    <t>myTEAM TRIUMPH</t>
  </si>
  <si>
    <t>MYTEAM TRIUMPH</t>
  </si>
  <si>
    <t>Malika Middlebrooks</t>
  </si>
  <si>
    <t>27-2300895</t>
  </si>
  <si>
    <t>1406 S JACKSON ST</t>
  </si>
  <si>
    <t>GREEN BAY</t>
  </si>
  <si>
    <t>54301</t>
  </si>
  <si>
    <t>N/A</t>
  </si>
  <si>
    <t>57-1043398</t>
  </si>
  <si>
    <t>PO Box 4</t>
  </si>
  <si>
    <t>Greenville</t>
  </si>
  <si>
    <t>govila@umich.edu</t>
  </si>
  <si>
    <t>Aditya Govil</t>
  </si>
  <si>
    <t>tawhyte@gmail.com</t>
  </si>
  <si>
    <t>Tammy Whyte</t>
  </si>
  <si>
    <t>awade@ashleywadefoundation.org</t>
  </si>
  <si>
    <t>tammy.whyte@dc.gov</t>
  </si>
  <si>
    <t>crone.emily@gmail.com</t>
  </si>
  <si>
    <t>Emily Starbuck Crone</t>
  </si>
  <si>
    <t>oprahjo@hotmail.com</t>
  </si>
  <si>
    <t>Randi Ojo</t>
  </si>
  <si>
    <t>In my senior year of high school I was diagnosed with Crohnâ€™s disease. I learned all too quickly having fun came secondary to the rigors of treatments and hospitalizations. After many days in the hospital I saw just how many children suffered from chronic illnesses, just like me. I know firsthand just how hard it is to spend days in the hospital or having to visit the hospital often for treatment. When I finally started feeling better, I vowed to bring joy to the kids battling chronic illnesses and to give back to the hospital that took such good care of me. In 2012 I started a nonprofit childrenâ€™s foundation whose mission is to enrich the lives of children affected by chronic illnesses. We fulfill our mission by sending care packages, sibling bags, holding hospital parties, and family fun days. It is my hope to bring happiness, love, and comfort to the children who need it most. \n</t>
  </si>
  <si>
    <t>hebatullah.issa@dartmouth.edu</t>
  </si>
  <si>
    <t>Hebatullah Issa</t>
  </si>
  <si>
    <t>73.216.76.9</t>
  </si>
  <si>
    <t>Priti Gosar-Patil</t>
  </si>
  <si>
    <t>glitalien@nmhschool.org</t>
  </si>
  <si>
    <t>Gisele Litalien</t>
  </si>
  <si>
    <t>jharold@gmail.com</t>
  </si>
  <si>
    <t>Jacob Harold</t>
  </si>
  <si>
    <t>dianelebson@gmail.com</t>
  </si>
  <si>
    <t>Diane Lebson</t>
  </si>
  <si>
    <t>naenae@jarmstrong.org</t>
  </si>
  <si>
    <t>Denae Armstrong</t>
  </si>
  <si>
    <t>pgopa@yahoo.com</t>
  </si>
  <si>
    <t>Bdowns84@gmail.com</t>
  </si>
  <si>
    <t>Bekah Downs</t>
  </si>
  <si>
    <t>victoriavrana@gmail.com</t>
  </si>
  <si>
    <t>Victoria Vrana</t>
  </si>
  <si>
    <t>mandywrba@hotmail.com</t>
  </si>
  <si>
    <t>Mandy Bujold</t>
  </si>
  <si>
    <t>jenlucy@me.com</t>
  </si>
  <si>
    <t>Jennifer Lucy Tyler</t>
  </si>
  <si>
    <t>projects@vermontadaptive.org</t>
  </si>
  <si>
    <t>Annie Koch</t>
  </si>
  <si>
    <t>drtran83@live.com</t>
  </si>
  <si>
    <t>Tom Tran</t>
  </si>
  <si>
    <t>chzcipriano@gmail.com</t>
  </si>
  <si>
    <t>Robert Cipriano</t>
  </si>
  <si>
    <t>Expanding myself...\n2001.. The year that brought a very sad republic day for many Indians in Kutch area... On the morning of 26th January, India experienced a powerful earthquake (magnitude: 6.9) with epicenter close to the city of Bhuj - a home town of my mother!  Just a couple of years back we had visited that beautiful city!  While in US, I could close my eyes and vividly remember the beautiful lake, Aaina mahal and other awesome places we visited.  Within those few disastrous moments, many such heritages crumbled down like house of cards... Schools where my mother studied and taught, and city hospitals were now just a heap of rubble...\n\nI was to visit the city again in February with my family, but now that was not an option.  Our tickets were already done, so rather than cancelling them, we chose to visit the city anyways and pitch in any way we can...  \n\nAssociation of India's Development is an organization that has many chapters all over the many universities in the US.  It was originated by Prof. Bhagat, with the thought of giving back to the grass-root causes in the motherland.  Its volunteer base is mainly undergrad and graduate students at the universities - the minds seeking knowledge and in their prime creative years... I volunteered to visit the severely affected villages, connect with people and propose rehab plan to the AID volunteers...  During this time, we visited make-shift hospitals, clinics and make-shift settlements for the now home-less families.  I mingled with affected people, listened to their agony and pain, hugged to give support, cried to mourn their loss, experienced the warmth of their heart and built a proposal for rehabilitation support plan by sponsoring a few projects by the local grass-roots teams having a wonderful track record and trusted by people to honestly help.\n\nThis experience left me a changed person - proud of my heritage, amazed at the strength of the sufferers (I deny to call them victims - for they did not believe so), and humbled by the humanitarian efforts made by so many individuals at every level, because they genuinely cared.</t>
  </si>
  <si>
    <t>trisha2998@aol.com</t>
  </si>
  <si>
    <t>Pattie Loetell Dash</t>
  </si>
  <si>
    <t>50.249.204.161</t>
  </si>
  <si>
    <t>Katherine O. McHenry</t>
  </si>
  <si>
    <t>remydoc@hotmail.com</t>
  </si>
  <si>
    <t>Remy Doc</t>
  </si>
  <si>
    <t>shamas-cmc@sbcglobal.net</t>
  </si>
  <si>
    <t>Shama Shams</t>
  </si>
  <si>
    <t>adamcthompson6@hotmail.com</t>
  </si>
  <si>
    <t>Jill McGarvey Thompson</t>
  </si>
  <si>
    <t>connordavis@sbcglobal.net</t>
  </si>
  <si>
    <t>Connor Davis</t>
  </si>
  <si>
    <t>laurenli@aol.com</t>
  </si>
  <si>
    <t>Lauren Little Levine</t>
  </si>
  <si>
    <t>tifferoo19@gmail.com</t>
  </si>
  <si>
    <t>Tiffany Addams</t>
  </si>
  <si>
    <t>Abigail@maxloveproject.org</t>
  </si>
  <si>
    <t>AbigaiL Freeman</t>
  </si>
  <si>
    <t>francesca.hemsey@gmail.com</t>
  </si>
  <si>
    <t>Francesca Marie Cwynar</t>
  </si>
  <si>
    <t>katetherine@buildingblockstoys.com</t>
  </si>
  <si>
    <t>megan.saul@aig.com</t>
  </si>
  <si>
    <t>Megan Saul</t>
  </si>
  <si>
    <t>destinee.bryant19@yahoo.com</t>
  </si>
  <si>
    <t>Laurel Ryherd</t>
  </si>
  <si>
    <t>wtwhouse@mac.com</t>
  </si>
  <si>
    <t>Wendy Thomas</t>
  </si>
  <si>
    <t>sarahlou_purdue@hotmail.com</t>
  </si>
  <si>
    <t>Sarah Rinkel</t>
  </si>
  <si>
    <t>brandi.jo21@gmail.com</t>
  </si>
  <si>
    <t>Brandi Jo</t>
  </si>
  <si>
    <t>I'm a Vietnamese refugee. I came to America when I was 4 years old, with my sister and my father, who was only in his young twenties. We risked out lives, escaping by hiding in a watermelon export boat headed to Thailand. My mother couldn't go with us because she was pregnant and no amount of payment would be acceptable for the boat captain to risk the life of a woman and her unborn child. My mom eventually came with my baby brother and took the 'boat people' journey to Thailand. That was even more dangerous as the boats were not equipped for large sea travel, piracy threatened their lives and being taken into slavery.\n\nFortunately for us, we were reunited as a family after fleeing our homeland. Many Vietnamese refugees didn't see family members ever again, or lost them to the sea or imprisonment. Life in Queens, NYC was hard for us. We lived in poverty in a rent-controlled apartment. Electrical blackouts, lack of hot water, rodents, roaches, and crimes were are part of my life growing up. My parents worked very hard to have a safe home for us, food, and education. My father worked at a restaurant that was too far away so he only came home one day a week. My mother worked in a textile sweat shop and worked herself to exhaustion which required hospitalization. Toys, books, new clothes, and anything else outside of bare necessities wasn't available to me.\n\nToday, my parents are doing very well for themselves and have long moved out of our old neighborhood in Queens. I am a college graduate with a successful specialty toy store in Chicago. I have 2 locations and just celebrated 19 years of being about to spread fun and joy to kids and families. I know there are many kids and families out there who can't afford the wonderful toys and books I offer at Building Blocks Toy Store, so I give back with these families in mind. I work with many charities and schools who affect the children that are growing up in similar circumstances that I experienced as a child.  \n\nI love working with the Association House of Chicago because they share my 'heart &amp; spirit' of making a difference in the lives of children and families in our local community. The administration and the volunteers truly care about their work and are always so appreciative of my contribution. This non-profit organization is full of love and generosity.\n\nWhat inspires me to give? I give because I know how much it means to another who needs it. I give because I have so much. Being able to give is a privilege and I am grateful to be in that position to do so.</t>
  </si>
  <si>
    <t>carleenking@mail.adelphi.edu</t>
  </si>
  <si>
    <t>Carleen King</t>
  </si>
  <si>
    <t>24.52.93.242</t>
  </si>
  <si>
    <t>jamiejlick@gmail.com</t>
  </si>
  <si>
    <t>Jamie Lick</t>
  </si>
  <si>
    <t>andrea@roschkewall.com</t>
  </si>
  <si>
    <t>Andrea Lees Roschke</t>
  </si>
  <si>
    <t>eat9598@mac.com</t>
  </si>
  <si>
    <t>Janet Headrick</t>
  </si>
  <si>
    <t>ktinker@umcdiscipleship.org</t>
  </si>
  <si>
    <t>Kelsey Tinker Hannum</t>
  </si>
  <si>
    <t>eshoen@gmail.com</t>
  </si>
  <si>
    <t>Eric T. Shoen</t>
  </si>
  <si>
    <t>tom.reel@cox.net</t>
  </si>
  <si>
    <t>Tom Reel</t>
  </si>
  <si>
    <t>michiebox@gmail.com</t>
  </si>
  <si>
    <t>Michelle Lafleur-Box</t>
  </si>
  <si>
    <t>ruby.nelsonwill@gmail.com</t>
  </si>
  <si>
    <t>Ruby Nelson-Will</t>
  </si>
  <si>
    <t>I work at a community bank that believes in giving back year round. With my fellow ladies at work we formed a group that helps various non-profits every month - but I can say without a doubt the work we did for the Aurora House meant the most to me. The Aurora House works to get homeless women off the street, into safe housing, and back on their feet. They come from all walks of life, with kids, addictions, doubts - but and each and everyone of them is cared for when they walk through the Aurora House doors.\n    The Aurora house is located in a beautiful old historic home and with an emphasis on 'old' - that's where I came in. After touring the house I rallied my coworkers to come together and provide some needed updates one of the rooms that could use a little love and inspiration to the woman who dwelled within.\n    Over a single day in March, a group of us completely restored the room, right from the paint on the wall to the pillows on the bed. We wanted to create a positive space where the woman occupying it could feel at home. We donated all of the supplies and were happy to pitch in a hard days work.\n    This was especially meaningful to me because our efforts directly helped a woman who was just like me, but whose path had lead her to rough times. Through the love and support of those gathered to work, we were able to lift her spirit and help her on the path to achieve greater things.\n     The photo attached is her room after we restored it!</t>
  </si>
  <si>
    <t>glijoodi@jkf.co.ke</t>
  </si>
  <si>
    <t>96.229.104.166</t>
  </si>
  <si>
    <t>Lijoodi Geoffrey Chofu Marconi</t>
  </si>
  <si>
    <t>anjee54@yahoo.com</t>
  </si>
  <si>
    <t>Anjee Thapa</t>
  </si>
  <si>
    <t>Hollymseibold@gmail.com</t>
  </si>
  <si>
    <t>Holly Seibold</t>
  </si>
  <si>
    <t>raydeck3@gmail.com</t>
  </si>
  <si>
    <t>Ray Deck III</t>
  </si>
  <si>
    <t>showlett@waterburyymca.org</t>
  </si>
  <si>
    <t>Shelly Howlett</t>
  </si>
  <si>
    <t>ekinssean@yahoo.com</t>
  </si>
  <si>
    <t>Sean Ekins</t>
  </si>
  <si>
    <t>sushant.godghate@autodesk.com</t>
  </si>
  <si>
    <t>DrSushant Godghate</t>
  </si>
  <si>
    <t>davisam@mindspring.com</t>
  </si>
  <si>
    <t>Angela Davis</t>
  </si>
  <si>
    <t>caroa25@hotmail.com</t>
  </si>
  <si>
    <t>Carolina Acevedo</t>
  </si>
  <si>
    <t>jessiejtowns@gmail.com</t>
  </si>
  <si>
    <t>Jessie Towns</t>
  </si>
  <si>
    <t>mckenzie@homeplateyouth.org</t>
  </si>
  <si>
    <t>McKenzie Brock</t>
  </si>
  <si>
    <t>Following an anonymous call to 911, two officers arrive at a home and observe a young man in the backyard methodically hitting a boxing bag and then picking up an axe and chopping wood. This cycle keeps repeating between the boxing bag and chopping wood. - The officers immediately start planning their response and one of the officers â€œpausesâ€_x009d_â€¦ Several months previously, the officer had learned about Autism and realized the methodical actions of the young man matched behaviors he had learned about. Talking to the parents, information is exchanged and the officers waitâ€¦  \n\nThe young man is going through a process to calm down and this is his coping strategy. After 10-15 minutes the young man slowly throws his last punch and chops his last log and sits down on a bench. The parents and officers approach the young man and all is calm.  \n\nAs a result of the Autism Society of Los Angeles providing ongoing training to police officers, the outcome of this encounter was uneventful over what otherwise could have been a much different result â€“ everyone was safe and with their families that evening!\n\nThis is why I am inspired to give to Autism Society of Los Angeles â€“ â€œimproving the lives of all affected by autism by empowering individuals with autism, their families, and professionals through advocacy, education, support, and community collaboration.â€_x009d_\n</t>
  </si>
  <si>
    <t>lkarrycooper@gmail.com</t>
  </si>
  <si>
    <t>Laurel Karry</t>
  </si>
  <si>
    <t>camas@uoregon.edu</t>
  </si>
  <si>
    <t>Camas Canfield</t>
  </si>
  <si>
    <t>anne@sunfarmer.org</t>
  </si>
  <si>
    <t>Anne Jaconette</t>
  </si>
  <si>
    <t>hughesjennifer@hotmail.com</t>
  </si>
  <si>
    <t>Jennifer Hughes</t>
  </si>
  <si>
    <t>NaliniKIDS</t>
  </si>
  <si>
    <t>NALINIKIDS INC</t>
  </si>
  <si>
    <t>46-0550749</t>
  </si>
  <si>
    <t>48 WEST 68TH STREET APT 3 A</t>
  </si>
  <si>
    <t>10023</t>
  </si>
  <si>
    <t>jelise@theballons.com</t>
  </si>
  <si>
    <t>Jelise Snyder Ballon</t>
  </si>
  <si>
    <t>Equality Effect, Namati</t>
  </si>
  <si>
    <t>NAMATI INC</t>
  </si>
  <si>
    <t>45-2796201</t>
  </si>
  <si>
    <t>1824 JEFFERSON PLACE NW</t>
  </si>
  <si>
    <t>ivy@samuellawrencefoundation.org</t>
  </si>
  <si>
    <t>National Alliance on Mental Illness Memphis</t>
  </si>
  <si>
    <t>Ivy Chester</t>
  </si>
  <si>
    <t>NATIONAL ALLIANCE ON MENTAL ILLNESS OF MASSACHUSETTS, INC.</t>
  </si>
  <si>
    <t>04-2777012</t>
  </si>
  <si>
    <t>400 WEST CUMMINGS PARK</t>
  </si>
  <si>
    <t>WOBURN</t>
  </si>
  <si>
    <t>01801</t>
  </si>
  <si>
    <t>National Alliance on Mental Illness Cook County North Suburban</t>
  </si>
  <si>
    <t>jhgonzalez@beaconofhope.org</t>
  </si>
  <si>
    <t>NATIONAL ALLIANCE ON MENTAL ILLNESS OF NORTH IOWA</t>
  </si>
  <si>
    <t>Jorge H. Gonzalez</t>
  </si>
  <si>
    <t>47-2728148</t>
  </si>
  <si>
    <t>13 N FEDERAL AVE</t>
  </si>
  <si>
    <t>MASON CITY</t>
  </si>
  <si>
    <t>50401</t>
  </si>
  <si>
    <t xml:space="preserve">National Brain Tumor Society </t>
  </si>
  <si>
    <t>NATIONAL BRAIN TUMOR SOCIETY</t>
  </si>
  <si>
    <t>04-3068130</t>
  </si>
  <si>
    <t>debhemleywriter@gmail.com</t>
  </si>
  <si>
    <t>124 WATERTOWN STREET</t>
  </si>
  <si>
    <t>Deb Hemley</t>
  </si>
  <si>
    <t>WATERTOWN</t>
  </si>
  <si>
    <t>02472</t>
  </si>
  <si>
    <t>G48, G48, G30, H30</t>
  </si>
  <si>
    <t>National Chamber Ensemble</t>
  </si>
  <si>
    <t>marikareisberg@yahoo.com</t>
  </si>
  <si>
    <t>Marika Reisberg</t>
  </si>
  <si>
    <t>20-5979062</t>
  </si>
  <si>
    <t>3700 S FOUR MILE RUN DR</t>
  </si>
  <si>
    <t>22206</t>
  </si>
  <si>
    <t>lestradachen@gmail.com</t>
  </si>
  <si>
    <t>A6C</t>
  </si>
  <si>
    <t>Lesley Estrada</t>
  </si>
  <si>
    <t>National Fallen Firefighters Foundation</t>
  </si>
  <si>
    <t>52-1832634</t>
  </si>
  <si>
    <t>P.O. Drawer 498</t>
  </si>
  <si>
    <t>ashleylynnkula510@gmail.com</t>
  </si>
  <si>
    <t>Emmitsburg</t>
  </si>
  <si>
    <t>21727</t>
  </si>
  <si>
    <t>Ashley Kula</t>
  </si>
  <si>
    <t>M99</t>
  </si>
  <si>
    <t>International Hearing Dog, Inc., Henderson Colorado</t>
  </si>
  <si>
    <t>National Hearing Dog Center Incorporated</t>
  </si>
  <si>
    <t>04-3030644</t>
  </si>
  <si>
    <t>1116 S Main St</t>
  </si>
  <si>
    <t>Athol</t>
  </si>
  <si>
    <t>01331</t>
  </si>
  <si>
    <t>ericav9@comcast.net</t>
  </si>
  <si>
    <t>The National Kidney Foundation of Maryland</t>
  </si>
  <si>
    <t>Erica Lee</t>
  </si>
  <si>
    <t>NATIONAL KIDNEY FOUNDATION OF MARYLAND, INC.</t>
  </si>
  <si>
    <t>52-6069952</t>
  </si>
  <si>
    <t>HEAVER PLAZA, 1301 YORK ROAD</t>
  </si>
  <si>
    <t>21093-6007</t>
  </si>
  <si>
    <t>H44</t>
  </si>
  <si>
    <t>National Mill Dog Rescue</t>
  </si>
  <si>
    <t>NATIONAL MILL DOG RESCUE</t>
  </si>
  <si>
    <t>26-0574783</t>
  </si>
  <si>
    <t>13030 HERRING ROAD</t>
  </si>
  <si>
    <t>80908</t>
  </si>
  <si>
    <t>N60, D20</t>
  </si>
  <si>
    <t>The National PKU Alliance</t>
  </si>
  <si>
    <t>NATIONAL PKU ALLIANCE INC</t>
  </si>
  <si>
    <t>75.117.228.254</t>
  </si>
  <si>
    <t>26-2849140</t>
  </si>
  <si>
    <t>P O BOX 501</t>
  </si>
  <si>
    <t>TOMAHAWK</t>
  </si>
  <si>
    <t>Julie Duns Headings</t>
  </si>
  <si>
    <t>54487</t>
  </si>
  <si>
    <t>colinjakins@gmail.com</t>
  </si>
  <si>
    <t>H25, G01, T12</t>
  </si>
  <si>
    <t>Cj Akins</t>
  </si>
  <si>
    <t>National Seizure Disorders Foundation</t>
  </si>
  <si>
    <t>NATIONAL SEIZURE DISORDERS FOUNDATION</t>
  </si>
  <si>
    <t>80-0909629</t>
  </si>
  <si>
    <t>228 COLLEGE ST</t>
  </si>
  <si>
    <t>BURNS</t>
  </si>
  <si>
    <t>37029</t>
  </si>
  <si>
    <t>National Women's Coalition Against Violence &amp; Exploitation (NWCAVE)</t>
  </si>
  <si>
    <t>kellyann@gmail.com</t>
  </si>
  <si>
    <t>NATIONAL WOMENS COALITION AGAINST VIOLENCE &amp; EXPLOITATION</t>
  </si>
  <si>
    <t>Kelly Ann Collins</t>
  </si>
  <si>
    <t>45-5514142</t>
  </si>
  <si>
    <t>PO BOX 872494</t>
  </si>
  <si>
    <t>VANCOUVER</t>
  </si>
  <si>
    <t>98687</t>
  </si>
  <si>
    <t>bdowns8@gmail.com</t>
  </si>
  <si>
    <t>I99, T50, I01, I70</t>
  </si>
  <si>
    <t>Benjamin Downs</t>
  </si>
  <si>
    <t>Neighborhood Homework House</t>
  </si>
  <si>
    <t>NEIGHBORHOOD HOMEWORK HOUSE</t>
  </si>
  <si>
    <t>95-4713600</t>
  </si>
  <si>
    <t>PO BOX 0993</t>
  </si>
  <si>
    <t>AZUSA</t>
  </si>
  <si>
    <t>91702</t>
  </si>
  <si>
    <t>trisha.hosley@gmail.com</t>
  </si>
  <si>
    <t>B80, O50, P30, O50</t>
  </si>
  <si>
    <t>Trisha Hosley</t>
  </si>
  <si>
    <t>yasick@verizon.net</t>
  </si>
  <si>
    <t>Jennifer Yasick</t>
  </si>
  <si>
    <t>NEW INC FOURTH WORLD MOVEMENT</t>
  </si>
  <si>
    <t>mcronin@92y.org</t>
  </si>
  <si>
    <t>23-7135119</t>
  </si>
  <si>
    <t>172 1ST AVE</t>
  </si>
  <si>
    <t>Melissa Cronin</t>
  </si>
  <si>
    <t>10009</t>
  </si>
  <si>
    <t>P01, P01, S20</t>
  </si>
  <si>
    <t>jheadings@lakecountyymca.org</t>
  </si>
  <si>
    <t>New Orleans Women's Shelter Outreach Program</t>
  </si>
  <si>
    <t>NEW ORLEANS WOMEN'S SHELTER INC</t>
  </si>
  <si>
    <t>26-0859964</t>
  </si>
  <si>
    <t>PO BOX 3520</t>
  </si>
  <si>
    <t>knight-thon@ucf.edu</t>
  </si>
  <si>
    <t>70177</t>
  </si>
  <si>
    <t>Nicole Ramirez</t>
  </si>
  <si>
    <t>L40</t>
  </si>
  <si>
    <t>WorldMontana</t>
  </si>
  <si>
    <t>NEW WORLD MONTESSORI SCHOOL, INC.</t>
  </si>
  <si>
    <t>22-2801754</t>
  </si>
  <si>
    <t>165 BURTON AVENUE</t>
  </si>
  <si>
    <t>HASBROUCK HEIGHTS</t>
  </si>
  <si>
    <t>07604</t>
  </si>
  <si>
    <t>Nine Lives Foundation</t>
  </si>
  <si>
    <t>purplemamacat@hotmail.com</t>
  </si>
  <si>
    <t>NINE LIVES FOUNDATION</t>
  </si>
  <si>
    <t>Lesa Hiebert</t>
  </si>
  <si>
    <t>20-2150714</t>
  </si>
  <si>
    <t>1683 BROADWAY</t>
  </si>
  <si>
    <t>D40</t>
  </si>
  <si>
    <t>P.C.U.P.S. Foundation</t>
  </si>
  <si>
    <t>NJ C U P S A</t>
  </si>
  <si>
    <t>81-0584428</t>
  </si>
  <si>
    <t>PO BOX 4022</t>
  </si>
  <si>
    <t>bonnie.jumper@yahoo.com</t>
  </si>
  <si>
    <t>CHERRY HILL</t>
  </si>
  <si>
    <t>Bonnie Jumper</t>
  </si>
  <si>
    <t>08034</t>
  </si>
  <si>
    <t>NorCal Bully Breed Rescue</t>
  </si>
  <si>
    <t>NORCAL BULLY BREED RESCUE</t>
  </si>
  <si>
    <t>46-3665141</t>
  </si>
  <si>
    <t>1852 PORTELLO WAY</t>
  </si>
  <si>
    <t>LINCOLN</t>
  </si>
  <si>
    <t>95648</t>
  </si>
  <si>
    <t>D99</t>
  </si>
  <si>
    <t>jan@ithemba.nl</t>
  </si>
  <si>
    <t>Northeast Community Fund</t>
  </si>
  <si>
    <t>Jan Van Der Kooij</t>
  </si>
  <si>
    <t>NORTHEAST COMMUNITY FUND</t>
  </si>
  <si>
    <t>37-0912488</t>
  </si>
  <si>
    <t>825 N. WATER</t>
  </si>
  <si>
    <t>DECATUR</t>
  </si>
  <si>
    <t>62526</t>
  </si>
  <si>
    <t>Hilltop Family YMCA</t>
  </si>
  <si>
    <t>Northern Hills Family YMCA</t>
  </si>
  <si>
    <t>f.mustafa07@gmail.com</t>
  </si>
  <si>
    <t>Farhad Mustafa</t>
  </si>
  <si>
    <t>46-0356630</t>
  </si>
  <si>
    <t>845 Miners Ave</t>
  </si>
  <si>
    <t>Lead</t>
  </si>
  <si>
    <t>57754</t>
  </si>
  <si>
    <t>Northfield Mount Hermon Upward Bound</t>
  </si>
  <si>
    <t>cwcimring@hotmail.com</t>
  </si>
  <si>
    <t>Clinton Cimring</t>
  </si>
  <si>
    <t>Northfield Mount Hermon Pooled Life Income Fund</t>
  </si>
  <si>
    <t>04-2676491</t>
  </si>
  <si>
    <t>1 LINCOLN STREET SSFC 24</t>
  </si>
  <si>
    <t xml:space="preserve">Giving back to those who work for the benefit of others.  The YMCA is a nonprofit group that has been in existence in the US for 164 years.  It's purpose is to support and give back to the community.  The staff are a dedicated group that devote their time to help others live healthier.  As a nonprofit, Y staff income is not large and is certainly not the motivating factor for employment.  This can be challenging when a crisis arises.  Over 140 years years ago, Y employees took matters into their own hands and decided to create an emergency fund that is used to support fellow employees when life gets hard.  The AYP Association is a group of Y employees across the nation that donate to the Emergency Assistance Fund at http://www.ayponline.org/.  I personally support this fund as I have seen the amazing work it does on the local level.  I have seen money go to cover the expenses of my peers when they have tragedies.  Recently, the group has helped members with massive flood damage, childhood cancer treatments, and a host of other worthwhile issues.  While this organization is little known, its impact is meaningful.  It doesn't receive publicity like some groups and therefore is forced to find ways to raise funds.  Thank you for your consideration. </t>
  </si>
  <si>
    <t>02111</t>
  </si>
  <si>
    <t>Northwest CASA</t>
  </si>
  <si>
    <t>james.a.blubaugh@gmail.com</t>
  </si>
  <si>
    <t>NORTHWEST ROCKY MOUNTAIN CASA</t>
  </si>
  <si>
    <t>Alex Blubaugh</t>
  </si>
  <si>
    <t>45-3741607</t>
  </si>
  <si>
    <t>PO BOX 776292</t>
  </si>
  <si>
    <t>STEAMBOAT SPRINGS</t>
  </si>
  <si>
    <t>80477</t>
  </si>
  <si>
    <t>Norwalk/Nagarote Sister-City Project</t>
  </si>
  <si>
    <t>98.199.27.63</t>
  </si>
  <si>
    <t>NORWALK/NAGAROTE SISTER CITY PROJECT</t>
  </si>
  <si>
    <t>22-2989386</t>
  </si>
  <si>
    <t>spieglere@bellsouth.net</t>
  </si>
  <si>
    <t>P.O. BOX 382</t>
  </si>
  <si>
    <t>NORWALK</t>
  </si>
  <si>
    <t>Eileen Spiegler</t>
  </si>
  <si>
    <t>arthur@charitypush.com</t>
  </si>
  <si>
    <t>Arthur Chaparyan</t>
  </si>
  <si>
    <t>06852-0382</t>
  </si>
  <si>
    <t>Q21, O50, Q32, C30</t>
  </si>
  <si>
    <t>Nothing But Nets</t>
  </si>
  <si>
    <t>Nothin But Nets</t>
  </si>
  <si>
    <t>Susan Kretschmer Leining</t>
  </si>
  <si>
    <t>46-3667549</t>
  </si>
  <si>
    <t>5775 REMINGTON RDG APT 301</t>
  </si>
  <si>
    <t>76132</t>
  </si>
  <si>
    <t>N61</t>
  </si>
  <si>
    <t>don@link2hope.org</t>
  </si>
  <si>
    <t>Don Miller</t>
  </si>
  <si>
    <t>dondida180@gmail.com</t>
  </si>
  <si>
    <t>spellingchamp@gmail.com</t>
  </si>
  <si>
    <t xml:space="preserve">Nothing But Nets </t>
  </si>
  <si>
    <t>NPH USA (formerly FRIENDS OF THE ORPHANS)</t>
  </si>
  <si>
    <t>NPH-USA F/K/A FRIENDS OF THE ORPHANS</t>
  </si>
  <si>
    <t>stephanie.rogers87@gmail.com</t>
  </si>
  <si>
    <t>Stephanie Rogers</t>
  </si>
  <si>
    <t>65-1229309</t>
  </si>
  <si>
    <t>134 N LASALLE STREET</t>
  </si>
  <si>
    <t>60602</t>
  </si>
  <si>
    <t>Q33, T12, T50</t>
  </si>
  <si>
    <t>Oasis International</t>
  </si>
  <si>
    <t>OASIS INTERNATIONAL</t>
  </si>
  <si>
    <t>05-0470205</t>
  </si>
  <si>
    <t>PO BOX 5903</t>
  </si>
  <si>
    <t>PROVIDENCE</t>
  </si>
  <si>
    <t>marc@resonatepictures.com</t>
  </si>
  <si>
    <t>02903</t>
  </si>
  <si>
    <t>Marc Havener</t>
  </si>
  <si>
    <t xml:space="preserve">Obesity Action Coalition </t>
  </si>
  <si>
    <t>Obesity Action Coalition</t>
  </si>
  <si>
    <t>20-1953508</t>
  </si>
  <si>
    <t>4511 North Himes Avenue</t>
  </si>
  <si>
    <t>Tampa</t>
  </si>
  <si>
    <t>33614-7085</t>
  </si>
  <si>
    <t>rileyhcn@aol.com</t>
  </si>
  <si>
    <t>E01, E01, E80, G99</t>
  </si>
  <si>
    <t>Sandy Riley</t>
  </si>
  <si>
    <t>OhioGuidestone</t>
  </si>
  <si>
    <t>OHIOGUIDESTONE</t>
  </si>
  <si>
    <t>34-0720558</t>
  </si>
  <si>
    <t>202 EAST BAGLEY ROAD</t>
  </si>
  <si>
    <t>BEREA</t>
  </si>
  <si>
    <t>44017</t>
  </si>
  <si>
    <t>biglovetoydrivecoordinator@gmail.com</t>
  </si>
  <si>
    <t>F33, P99, P30, P40</t>
  </si>
  <si>
    <t>gillian@realityrally.com</t>
  </si>
  <si>
    <t xml:space="preserve">On the Road Lending </t>
  </si>
  <si>
    <t>Gillian Larson</t>
  </si>
  <si>
    <t>On the Road Ministry Inc</t>
  </si>
  <si>
    <t>75-2749474</t>
  </si>
  <si>
    <t>PO BOX 262</t>
  </si>
  <si>
    <t>DURANT</t>
  </si>
  <si>
    <t>74702</t>
  </si>
  <si>
    <t>H.E.A.R.T. (Health, Education, and Responsible Tools)</t>
  </si>
  <si>
    <t>One H.E.A.R.T., Health, Education And Research in Tibet</t>
  </si>
  <si>
    <t>kellmcguire@yahoo.com</t>
  </si>
  <si>
    <t>Kellie Lambert</t>
  </si>
  <si>
    <t>20-0443243</t>
  </si>
  <si>
    <t>352 Denver St #350</t>
  </si>
  <si>
    <t>Salt Lake City</t>
  </si>
  <si>
    <t>UT</t>
  </si>
  <si>
    <t>84111</t>
  </si>
  <si>
    <t>One Spark Foundation</t>
  </si>
  <si>
    <t>ONE SPARK FOUNDATION</t>
  </si>
  <si>
    <t>27-1799429</t>
  </si>
  <si>
    <t>725 E 10TH ST N</t>
  </si>
  <si>
    <t>WICHITA</t>
  </si>
  <si>
    <t>rvanheukelom3@yahoo.com</t>
  </si>
  <si>
    <t>67214</t>
  </si>
  <si>
    <t>Anne VanHeukelom</t>
  </si>
  <si>
    <t>One World Children's Fund</t>
  </si>
  <si>
    <t>77-0479205</t>
  </si>
  <si>
    <t>1016 Lincoln Blvd.</t>
  </si>
  <si>
    <t>San Francisco</t>
  </si>
  <si>
    <t>94129</t>
  </si>
  <si>
    <t>T20, Q30, P30</t>
  </si>
  <si>
    <t>Open Door Ministries</t>
  </si>
  <si>
    <t>m_schroden@yahoo.com</t>
  </si>
  <si>
    <t>Melissa Schroden</t>
  </si>
  <si>
    <t>74-1936783</t>
  </si>
  <si>
    <t>OpenWorld Learning</t>
  </si>
  <si>
    <t>OPENWORLD LEARNING</t>
  </si>
  <si>
    <t>84-1538872</t>
  </si>
  <si>
    <t>2543 CALIFORNIA ST</t>
  </si>
  <si>
    <t>pamlkimble@yahoo.com</t>
  </si>
  <si>
    <t>80205</t>
  </si>
  <si>
    <t>Vicki Lechtenberg Silverman</t>
  </si>
  <si>
    <t>A99, O50</t>
  </si>
  <si>
    <t>Operation: Destination Homebound, Inc.</t>
  </si>
  <si>
    <t>OPERATION DESTINATION HOMEBOUND INC</t>
  </si>
  <si>
    <t>47-4234896</t>
  </si>
  <si>
    <t>13385 EARLEGATE ST</t>
  </si>
  <si>
    <t>VICTORVILLE</t>
  </si>
  <si>
    <t>92392</t>
  </si>
  <si>
    <t>My Heart is Full\nEach week I am privileged to meet my 'team' (3 other dedicated volunteers) at Texas Children's Hospital. Our vehicles are loaded with toys, toiletries, snacks, laundry soap, socks and other items that families may ask for as they live at the hospital with their children battling cancer. Two of the other volunteers are mothers of sons who lost their battle to cancer and are eternally cured.  One of the other volunteers and I were touched deeply by cancer fighters-Vicky's very good friend had a son who also lost the battle.  I'm inspired by a young lady I had in my class and became very good friends with during her journey, who also lost her battle.  We all know first hand what it is like for the families who are stuck at the hospital, often times with no one but BIG Love Cancer Care to listen, serve and supply them with needed items. Along with the items on the cart, we also allow each family to fill out a wish list--items requested can be as simple as an iTunes or Google Play card, to harder to find items like a Toy Story slinky.  We also buy food, slippers, PJs, special Lego sets, DVDs and so much more--what we really bring is love, hope and smiles.Two days after the lists are collected, another volunteer delivers the wishes.  We are all sharing our blessings, lending an ear and loving the children and families unconditionally. The best part about being a volunteer for BLCC is walking into a room and having a kiddo sit up in bed for the first time all day (sometimes all week) and chant, 'BIG Love! BIG Love! BIG Love!' or 'Toys! Toys! Toys!'  It's also heartwarming when the kids are 'stalking' us in the hallway waiting for us to get to their room (there are 36 rooms on the floor) and also peeking out from behind a pillar waiting for us.  They definitely make us feel wanted and loved!  #biglovelovesbig\nBy the way, if I win, that $500 gift card to me will be buying things for BLCC, not Susan Leining.  That's how I roll!</t>
  </si>
  <si>
    <t>olivia@seuw.org</t>
  </si>
  <si>
    <t>Our House Inc.</t>
  </si>
  <si>
    <t>OUR HOUSE INC</t>
  </si>
  <si>
    <t>Olivia Essig</t>
  </si>
  <si>
    <t>58-1743333</t>
  </si>
  <si>
    <t>PO BOX 1304</t>
  </si>
  <si>
    <t>30031</t>
  </si>
  <si>
    <t>P33, B21, J20, P85</t>
  </si>
  <si>
    <t>99.121.44.223</t>
  </si>
  <si>
    <t>Outrun 38</t>
  </si>
  <si>
    <t>OUTRUN 38 INC</t>
  </si>
  <si>
    <t>Kristi PeÃ±a</t>
  </si>
  <si>
    <t>47-1106304</t>
  </si>
  <si>
    <t>1094 MAIN ST</t>
  </si>
  <si>
    <t>jennifer.vasani@gmail.com</t>
  </si>
  <si>
    <t>BRANFORD</t>
  </si>
  <si>
    <t>Jennifer Vasani</t>
  </si>
  <si>
    <t>06405</t>
  </si>
  <si>
    <t>G12</t>
  </si>
  <si>
    <t>Outside the Bowl</t>
  </si>
  <si>
    <t>OUTSIDE THE BOWL</t>
  </si>
  <si>
    <t>26-4107618</t>
  </si>
  <si>
    <t>1421 CALLE MARBELLA</t>
  </si>
  <si>
    <t>OCEANSIDE</t>
  </si>
  <si>
    <t>92056</t>
  </si>
  <si>
    <t>K30, K30, W70, X20</t>
  </si>
  <si>
    <t>Ozarks Regional YMCA</t>
  </si>
  <si>
    <t>OZARKS REGIONAL YMCA</t>
  </si>
  <si>
    <t>44-0545283</t>
  </si>
  <si>
    <t>417 S JEFFERSON</t>
  </si>
  <si>
    <t>65806</t>
  </si>
  <si>
    <t>P27, P27, O50</t>
  </si>
  <si>
    <t>A.D.O.P.T. Pet Resuce, Inc.  (Westerville, Ohio)</t>
  </si>
  <si>
    <t>P.R.O.U.D. Pet Rescue of Unwanted Dogs</t>
  </si>
  <si>
    <t>77-0463128</t>
  </si>
  <si>
    <t>13570 South Academy Ave.</t>
  </si>
  <si>
    <t>Kingsburg</t>
  </si>
  <si>
    <t>93631</t>
  </si>
  <si>
    <t>resiliencerising@yahoo.com</t>
  </si>
  <si>
    <t>Gillian Wood</t>
  </si>
  <si>
    <t>Pasadena Pacers</t>
  </si>
  <si>
    <t>PACER NATION</t>
  </si>
  <si>
    <t xml:space="preserve">47-2143278 </t>
  </si>
  <si>
    <t>131 N El Molino Ave Ste 180</t>
  </si>
  <si>
    <t>91101</t>
  </si>
  <si>
    <t>markensteine@optonline.net</t>
  </si>
  <si>
    <t>EIleen Markenstein</t>
  </si>
  <si>
    <t>nikkiwaxman@gmail.com</t>
  </si>
  <si>
    <t>Nikki Rubin Waxman</t>
  </si>
  <si>
    <t>emilytakoudes@gmail.com</t>
  </si>
  <si>
    <t>Emily Salkin Takoudes</t>
  </si>
  <si>
    <t>demodeni2003@yahoo.com</t>
  </si>
  <si>
    <t>Michelle Lewis</t>
  </si>
  <si>
    <t>Pacific Dental Services Foundation</t>
  </si>
  <si>
    <t>PACIFIC DENTAL SERVICES FOUNDATION</t>
  </si>
  <si>
    <t>45-5083789</t>
  </si>
  <si>
    <t>17000 RED HILL AVE</t>
  </si>
  <si>
    <t>92614</t>
  </si>
  <si>
    <t xml:space="preserve">Pages &amp; Chapters </t>
  </si>
  <si>
    <t>Pages and Chapters</t>
  </si>
  <si>
    <t>45-4563373</t>
  </si>
  <si>
    <t>PO BOX 32796</t>
  </si>
  <si>
    <t>64171</t>
  </si>
  <si>
    <t>B92, B90</t>
  </si>
  <si>
    <t>Pajama Jams</t>
  </si>
  <si>
    <t>Pajama Jams for Youth Inc</t>
  </si>
  <si>
    <t xml:space="preserve">We will always be so grateful for Barth Syndrome Foundation.\nMore than seven years ago, our journey began in a way that the majority of this world will be lucky enough to never experience. \nThe future was bleak and we felt very alone.\nOur newborn was in heart failure and given a very poor prognosis. He was placed under hospice care at 45 days old until the age of 15 months when he overcame. \nAlong the way, Christopher has defeated many odds and obstacles, including hospice, a stroke and a current medicine regimen of thirty two doses a day and two injections a week.\nThroughout it all, he remains positive and happy. Our faith has carried us through many dark times. \nAnd Because of Barth Syndrome Foundation, we have been given HOPE, a support system and life saving information.\nWe no longer feel so alone being able to interact with other families with similar daily challenges.\nOur BSF family is the best part of this horrific diagnosis.\nWe are blessed to be given HOPE through seeing the older boys and men grow stronger and be productive members of society and even start families of their own!\nTogether, the efforts of Barth Syndrome Foundation, the supporters and scientists who are tirelessly dedicated to our guys, we have tangible HOPE of several possible treatments for which there are currently none. \nWe have HOPE for a cure someday. \nBecause of Barth Syndrome Foundation, a once 100% fatal diagnosis now before the age if three has HOPE for a prolonged survival rate.\nWe feel that Barth Syndrome Foundation has played a role in the survival of our own son. \nBut there's still so much to be done. \nWe are still suffering the loss of some incredibly precious men and boys. \nWe have HOPE for a future in which Barth Syndrome never cause suffering or loss of life again.\nWe have HOPE that each boy will receive a diagnosis that will undoubtedly help their chances of survival and quality of life. \nWe HOPE that you will join us this giving Tuesday, December 1, 2015 in supporting Barth Syndrome Foundation. What will YOU give? \nwww.barthsyndrome.org </t>
  </si>
  <si>
    <t>46-3741470</t>
  </si>
  <si>
    <t>3309 PERRINS CHASE</t>
  </si>
  <si>
    <t>VIRGINIA BCH</t>
  </si>
  <si>
    <t>23452</t>
  </si>
  <si>
    <t>Park Avenue Baptist Church</t>
  </si>
  <si>
    <t>209.49.221.194</t>
  </si>
  <si>
    <t>54-1254487</t>
  </si>
  <si>
    <t>PO BOX 1123</t>
  </si>
  <si>
    <t>NORTON</t>
  </si>
  <si>
    <t>24273</t>
  </si>
  <si>
    <t>Daughters for Life Foundation</t>
  </si>
  <si>
    <t>Partners for Life Foundation</t>
  </si>
  <si>
    <t>45-2976247</t>
  </si>
  <si>
    <t>6488 31ST TER N</t>
  </si>
  <si>
    <t>ST PETERSBURG</t>
  </si>
  <si>
    <t>33710</t>
  </si>
  <si>
    <t>Pathways Inc</t>
  </si>
  <si>
    <t>PATHWAYS INC</t>
  </si>
  <si>
    <t>52-1226817</t>
  </si>
  <si>
    <t>PO BOX 129</t>
  </si>
  <si>
    <t>HOLLYWOOD</t>
  </si>
  <si>
    <t>20636</t>
  </si>
  <si>
    <t>Pathways Togo</t>
  </si>
  <si>
    <t>PATHWAYS TOGO INC</t>
  </si>
  <si>
    <t>90-0638888</t>
  </si>
  <si>
    <t>35 CRESCENT AVENUE</t>
  </si>
  <si>
    <t>FARMINGTON</t>
  </si>
  <si>
    <t>06032</t>
  </si>
  <si>
    <t>Patriot Riders of America</t>
  </si>
  <si>
    <t>45-3527041</t>
  </si>
  <si>
    <t>PO BOX 1259</t>
  </si>
  <si>
    <t>SANFORD</t>
  </si>
  <si>
    <t>04073</t>
  </si>
  <si>
    <t>PAWS OF AUSTIN</t>
  </si>
  <si>
    <t>04-3774629</t>
  </si>
  <si>
    <t>13315 BROADMEADE AVE</t>
  </si>
  <si>
    <t>78729</t>
  </si>
  <si>
    <t>Peace Day Philly</t>
  </si>
  <si>
    <t>PEACE DAY PHILLY</t>
  </si>
  <si>
    <t>46-3229137</t>
  </si>
  <si>
    <t>PO BOX 934</t>
  </si>
  <si>
    <t>DEVON</t>
  </si>
  <si>
    <t>19333</t>
  </si>
  <si>
    <t>Q40</t>
  </si>
  <si>
    <t>Perrysburg Musical Theatre Company</t>
  </si>
  <si>
    <t>27-3098930</t>
  </si>
  <si>
    <t>589 STREAMVIEW DR</t>
  </si>
  <si>
    <t>PERRYSBURG</t>
  </si>
  <si>
    <t>43551</t>
  </si>
  <si>
    <t>Pet Angel Adoption &amp; Rescue Inc.</t>
  </si>
  <si>
    <t>Passion Project and Life Purpose\n\nI was just a 19-year-old college student setting out on a career path in business when the goal of my career became clear: not profit but purpose.\n\nAt that moment, I realized that all of my life experiences and ambitions would combine to create something that was bigger than myself by using my business skills and education to bring about meaningful social impact in response to social injustices.\n\nThe result was the co-founding of Beacon of Hope (https://beaconofhope.org) alongside my father with the goal of empowering children and families to overcome the many challenges they faced and create a better future for themselves and for all of us.\n\nIt was more than a career goal, it was the unfolding of a  life purpose and that sense of purpose has only grown stronger with each passing day since then. 7 years later, I am as inspired as ever by the human potential and particularly the potential of children.\n\nI believe that every child deserves the opportunity to achieve his or her full potential and that given the right resources, they can do just that and change the world in the process.\n\nThere is, to me, no reason why I was born into the life that I was born into, filled with opportunity, while so many others are born into situations where even basic survival is an uncertainty.\n\nI was born in a country where public education is a given and other public services abound, whereas the families we work with in Latin America and the Caribbean often don't know where their next meal will come from and their children have little hope of furthering themselves through education.\n\nIt is the only way I can conceive of leading my life. I feel a sense of duty in working to create opportunities and provide resources to those who are currently underserved. It is a collective duty that we all share and that we can all work together to achieve. Indeed, we are doing so.\n\nWith just one life that has been impacted and improved through our efforts, one child that will grow to overcome poverty, every single dollar, volunteer hour and ounce of effort has been worth it.\n\nSo much has gone into this thanks to so many others joining the cause and believing in the vision of a of generation empowered children, and it is just the beginning. I envision so much more to come and will continue dedicating all I can to see this through.\n\nThis is the greatest blessing I could have asked for.</t>
  </si>
  <si>
    <t>PET ANGEL ADOPTION &amp; RESCUE</t>
  </si>
  <si>
    <t>05-0615268</t>
  </si>
  <si>
    <t>380 LIST STREET</t>
  </si>
  <si>
    <t>67.233.148.167</t>
  </si>
  <si>
    <t>Pets Alive</t>
  </si>
  <si>
    <t>PETS ALIVE INC</t>
  </si>
  <si>
    <t>11-2975276</t>
  </si>
  <si>
    <t>363 DERBY ROAD</t>
  </si>
  <si>
    <t>MIDDLETOWN</t>
  </si>
  <si>
    <t>10940</t>
  </si>
  <si>
    <t>D20, D20, D01, D60</t>
  </si>
  <si>
    <t>The Peyton Riekhof Foundation for Youth Hope</t>
  </si>
  <si>
    <t>Peyton Riekhof Foundation for Youth Hope</t>
  </si>
  <si>
    <t>47-2002353</t>
  </si>
  <si>
    <t>612 TAMENEND CT</t>
  </si>
  <si>
    <t>FISHERS</t>
  </si>
  <si>
    <t>46037</t>
  </si>
  <si>
    <t>F12</t>
  </si>
  <si>
    <t>Pinups for Charity</t>
  </si>
  <si>
    <t>Pinups for Charity Colorado</t>
  </si>
  <si>
    <t>46-4742218</t>
  </si>
  <si>
    <t>8200 GRANDVIEW AVE</t>
  </si>
  <si>
    <t>ARVADA</t>
  </si>
  <si>
    <t>80002</t>
  </si>
  <si>
    <t>Playing for the Cause</t>
  </si>
  <si>
    <t>PLAYING FOR THE CAUSE</t>
  </si>
  <si>
    <t>46-3761359</t>
  </si>
  <si>
    <t>4714 FOULK LN</t>
  </si>
  <si>
    <t>63128</t>
  </si>
  <si>
    <t>POUR INTERNATIONAL INCORPORATED</t>
  </si>
  <si>
    <t>45-2583499</t>
  </si>
  <si>
    <t>4550 OLD CLAUDE PECK RD</t>
  </si>
  <si>
    <t>GAINESVILLE</t>
  </si>
  <si>
    <t>30506</t>
  </si>
  <si>
    <t>Power Company Kids Club</t>
  </si>
  <si>
    <t>POWER COMPANY KIDS CLUB</t>
  </si>
  <si>
    <t>20-2383454</t>
  </si>
  <si>
    <t>PO BOX 432126</t>
  </si>
  <si>
    <t>PONTIAC</t>
  </si>
  <si>
    <t>48343</t>
  </si>
  <si>
    <t>Prater Creek Food Pantry</t>
  </si>
  <si>
    <t>Prater Creek Food Pantry Inc</t>
  </si>
  <si>
    <t>46-1580111</t>
  </si>
  <si>
    <t>30 STRATTON BRANCH RD</t>
  </si>
  <si>
    <t>STANVILLE</t>
  </si>
  <si>
    <t>41659</t>
  </si>
  <si>
    <t>PREGNANCY AID-SOUTH SUBURBS INC</t>
  </si>
  <si>
    <t>Healthy Steps for Children in Cambodia\n\nHealthy Steps for Children in Cambodia\n\nIn the last week alone I have spent $15 many times I over. I bought two birthday cards for relatives last night which cost almost $15 -- just pieces of decorated paper which will be appreciated but in the long run won't change anyone's life.\n\nThrough Daniella's effort to put 'The Shoe That Grows' on the feet of 500+ children in a village in Cambodia, these children's lives will be changed! Because so few of them have shoes, they are subject to infectious diseases and injury. Even if they can manage to get one pair of shoes, children grow so quickly that they can't afford to replace shoes as they grow.\n\nLinda Freeman and her daughter-in-law Daniella have a goal of providing 600 pairs of 'The Shoe that Grows' which is made to last five years/five sizes to the children of Light of Future School in Cambodia when they visit in 2016. \nThese children have inspired me; their sheer joy at getting an education, at getting even a PENCIL in order to pursue an education, is humbling. \n\nAnd I think a shoe that lasts five years is probably a better cost proposition than a piece of decorated paper; I'm betting the children of Light of Future School will find that to be the case!\nMore about this project from Linda here: \nhttp://iamthriving.org/2015/10/the-shoe-that-grows-in-cambodia/\n\nAnd the 501c3: www.becauseinternational.org\n</t>
  </si>
  <si>
    <t>36-3345840</t>
  </si>
  <si>
    <t>17214 Oak Park Ave</t>
  </si>
  <si>
    <t>Tinley Park</t>
  </si>
  <si>
    <t>60477</t>
  </si>
  <si>
    <t>184.56.232.101</t>
  </si>
  <si>
    <t>Pregnancy Care Center of Ogden</t>
  </si>
  <si>
    <t>PREGNANCY CARE CENTER OF OGDEN</t>
  </si>
  <si>
    <t>87-0465542</t>
  </si>
  <si>
    <t>3701 Harrison Blvd</t>
  </si>
  <si>
    <t>Ogden</t>
  </si>
  <si>
    <t>84403</t>
  </si>
  <si>
    <t>E40, P20, F40</t>
  </si>
  <si>
    <t>Kaua'i Forest Bird Recovery Project</t>
  </si>
  <si>
    <t>PRESCOTT BLUE BIRD RECOVERY PROJECT</t>
  </si>
  <si>
    <t>93-1021520</t>
  </si>
  <si>
    <t>PO BOX 1490</t>
  </si>
  <si>
    <t>SHERWOOD</t>
  </si>
  <si>
    <t>97140</t>
  </si>
  <si>
    <t>Project SHARE</t>
  </si>
  <si>
    <t>PROJECT SHARE</t>
  </si>
  <si>
    <t>95-4331897</t>
  </si>
  <si>
    <t>P.O. BOX 37</t>
  </si>
  <si>
    <t>ALHAMBRA</t>
  </si>
  <si>
    <t>91802</t>
  </si>
  <si>
    <t>Project Share of Carlisle, PA</t>
  </si>
  <si>
    <t>Project Share of Carlisle</t>
  </si>
  <si>
    <t>27-0531231</t>
  </si>
  <si>
    <t>5 NORTH ORANGE STREET</t>
  </si>
  <si>
    <t>17013</t>
  </si>
  <si>
    <t>P20, P20, K31, K99</t>
  </si>
  <si>
    <t>Project Sister Family Services</t>
  </si>
  <si>
    <t>PROJECT SISTER FAMILY SERVICES</t>
  </si>
  <si>
    <t>23-7116161</t>
  </si>
  <si>
    <t>P.O. BOX 1390</t>
  </si>
  <si>
    <t>CLAREMONT</t>
  </si>
  <si>
    <t>91711</t>
  </si>
  <si>
    <t>F42</t>
  </si>
  <si>
    <t>The Pulmonary Fibrosis Foundation</t>
  </si>
  <si>
    <t>PULMONARY FIBROSIS FOUNDATION</t>
  </si>
  <si>
    <t>84-1558631</t>
  </si>
  <si>
    <t>230 EAST OHIO STREET</t>
  </si>
  <si>
    <t>60611-3201</t>
  </si>
  <si>
    <t>G45, H45, G12</t>
  </si>
  <si>
    <t>Quest of Heart Corporation</t>
  </si>
  <si>
    <t>QUEST OF HEART CORPORATION</t>
  </si>
  <si>
    <t>35-2411446</t>
  </si>
  <si>
    <t>DOUGLAS</t>
  </si>
  <si>
    <t>31534</t>
  </si>
  <si>
    <t>H99</t>
  </si>
  <si>
    <t>R.E.A.C.H. Foundation</t>
  </si>
  <si>
    <t>R E A C H Foundation</t>
  </si>
  <si>
    <t>33-0809873</t>
  </si>
  <si>
    <t>2900 BRISTOL ST STE B202</t>
  </si>
  <si>
    <t>COSTA MESA</t>
  </si>
  <si>
    <t>92626</t>
  </si>
  <si>
    <t>F20, E60</t>
  </si>
  <si>
    <t>Rainforest Action Network</t>
  </si>
  <si>
    <t>94-3045180</t>
  </si>
  <si>
    <t>221 Pine St</t>
  </si>
  <si>
    <t>C36, C36, C35, C34</t>
  </si>
  <si>
    <t>Red Elephant Foundation</t>
  </si>
  <si>
    <t>RED ELEPHANT CLUB OF MOBILE INC</t>
  </si>
  <si>
    <t>27-4522732</t>
  </si>
  <si>
    <t>PO BOX 160004</t>
  </si>
  <si>
    <t>36616</t>
  </si>
  <si>
    <t>N50</t>
  </si>
  <si>
    <t>Mt. Diablo Center/Rehabilitation Services of Northern California</t>
  </si>
  <si>
    <t>REHABILITATION SERVICES OF NORTHERN CALIFORNIA</t>
  </si>
  <si>
    <t>When I returned home from prison in 2010, I had no clothing other than what I was wearing and an outfit sent to my by another inmate who went home a few months before I did.  I had 6 months to spend at a halfway house. The staff there told me there was nowhere I could go and get free clothing. I knew they were wrong.  There had to be somewhere.  In just  a few months, a group of women from the halfway house started an outreach program for women in reentry.  We basically distributed clothing and personal care items to women.  It wasn't long before we saw a huge unmet need and decided that in addition to giving away clothing, we'd start a support group.  In 2013 we filed for our IRS 501C3status and received in early 2014.  Today, the Women's Wellness Foundation provides grassroots assistance to women returning home from incarceration and substance abuse treatment.  We are lead by women who have been through and come out of incarceration and addiction.  I give my money, my time and my talent to help women see through my own example, that there is hope and a light at the end of tunnel.  Our organization is all volunteers and follows best practices for governance, finance and development.  Whenever possible, we outsource work to other women in reentry.  I give to this organization because we live our mission every day.  The Women's Wellness Foundation website is www.womenswellnessfound.org</t>
  </si>
  <si>
    <t>94-2822559</t>
  </si>
  <si>
    <t>490 GOLF CLUB ROAD</t>
  </si>
  <si>
    <t>PLEASANT HILL</t>
  </si>
  <si>
    <t>94523-1553</t>
  </si>
  <si>
    <t>Rehabilitation Services of Northern California</t>
  </si>
  <si>
    <t>72.0.191.28</t>
  </si>
  <si>
    <t>E50</t>
  </si>
  <si>
    <t>RescueMeds</t>
  </si>
  <si>
    <t>Rescue Me of Waldo County</t>
  </si>
  <si>
    <t>01-0546708</t>
  </si>
  <si>
    <t>PO BOX 316</t>
  </si>
  <si>
    <t>BROOKS</t>
  </si>
  <si>
    <t>04921</t>
  </si>
  <si>
    <t>Resilience Rising</t>
  </si>
  <si>
    <t>RESILIENCE RISING</t>
  </si>
  <si>
    <t>27-0153791</t>
  </si>
  <si>
    <t>PO BOX 492</t>
  </si>
  <si>
    <t>80201</t>
  </si>
  <si>
    <t>P73</t>
  </si>
  <si>
    <t>Restoration Works International</t>
  </si>
  <si>
    <t>94-3321809</t>
  </si>
  <si>
    <t>PO BOX 6803</t>
  </si>
  <si>
    <t>ALBANY</t>
  </si>
  <si>
    <t>94706</t>
  </si>
  <si>
    <t>C99</t>
  </si>
  <si>
    <t>Rett Syndrome Research Trust, Inc.</t>
  </si>
  <si>
    <t>RETT SYNDROME RESEARCH TRUST, INC.</t>
  </si>
  <si>
    <t>26-0687439</t>
  </si>
  <si>
    <t>67 UNDER CLIFF ROAD</t>
  </si>
  <si>
    <t>TRUMBULL</t>
  </si>
  <si>
    <t>06611</t>
  </si>
  <si>
    <t>E12, G48, G96, H48</t>
  </si>
  <si>
    <t>Riley Children's Foundation</t>
  </si>
  <si>
    <t>Riley Family Children's Ministries, Inc.</t>
  </si>
  <si>
    <t>63-0779083</t>
  </si>
  <si>
    <t>PO Box 131</t>
  </si>
  <si>
    <t>Clio</t>
  </si>
  <si>
    <t>36017</t>
  </si>
  <si>
    <t>Riverside Church, Sterling VA.</t>
  </si>
  <si>
    <t>RIVER CHURCH VA INC</t>
  </si>
  <si>
    <t>46-5467292</t>
  </si>
  <si>
    <t>5413 PLEASANT GROVE LN</t>
  </si>
  <si>
    <t>MIDLOTHIAN</t>
  </si>
  <si>
    <t>23112</t>
  </si>
  <si>
    <t>Symphoria</t>
  </si>
  <si>
    <t>RIVERSIDE SYMPHONIA INC</t>
  </si>
  <si>
    <t>06-1304223</t>
  </si>
  <si>
    <t>31 NORTH SUGAN ROAD</t>
  </si>
  <si>
    <t>NEW HOPE</t>
  </si>
  <si>
    <t>18938</t>
  </si>
  <si>
    <t>Roanoke Valley Horse Rescue</t>
  </si>
  <si>
    <t>ROANOKE VALLEY HORSE RESCUE INC</t>
  </si>
  <si>
    <t>02-0654488</t>
  </si>
  <si>
    <t>1725 EDWARDSVILLE RD</t>
  </si>
  <si>
    <t>HARDY</t>
  </si>
  <si>
    <t>24101</t>
  </si>
  <si>
    <t>D20, D20, D99, D20</t>
  </si>
  <si>
    <t>Robotics &amp; Beyond</t>
  </si>
  <si>
    <t>ROBOTICS AND BEYOND INC</t>
  </si>
  <si>
    <t>20-8821398</t>
  </si>
  <si>
    <t>30 BRIDGE ST STE 204</t>
  </si>
  <si>
    <t>NEW MILFORD</t>
  </si>
  <si>
    <t>06776</t>
  </si>
  <si>
    <t>U99, B90, B25, J21</t>
  </si>
  <si>
    <t>Cranksgiving Little Rocll</t>
  </si>
  <si>
    <t>Roc Little Angels Daycare Center</t>
  </si>
  <si>
    <t>95-4856137</t>
  </si>
  <si>
    <t>326 E SOUTH ST</t>
  </si>
  <si>
    <t>LONG BEACH</t>
  </si>
  <si>
    <t>90805</t>
  </si>
  <si>
    <t>Rock Recovery</t>
  </si>
  <si>
    <t>ROCK RECOVERY INC</t>
  </si>
  <si>
    <t>26-3931272</t>
  </si>
  <si>
    <t>417 NORTH EDGEWOOD STREET</t>
  </si>
  <si>
    <t>22201-1607</t>
  </si>
  <si>
    <t>Room to Read</t>
  </si>
  <si>
    <t>91-2003533</t>
  </si>
  <si>
    <t>111 Sutter Street 16th Floor</t>
  </si>
  <si>
    <t>B90, B24, B82, B70</t>
  </si>
  <si>
    <t>ROSETTA IRVING FOUNDATION INC</t>
  </si>
  <si>
    <t>80-0863450</t>
  </si>
  <si>
    <t>156 CARELIA ST STE 1</t>
  </si>
  <si>
    <t>11221</t>
  </si>
  <si>
    <t>B80</t>
  </si>
  <si>
    <t>Ryan's House for Youth</t>
  </si>
  <si>
    <t>Ryan's House</t>
  </si>
  <si>
    <t>27-2113343</t>
  </si>
  <si>
    <t>PO Box 551</t>
  </si>
  <si>
    <t>Langley</t>
  </si>
  <si>
    <t>98260</t>
  </si>
  <si>
    <t>Why does the Bend Spay and Neuter project leaves paw prints on my heart? \n\nWhen I was younger we had a female kitten named Miss Hiss. She was a beautiful long hair calico that my daughter and I got from a kid giving them away in front of a grocery store. The little boy was most sincere in his sadness that if he couldn't give the kittens away on that day that his Dad would be taking them to the 'pound'. My daughter and I were compelled to give the little kitten a good home. As she got older I knew we had to get her spayed or we too might have to find homes for baby kittens and there were SO many in need of homes at the Humane  Society already. Getting her spayed was the right thing to do but we didn't have the money to pay the vet. I heard about this new organization, The Bend Spay &amp; Neuter Project, that provided free spay and neuter to those who were low income and that they didn't make you fill out any humiliating paper work or financial forms. If you brought in your pet they would help. It was a great way to both get the kitten spayed and teach my daughter the importance of getting it done before the first litter of kittens came along.  Since then we have had several pets that have received services there including vaccines. We have watched the clinic grow over the years and are so impressed with their success. They have provided almost 45,000 spay and neuter surgeries since they opened. Whenever me or my daughter hear someone say they can't afford to get their animal 'fixed' we always tell them to go the clinic, it's the most affordable place in Central Oregon to go. We can't imagine what it would be like without them in our community. They even have a pet food bank so no dog or cat goes hungry. We help them as much as we can by talking about them and their services, donating cash, and putting their promotional materials in our local donut shop. We love the Bend Spay and Neuter Project and encourage you to give to them too by going to http://www.bendsnip.org because kittens don't belong in a box in front of the grocery store.</t>
  </si>
  <si>
    <t>P43, L41, O20</t>
  </si>
  <si>
    <t>Sacred Friends Inc</t>
  </si>
  <si>
    <t>SACRED FRIENDS INC</t>
  </si>
  <si>
    <t>46-0547015</t>
  </si>
  <si>
    <t>6412 NATRONA AVE</t>
  </si>
  <si>
    <t>64.134.191.9</t>
  </si>
  <si>
    <t>23509</t>
  </si>
  <si>
    <t>Marshall Moore</t>
  </si>
  <si>
    <t>D32, D30, D31, A23</t>
  </si>
  <si>
    <t>Saint Vincent College</t>
  </si>
  <si>
    <t>Saint Vincents College</t>
  </si>
  <si>
    <t>36-4479222</t>
  </si>
  <si>
    <t>1 E JACKSON BLVD</t>
  </si>
  <si>
    <t>60604</t>
  </si>
  <si>
    <t>The Salgi Esophageal Cancer Research Foundation</t>
  </si>
  <si>
    <t>Salgi Esophageal Cancer Research Foundation</t>
  </si>
  <si>
    <t>45-3633809</t>
  </si>
  <si>
    <t>450 PROVIDENCE ST UNIT 17</t>
  </si>
  <si>
    <t>WEST WARWICK</t>
  </si>
  <si>
    <t>02893</t>
  </si>
  <si>
    <t>H40</t>
  </si>
  <si>
    <t>Salt Lake Arts Academy</t>
  </si>
  <si>
    <t>73-1639325</t>
  </si>
  <si>
    <t>844 South 200 East</t>
  </si>
  <si>
    <t>Samaritan's Purse</t>
  </si>
  <si>
    <t>SAMARITAN'S PURSE</t>
  </si>
  <si>
    <t>58-1437002</t>
  </si>
  <si>
    <t>PO BOX 3000</t>
  </si>
  <si>
    <t>BOONE</t>
  </si>
  <si>
    <t>28607</t>
  </si>
  <si>
    <t>Q33, X20, Non, Non</t>
  </si>
  <si>
    <t>San Antonio Pets Alive</t>
  </si>
  <si>
    <t>San Antonio Pets Alive Inc</t>
  </si>
  <si>
    <t>45-4141531</t>
  </si>
  <si>
    <t>PO Box 830006</t>
  </si>
  <si>
    <t>San Antonio</t>
  </si>
  <si>
    <t>78283</t>
  </si>
  <si>
    <t>Marshallmoore93@gmail.com</t>
  </si>
  <si>
    <t xml:space="preserve">Sandy Hook Promise </t>
  </si>
  <si>
    <t>SANDY HOOK PROMISE FOUNDATION</t>
  </si>
  <si>
    <t>46-1657101</t>
  </si>
  <si>
    <t>PO BOX 3489</t>
  </si>
  <si>
    <t>NEWTOWN</t>
  </si>
  <si>
    <t>06470</t>
  </si>
  <si>
    <t>I20, I20</t>
  </si>
  <si>
    <t>SANTA CLAUS GIRLS OF KENT COUNTY</t>
  </si>
  <si>
    <t>38-6065164</t>
  </si>
  <si>
    <t>155 Michigan St</t>
  </si>
  <si>
    <t>Grand Rapids</t>
  </si>
  <si>
    <t>Teach North Korean Refugees</t>
  </si>
  <si>
    <t>Save North Korean Refugees Inc</t>
  </si>
  <si>
    <t>13-4126125</t>
  </si>
  <si>
    <t>737 AMSTERDAM AVE</t>
  </si>
  <si>
    <t>Tanya Jisa, Founder and Executive Director of Benevolence Farm, inspires me.  After reading a New York Times article  about the high incarceration rates of women across the country she was distraught by the issue as anyone reading the article would be.   We all are often moved by such issues but how often does someone become so moved that they do something about it?  Today Tanya is taking inspiring actions to combat the issue of mass incarceration of women in the state of North Carolina.  By creating her non-profit Benevolence Farm, Tanya will provide transitional housing for women coming out of prison that will provide them with a place to live as well as the opportunity to work on a farm where they will grow food, nourish self, and foster community.  \nI give to Benevolence Farm by giving my time as a student volunteer.  As a Human Services major my classes have prepared me to help Benevolence Farm with their different administrative needs as they prepare to open their doors to women throughout North Carolina who are leaving the prison system.  It is meaningful to me to give my time to an organization that I know will change the futures of women leaving incarceration throughout the state.</t>
  </si>
  <si>
    <t>Saving Our Sisters</t>
  </si>
  <si>
    <t>11-3780741</t>
  </si>
  <si>
    <t>5544 CHILLUM PL NE</t>
  </si>
  <si>
    <t>20011</t>
  </si>
  <si>
    <t>F20</t>
  </si>
  <si>
    <t xml:space="preserve">Volunteer New York! </t>
  </si>
  <si>
    <t>SCAN-NEW YORK VOLUNTEER PARENT-</t>
  </si>
  <si>
    <t>13-2912963</t>
  </si>
  <si>
    <t>345 EAST 102ND STREET, 3RD FLOOR</t>
  </si>
  <si>
    <t>69.138.226.156</t>
  </si>
  <si>
    <t>Big Brothers Big Sisters of New Hampshire</t>
  </si>
  <si>
    <t>SEACOAST BIG BROTHERS/BIG SISTERS OF NEW HAMPSHIRE</t>
  </si>
  <si>
    <t>02-0348477</t>
  </si>
  <si>
    <t>8 CENTER STREET</t>
  </si>
  <si>
    <t>EXETER</t>
  </si>
  <si>
    <t>03833</t>
  </si>
  <si>
    <t>O31, O50, P01</t>
  </si>
  <si>
    <t>SEATTLE INTERNATIONAL FILM FESTIVAL</t>
  </si>
  <si>
    <t>SEATTLE LATINO FILM FESTIVAL</t>
  </si>
  <si>
    <t>45-5363567</t>
  </si>
  <si>
    <t>8611 7TH AVE S</t>
  </si>
  <si>
    <t>98108</t>
  </si>
  <si>
    <t>A23</t>
  </si>
  <si>
    <t>The Seattle Parks Foundation</t>
  </si>
  <si>
    <t>SEATTLE PARKS FOUNDATION</t>
  </si>
  <si>
    <t>91-1998597</t>
  </si>
  <si>
    <t>105 SOUTH MAIN STREET</t>
  </si>
  <si>
    <t>N11, N32, C01, N01</t>
  </si>
  <si>
    <t>Seedling Foundation</t>
  </si>
  <si>
    <t>SEEDLING FOUNDATION</t>
  </si>
  <si>
    <t>31-1427991</t>
  </si>
  <si>
    <t>PO BOX 1858</t>
  </si>
  <si>
    <t>45401</t>
  </si>
  <si>
    <t>Segerstrom Center for the Arts</t>
  </si>
  <si>
    <t>SEGERSTROM CENTER FOR THE ARTS</t>
  </si>
  <si>
    <t>23-7287150</t>
  </si>
  <si>
    <t>600 TOWN CENTER DRIVE</t>
  </si>
  <si>
    <t>A61, Per, A25, B20</t>
  </si>
  <si>
    <t>The Selah Center</t>
  </si>
  <si>
    <t>SELAH CARE CENTER</t>
  </si>
  <si>
    <t>26-3477851</t>
  </si>
  <si>
    <t>443 SCHOOLEYS MOUNTAIN ROAD</t>
  </si>
  <si>
    <t>HACKETTSTOWN</t>
  </si>
  <si>
    <t>07840</t>
  </si>
  <si>
    <t>Selah Freedom</t>
  </si>
  <si>
    <t>SELAH FREEDOM, INC.</t>
  </si>
  <si>
    <t>45-5189165</t>
  </si>
  <si>
    <t>P.O. BOX 21415</t>
  </si>
  <si>
    <t>SARASOTA</t>
  </si>
  <si>
    <t>34276</t>
  </si>
  <si>
    <t>Selamta Family Project</t>
  </si>
  <si>
    <t>SELAMTA FAMILY PROJECT INC</t>
  </si>
  <si>
    <t>20-2199559</t>
  </si>
  <si>
    <t>283 ORCHARD LANE</t>
  </si>
  <si>
    <t>WINDSOR</t>
  </si>
  <si>
    <t>05089</t>
  </si>
  <si>
    <t>Seniors In Action</t>
  </si>
  <si>
    <t>Seniors in Action</t>
  </si>
  <si>
    <t>54-2052291</t>
  </si>
  <si>
    <t>3902 DOVER RD</t>
  </si>
  <si>
    <t>23221</t>
  </si>
  <si>
    <t>P81</t>
  </si>
  <si>
    <t>Siamese Cat Rescue Center</t>
  </si>
  <si>
    <t>SIAMESE CAT RESCUE CENTER</t>
  </si>
  <si>
    <t>54-1888444</t>
  </si>
  <si>
    <t>366 MEANDER RUN ROAD</t>
  </si>
  <si>
    <t>LOCUST DALE</t>
  </si>
  <si>
    <t>22948-9708</t>
  </si>
  <si>
    <t>D20, D20, D60, P99</t>
  </si>
  <si>
    <t>Silver Lining Riding</t>
  </si>
  <si>
    <t>Silver Lining Riding Program</t>
  </si>
  <si>
    <t>27-5477350</t>
  </si>
  <si>
    <t>18330 N 79TH AVE APT 3116</t>
  </si>
  <si>
    <t>85308</t>
  </si>
  <si>
    <t>E19, N69, E60, P82</t>
  </si>
  <si>
    <t>Sioux Empire United Way</t>
  </si>
  <si>
    <t>SIOUX EMPIRE UNITED WAY INC</t>
  </si>
  <si>
    <t>46-0233701</t>
  </si>
  <si>
    <t>1000 N WEST AVENUE</t>
  </si>
  <si>
    <t>57104-1314</t>
  </si>
  <si>
    <t>Sisters of St. Francis</t>
  </si>
  <si>
    <t>SISTERS OF ST FRANCIS</t>
  </si>
  <si>
    <t>74-6346248</t>
  </si>
  <si>
    <t>PO BOX 1525</t>
  </si>
  <si>
    <t>December Tuesday 01, 2015 - DECEMBER Tuesday 29, 2016\nALL HAPPY HOLIDAYS â€ª#â€ŽGIVINGTUESDAYâ€¬ EVERYDAY WITH BEST BUDDIES MARYLAND! I LOVE YOU â€ª#â€ŽBBMD20â€¬ â€ª#â€ŽBB5Kâ€¬\n$500.000\nYOUR PAL\nMICHAEL ARTHUR TAYLOR JR.,\n</t>
  </si>
  <si>
    <t>PENNINGTON</t>
  </si>
  <si>
    <t>08534</t>
  </si>
  <si>
    <t>X11</t>
  </si>
  <si>
    <t>Skills USA</t>
  </si>
  <si>
    <t>SKILLS USA INC</t>
  </si>
  <si>
    <t>23-7017160</t>
  </si>
  <si>
    <t>PO BOX 2698</t>
  </si>
  <si>
    <t>OLYMPIA</t>
  </si>
  <si>
    <t>98507</t>
  </si>
  <si>
    <t>Skookum Kids</t>
  </si>
  <si>
    <t>SKOOKUM KIDS</t>
  </si>
  <si>
    <t>47-1968315</t>
  </si>
  <si>
    <t>1415 14TH ST</t>
  </si>
  <si>
    <t>98225</t>
  </si>
  <si>
    <t>P32</t>
  </si>
  <si>
    <t>SmileTrain</t>
  </si>
  <si>
    <t>SMILE TRAIN, INC.</t>
  </si>
  <si>
    <t>13-3661416</t>
  </si>
  <si>
    <t>245 5th Ave</t>
  </si>
  <si>
    <t>10016</t>
  </si>
  <si>
    <t>Smyrna Heart of Grace</t>
  </si>
  <si>
    <t>SMYRNA HEART OF GRACE</t>
  </si>
  <si>
    <t>47-4602062</t>
  </si>
  <si>
    <t>1135 ROCK SPRINGS RD STE 120</t>
  </si>
  <si>
    <t>SMYRNA</t>
  </si>
  <si>
    <t>37167</t>
  </si>
  <si>
    <t>So Others Might Eat</t>
  </si>
  <si>
    <t>So They Might Hear Inc</t>
  </si>
  <si>
    <t>26-3005568</t>
  </si>
  <si>
    <t>108 MISTY OAK LN</t>
  </si>
  <si>
    <t>DALLAS</t>
  </si>
  <si>
    <t>30132</t>
  </si>
  <si>
    <t>Rural Uplift Society</t>
  </si>
  <si>
    <t>SOCIAL UPLIFT FOUNDATION</t>
  </si>
  <si>
    <t>20-2006051</t>
  </si>
  <si>
    <t>1459 REXFORD DR APT 2</t>
  </si>
  <si>
    <t>90035</t>
  </si>
  <si>
    <t>Sonia Plumb Dance Company</t>
  </si>
  <si>
    <t>SONIA PLUMB DANCE COMPANY INC</t>
  </si>
  <si>
    <t>06-1304412</t>
  </si>
  <si>
    <t>151 WOODROW ST</t>
  </si>
  <si>
    <t>WEST HARTFORD</t>
  </si>
  <si>
    <t>06107</t>
  </si>
  <si>
    <t>A62</t>
  </si>
  <si>
    <t>Sonlight Academy</t>
  </si>
  <si>
    <t>Sonlight Christian Academy Inc</t>
  </si>
  <si>
    <t>59-2966309</t>
  </si>
  <si>
    <t>997 BLANDING BLVD STE 6</t>
  </si>
  <si>
    <t>ORANGE PARK</t>
  </si>
  <si>
    <t>32065</t>
  </si>
  <si>
    <t>Central Missouri Community Action Agency</t>
  </si>
  <si>
    <t>South Central Missouri Community Action Agency</t>
  </si>
  <si>
    <t>43-0839302</t>
  </si>
  <si>
    <t>PO Box 6</t>
  </si>
  <si>
    <t>Winona</t>
  </si>
  <si>
    <t>65588</t>
  </si>
  <si>
    <t>Human Rights Center</t>
  </si>
  <si>
    <t>SOUTH TEXAS HUMAN RIGHTS CENTER</t>
  </si>
  <si>
    <t>46-3559349</t>
  </si>
  <si>
    <t>117 E MILLER ST</t>
  </si>
  <si>
    <t>FALFURRIAS</t>
  </si>
  <si>
    <t>78355</t>
  </si>
  <si>
    <t>Q70</t>
  </si>
  <si>
    <t>Sitrin's Military Rehabilitation Program</t>
  </si>
  <si>
    <t>SOUTHERN CALIFORNIA HEALTH &amp; REHABILITATION PROGRAM</t>
  </si>
  <si>
    <t>95-4482413</t>
  </si>
  <si>
    <t>1055 WILSHIRE BLVD STE 1620</t>
  </si>
  <si>
    <t>Delaware Botsnic Gardens</t>
  </si>
  <si>
    <t>SOUTHERN DELAWARE BOTANIC GARDENS</t>
  </si>
  <si>
    <t>32-0371538</t>
  </si>
  <si>
    <t>PO BOX 176</t>
  </si>
  <si>
    <t>NASSAU</t>
  </si>
  <si>
    <t>19969</t>
  </si>
  <si>
    <t>C41</t>
  </si>
  <si>
    <t xml:space="preserve">Spring Mountain Benefit Corp  </t>
  </si>
  <si>
    <t>SPRING MOUNTAIN BENEFIT CORP</t>
  </si>
  <si>
    <t>46-2999325</t>
  </si>
  <si>
    <t>240 QUINN ST</t>
  </si>
  <si>
    <t>NAUGATUCK</t>
  </si>
  <si>
    <t>06770</t>
  </si>
  <si>
    <t>S20, S20, S30, D60</t>
  </si>
  <si>
    <t>springs of hope foundation</t>
  </si>
  <si>
    <t>SPRINGS OF HOPE FOUNDATION INC</t>
  </si>
  <si>
    <t>45-2226779</t>
  </si>
  <si>
    <t>PO BOX 204</t>
  </si>
  <si>
    <t>BIG BAY</t>
  </si>
  <si>
    <t>49808</t>
  </si>
  <si>
    <t>P11, P11</t>
  </si>
  <si>
    <t>Sramani Institute</t>
  </si>
  <si>
    <t>SRAMANI INSTITUTE INCORPORATED</t>
  </si>
  <si>
    <t>45-2512093</t>
  </si>
  <si>
    <t>1201 POPLAR RUN DR</t>
  </si>
  <si>
    <t>20906</t>
  </si>
  <si>
    <t>Q20</t>
  </si>
  <si>
    <t>ST.VINCENT FOUNDATION</t>
  </si>
  <si>
    <t>ST VINCENT FOUNDATION</t>
  </si>
  <si>
    <t>\nDecember Tuesday 01, 2015 - January Tuesday 26, 2016\n\nALL HAPPY HOLIDAYS â€ª#â€ŽGIVINGTUESDAYâ€¬ EVERYDAY WITH BEST BUDDIES MARYLAND! I LOVE YOU â€ª#â€ŽBBMD20â€¬ â€ª#â€ŽBB5Kâ€¬ â€ª#â€ŽThrowbackThursdayâ€¬\n$500.000 â€ª#â€ŽPassItForwardâ€¬\n\n YOUR PAL\n MICHAEL ARTHUR TAYLOR JR.,\n12/01/2015</t>
  </si>
  <si>
    <t>95-3922511</t>
  </si>
  <si>
    <t>2200 W THIRD ST</t>
  </si>
  <si>
    <t>90057</t>
  </si>
  <si>
    <t>T22, E22, E20, E80</t>
  </si>
  <si>
    <t>St. Joan of Arc Parish and School</t>
  </si>
  <si>
    <t>23-1352456</t>
  </si>
  <si>
    <t>359 W Areba Ave</t>
  </si>
  <si>
    <t>Hershey</t>
  </si>
  <si>
    <t>50.73.59.106</t>
  </si>
  <si>
    <t>St. Jude Children's Research Hospital</t>
  </si>
  <si>
    <t>Sarah Reann</t>
  </si>
  <si>
    <t>ST. JUDE CHILDREN'S RESEARCH HOSPITAL, INC.</t>
  </si>
  <si>
    <t>62-0646012</t>
  </si>
  <si>
    <t>332 N. Lauderdale</t>
  </si>
  <si>
    <t>Memphis</t>
  </si>
  <si>
    <t>38105</t>
  </si>
  <si>
    <t>E24, G98, H98, H30</t>
  </si>
  <si>
    <t>Staunton Augusta Waynesboro Habitat for Humanity</t>
  </si>
  <si>
    <t>STAUNTON AUGUSTA WAYNESBORO HABITAT FOR HUMANITY</t>
  </si>
  <si>
    <t>54-1648901</t>
  </si>
  <si>
    <t>PO BOX 572</t>
  </si>
  <si>
    <t>STAUNTON</t>
  </si>
  <si>
    <t>24402</t>
  </si>
  <si>
    <t>L20, L20, X20, L81</t>
  </si>
  <si>
    <t>Stella Maris of Cleveland</t>
  </si>
  <si>
    <t>STELLA MARIS CHILD CENTER</t>
  </si>
  <si>
    <t>43-0652688</t>
  </si>
  <si>
    <t>5183 RAYMOND AVE.</t>
  </si>
  <si>
    <t>ST. LOUIS</t>
  </si>
  <si>
    <t>63113</t>
  </si>
  <si>
    <t>The Arc of Steuben's Quality Living and Giving Back Club</t>
  </si>
  <si>
    <t>STEUBEN ARC FOUNDATION, INC.</t>
  </si>
  <si>
    <t>16-1539843</t>
  </si>
  <si>
    <t>ONE ARC WAY</t>
  </si>
  <si>
    <t>BATH</t>
  </si>
  <si>
    <t>14810</t>
  </si>
  <si>
    <t>Streetwise</t>
  </si>
  <si>
    <t>sarahfrankhouser@gmail.com</t>
  </si>
  <si>
    <t>38-3135442</t>
  </si>
  <si>
    <t>PO Box 13527</t>
  </si>
  <si>
    <t>Detroit</t>
  </si>
  <si>
    <t>48213</t>
  </si>
  <si>
    <t>Stroke Comeback Center</t>
  </si>
  <si>
    <t>STROKE COMEBACK</t>
  </si>
  <si>
    <t>54-2012975</t>
  </si>
  <si>
    <t>145 PARK STREET, SE</t>
  </si>
  <si>
    <t>G43, G43, P80, E50</t>
  </si>
  <si>
    <t>SunFarmer</t>
  </si>
  <si>
    <t>Sunflower Farm, Inc.</t>
  </si>
  <si>
    <t>51-0454022</t>
  </si>
  <si>
    <t>c/o Scharbonnier 100 Main St. Carnage House</t>
  </si>
  <si>
    <t>Old Saybrook</t>
  </si>
  <si>
    <t>06475</t>
  </si>
  <si>
    <t xml:space="preserve">Supports to Encourage Low-Income Families </t>
  </si>
  <si>
    <t>Supports to Encourage Low Income Families</t>
  </si>
  <si>
    <t>31-1445223</t>
  </si>
  <si>
    <t>P O Box 1322</t>
  </si>
  <si>
    <t>Hamilton</t>
  </si>
  <si>
    <t>45012</t>
  </si>
  <si>
    <t>P20, J20, P50, P60</t>
  </si>
  <si>
    <t>Surrey Services for Seniors</t>
  </si>
  <si>
    <t>Surrey Services For Seniors, Inc.</t>
  </si>
  <si>
    <t>23-2610145</t>
  </si>
  <si>
    <t>28 Bridge Avenue</t>
  </si>
  <si>
    <t>Berwyn</t>
  </si>
  <si>
    <t>19312</t>
  </si>
  <si>
    <t xml:space="preserve">Sweet Grace Ministries </t>
  </si>
  <si>
    <t>SWEET GRACE MINISTRIES</t>
  </si>
  <si>
    <t>27-0508436</t>
  </si>
  <si>
    <t>1036 S 4TH ST</t>
  </si>
  <si>
    <t>Grateful Gal \n\nDuring college years,  I thought about how I got to where I was and who helped me along the way. My parents divorced when I was 12 and my mother moved away due to my step father's job. I stayed in my hometown with my father but I was lacking that strong female figure in my life. Someone I could talk to like a Big Sister about the trials of life. \n\nMy aunt became that person for me as my mentor, my rock and role model. She was there for every school dance, boyfriend drama and even took me to get my driver's license. I still call her for advice often and when I need to see another point of view in a situation. She has been the best mediator when there are conflicts between me and my parents. I could never repay her for the things she has done for me but that got me thinking, how I can be there for someone like she was there for me?\n\nMy junior year of college, I joined Big Brothers Big Sisters of Central California as a Big Sister. I chose to be matched with Julia, a spunky young 13 year old who had already been on the waiting list due to her last Big dropping the program. I was determined to make this match better than her last. Her mother is a hardworking single mom who is striving to provide for her children and I wanted to be there to help her with Julia. \n\nJulia and I spend a lot of time together and I get to see her as she goes through the similar stages I went through. Friendships, boys, school and even getting ready to apply for colleges. She is 16 years old now and we still hang out and talk frequently. I hope to encourage her to reach for her dreams of attending an University after high school. I hope to be there for her as I know the importance of having someone there to fill that Big Sister role. I know that Julia has made as big of an impact in my life and I have in hers. \n\nWe have made a lifelong friendship through this wonderful program and I cannot imagine not being a part of this organization. Three years later into our match, I have interned at Big Brothers Big Sisters of Central California and recently have taken a position as the Community Outreach Coordinator. I know my job is important as I find people like myself looking to make that difference in a child's life. \n\nEvery child deserves someone who wants to help them reach that next milestone, their goals and dreams and be at their full potential. Big Brothers Big Sisters of Central California is the program that does just that. That is why I am a grateful gal, I know that I have been blessed with many people in my life that help me succeed and I know I can be that person for another child. \n\n\nhttp://bigs.org/\n</t>
  </si>
  <si>
    <t>207.110.14.226</t>
  </si>
  <si>
    <t>Ilana Fromm</t>
  </si>
  <si>
    <t>Tavi &amp; Friends</t>
  </si>
  <si>
    <t>TAVI &amp; FRIENDS INC</t>
  </si>
  <si>
    <t>26-2127843</t>
  </si>
  <si>
    <t>PO BOX 90325</t>
  </si>
  <si>
    <t>11209</t>
  </si>
  <si>
    <t>Team River Runner</t>
  </si>
  <si>
    <t>TEAM RIVER RUNNER INC</t>
  </si>
  <si>
    <t>20-3838651</t>
  </si>
  <si>
    <t>5007 STONE RD</t>
  </si>
  <si>
    <t>ROCKVILLE</t>
  </si>
  <si>
    <t>20853</t>
  </si>
  <si>
    <t>Technology For Autism Now, Inc.</t>
  </si>
  <si>
    <t>TECHNOLOGY FOR AUTISM NOW</t>
  </si>
  <si>
    <t>27-1513551</t>
  </si>
  <si>
    <t>60 BRADFIELD AVE</t>
  </si>
  <si>
    <t>ROSLINDALE</t>
  </si>
  <si>
    <t>02131</t>
  </si>
  <si>
    <t>B28, B28, E86, Z99</t>
  </si>
  <si>
    <t>ilana.fromm@birthrightisrael.org</t>
  </si>
  <si>
    <t>Tender Mercies/Cincinnati, Ohio</t>
  </si>
  <si>
    <t>Tender Mercies Inc of Princeton</t>
  </si>
  <si>
    <t>55-0770708</t>
  </si>
  <si>
    <t>4001 West Main Street</t>
  </si>
  <si>
    <t>Princeton</t>
  </si>
  <si>
    <t>24740</t>
  </si>
  <si>
    <t>Tennessee Hemophilia &amp; Bleeding Disorders Foundation</t>
  </si>
  <si>
    <t>TENNESSEE HEMOPHILIA &amp; BLEEDING DISORDERS FOUNDATION</t>
  </si>
  <si>
    <t>62-1662856</t>
  </si>
  <si>
    <t>203 JEFFERSON STREET</t>
  </si>
  <si>
    <t>G70, E86</t>
  </si>
  <si>
    <t>Texas Best Choices Animal Rescue</t>
  </si>
  <si>
    <t>20-8018478</t>
  </si>
  <si>
    <t>2502 RED BUD TRL</t>
  </si>
  <si>
    <t>QUINLAN</t>
  </si>
  <si>
    <t>75474</t>
  </si>
  <si>
    <t>Thank A Hero Foundation</t>
  </si>
  <si>
    <t>THANK A HERO FOUNDATION</t>
  </si>
  <si>
    <t>46-4898228</t>
  </si>
  <si>
    <t>324 E 670 N</t>
  </si>
  <si>
    <t>TOOELE</t>
  </si>
  <si>
    <t>84074</t>
  </si>
  <si>
    <t>P12, W30</t>
  </si>
  <si>
    <t xml:space="preserve">That's Amore Charitable Foundation </t>
  </si>
  <si>
    <t>THAT'S AMORE CHARITABLE FOUNDATION, INC.</t>
  </si>
  <si>
    <t>77-0573487</t>
  </si>
  <si>
    <t>c/o Julie Matsushima 1801 University Avenue</t>
  </si>
  <si>
    <t>San Jose</t>
  </si>
  <si>
    <t>95126</t>
  </si>
  <si>
    <t>Against Malaria Foundation</t>
  </si>
  <si>
    <t>The Against Malaria Foundation (US)</t>
  </si>
  <si>
    <t>20-3069841</t>
  </si>
  <si>
    <t>310 W.20th Street</t>
  </si>
  <si>
    <t>Kansas City</t>
  </si>
  <si>
    <t>64108</t>
  </si>
  <si>
    <t>G12, G80</t>
  </si>
  <si>
    <t xml:space="preserve">The Arc of the Ozarks </t>
  </si>
  <si>
    <t>The Arc of the Ozarks</t>
  </si>
  <si>
    <t>43-6049004</t>
  </si>
  <si>
    <t>1501 E. Pythian</t>
  </si>
  <si>
    <t>Today, there are over 500,000 young Jewish adults who have participated in a Birthright Israel trip. Itâ€™s hard to find someone in America, regardless of religion, who hasnâ€™t heard of Birthright Israel but if you are unaware, Birthright Israel began in 1999 as a simple and what some called crazy idea. A group of Jewish philanthropists came together to solve what they saw as a problem in the Jewish world in the 90s. Diaspora Jews were becoming less and less connected to their Judaism and to Israel, a nation the Jews had fought so hard to establish. The idea was simple â€“ send young Jewish adults on a free, educational, 10-day trip to Israel and in doing so, transform the Jewish future. \n\nToday, Birthright Israel stands as the most influential identity building program of our time, having changed the lives of more than half a million young people since its inception. And that number only counts the young people who have been on the trip, it doesnâ€™t take into account the children who have been raised in Jewish homes because their parents went on Birthright, or the 75 year old great-aunt who went to Israel for the first time because after her niecesâ€™ Birthright Israel trip. \n\nIt is undeniable that Birthright Israel is life-changing. Each story of Birthright Israelâ€™s 500,000 alumni is unique and different, but they are all equally as impactful. For some, Israel was their first taste of Judaism, others may have felt disconnected until going on the trip. \n\nAnd then, there are those of us who were raised in strong Jewish communities like mine, attended Hebrew school twice a week, and celebrated the high holidays with our families. But, the best part about Birthright Israel is that it finds a way to touch everyone, and a way to be life-changing, no matter your background.\n\nI first traveled to Israel on Birthright Israel in January of 2014, during my senior year of college. I hugged my parents goodbye, and nervously boarded the plane with little expectations. A free ten-day trip, an excuse to get out of the frigid East Coast winter, and maybe an opportunity to meet a cute Israeli soldier. Less than two weeks later, I understood why Birthright insists on calling the trip a gift.\n\nIn ten days, I fell in love. I fell in love with people, with places, with Judaism, and with Israel. I did not return home in a floor length skirt and shomer negiah, nor with the intention of making aliyah or joining the IDF. Though noble, Birthright did not lead me down those paths. But, I did return home intending to go back and to make Israel part of my life in America, though I wasnâ€™t exactly sure how. \n\nI jumped on the first chance I got and returned to Israel five months later to staff a Birthright Israel trip. As clichÃ© as it sounds, the moment I stepped out of Ben Gurion airport, I felt at home. I was filled with joy as I watched my 40 participants embrace Israel, many of them for the very first time.\n\nThe mood during my second trip to Israel was different than my first. It was more emotional, raw, and challenging, yet rewarding. I felt an unfamiliar sense of urgency as our trip ended just days before the bodies of Naftali Fraenkel, Gilad Shaer and Eyal Yifrah were found. It seemed crucial that these 40 young Jewish adults, along with the 3,000 plus participants who were in Israel at the time, get the absolute most out of these ten days.\n\nAt the age of twenty-two, twenty days in Israel taught me almost as much as four years at a high-ranking university. Twenty days in Israel taught me what real diversity is, what it truly means to be part of something bigger than myself, to be a more informed global citizen, and most importantly, to be grateful for the life I was born into.\n\nI learned that being Jewish extends far beyond the camp-going, Lululemon-wearing, Starbucks-drinking stereotype that marks the East Coast. I learned that even in Israel, no two Jews share the same story as Judaism reaches every corner of the globe.\n\nI learned that no matter how you define your observance, Judaism is not only a religion, but a culture and a way of life. I learned that although I was not born in Israel, do not hold an Israeli passport or have any biological family in Israel, it was still my home. Throughout my first trip, I heard this sentiment countless times. At a kibbutz on the Lebanon boarder, from a former government worker, on Shabbat at the Western Wall. It was not until my very last day that I understood the truth of this statement when a stranger told me, â€œMake sure you come back soon. You know this is your home.â€_x009d_\n\nAnd that was the moment it all clicked for me. I had never thought of Judaism as something intrinsically tied to Israel. Israel had always been an abstract concept in my mind, but Birthright made me realize just how important Israel is to me and Judaism as a whole. \n\nA month after returning home from my second trip to Israel, I found a way to make Israel a part of my everyday life. I was presented with the amazing opportunity to work full time, for the Birthright Israel Foundation, the organization that is tasked with raising millions of dollars each year, so that thousands of young Jewish adults can go on Birthright Israel and find their unique place in the Jewish story. \n\nI never envisioned working for non-profit, let alone a Jewish non-profit, after graduation. I always saw myself using my writing skills at a glamorous magazine, where I would spend my days buried in lipstick and sequins.  But what Iâ€™m doing now is so much more rewarding than that. \n\nIâ€™d love to be in a place where I could personally donate enough ($3,000) each year to send one young Jewish adult on Birthright, but I canâ€™t. Instead, I give pour my heart and soul (and sometime tears) into this organization, Birthright Israel Foundation, each and every day. Iâ€™m honored to be a fraction of the reason that the Jewish future is so bright. \n\nwww.birthrightisrael.foundation  \n</t>
  </si>
  <si>
    <t>65802</t>
  </si>
  <si>
    <t>P82, P82, F33, E99</t>
  </si>
  <si>
    <t>Smile Jar</t>
  </si>
  <si>
    <t>99.38.153.28</t>
  </si>
  <si>
    <t>THE BELLE JAR FOUNDATION</t>
  </si>
  <si>
    <t>Granny Jannie Davis</t>
  </si>
  <si>
    <t>90-0432743</t>
  </si>
  <si>
    <t>The Bloom Project</t>
  </si>
  <si>
    <t>THE BLOOM PROJECT</t>
  </si>
  <si>
    <t>26-2061664</t>
  </si>
  <si>
    <t>70 SW CENTURY DR STE 100-256</t>
  </si>
  <si>
    <t>97702</t>
  </si>
  <si>
    <t>P19, P19</t>
  </si>
  <si>
    <t>The Boiler Room</t>
  </si>
  <si>
    <t>THE BOILER ROOM</t>
  </si>
  <si>
    <t>91-1687052</t>
  </si>
  <si>
    <t>BOX 1659</t>
  </si>
  <si>
    <t>PORT TOWNSEND</t>
  </si>
  <si>
    <t>98368</t>
  </si>
  <si>
    <t>J22, J22, O53, A68</t>
  </si>
  <si>
    <t>269 Hanover Street</t>
  </si>
  <si>
    <t>Hanover</t>
  </si>
  <si>
    <t>02339</t>
  </si>
  <si>
    <t xml:space="preserve">The Brain Aneurysm Foundation </t>
  </si>
  <si>
    <t>janrickey@prodigy.net</t>
  </si>
  <si>
    <t>The Bryn Mawr School</t>
  </si>
  <si>
    <t>THE BRYN MAWR SCHOOL FOR GIRLS OF BALTIMORE CITY</t>
  </si>
  <si>
    <t>52-0258140</t>
  </si>
  <si>
    <t>109 W MELROSE AVE</t>
  </si>
  <si>
    <t>21210</t>
  </si>
  <si>
    <t>The Children's Book Bank</t>
  </si>
  <si>
    <t>THE CHILDREN'S BOOK BANK</t>
  </si>
  <si>
    <t>26-1600475</t>
  </si>
  <si>
    <t>2680 SW RAVENSVIEW DRIVE</t>
  </si>
  <si>
    <t>97201</t>
  </si>
  <si>
    <t>B90, B90, B92</t>
  </si>
  <si>
    <t xml:space="preserve">Malawi Children's Mission </t>
  </si>
  <si>
    <t>I retired early to take care of my senior parents and they passed in 2012/2013.  Not sure what to do with myself, I started applying for jobs and sadly at 60 years old no one wanted to hire me.  I applied at over 1,000 jobs and had over 100 interviews.\nThis is after having a great career as a manager of a large utility company and they gave me made skills over the 30 years I worked for them.\nNeeding to put my brain back to work, I decided to find a nonprofit I could commit to and I found that in Blessings in a Backpack Rancho Cordova.\nIt was a HUGE eye opener for me to find that children go without food on the weekends, when I say this on the national news and I knew I had found my nonprofit.\nChildren that are on the free/reduced lunch program are not guaranteed food until they come back to school on Monday but not at the schools we have adopted.\nWe send home 6 meals and 2 snacks each and every Friday and have for 2 school years because children should worry about being kids and not where their next meal is coming from!\n</t>
  </si>
  <si>
    <t>THE CHILDREN'S MISSION DBA MALAWI CHILDREN'S MISSION</t>
  </si>
  <si>
    <t>26-0558044</t>
  </si>
  <si>
    <t>2 LIDO CIRCLE</t>
  </si>
  <si>
    <t>94065</t>
  </si>
  <si>
    <t>24.16.101.219</t>
  </si>
  <si>
    <t>Q32</t>
  </si>
  <si>
    <t>Children's Security Blanket</t>
  </si>
  <si>
    <t>THE CHILDREN'S SECURITY BLANKETINC</t>
  </si>
  <si>
    <t>20-2511033</t>
  </si>
  <si>
    <t>899 SOUTH PINE STREET</t>
  </si>
  <si>
    <t>SPARTANBURG</t>
  </si>
  <si>
    <t>29302</t>
  </si>
  <si>
    <t>O50, O50</t>
  </si>
  <si>
    <t>The Salvation Army Manitowoc &amp; The Crossing Manitowoc County</t>
  </si>
  <si>
    <t>THE CROSSING OF MANITOWOC COUNTY INC</t>
  </si>
  <si>
    <t>20-3148598</t>
  </si>
  <si>
    <t>PO BOX 2065</t>
  </si>
  <si>
    <t>MANITOWOC</t>
  </si>
  <si>
    <t>54221</t>
  </si>
  <si>
    <t>The Cure Starts Now Foundation</t>
  </si>
  <si>
    <t>The Cure Starts Now</t>
  </si>
  <si>
    <t>26-0269131</t>
  </si>
  <si>
    <t>10280 Chester Road</t>
  </si>
  <si>
    <t>Cincinnati</t>
  </si>
  <si>
    <t>45215</t>
  </si>
  <si>
    <t>G48, G30, E12, P30</t>
  </si>
  <si>
    <t>The Friendship Circle of Pittsburgh</t>
  </si>
  <si>
    <t>THE FRIENDSHIP CIRCLE OF PITTSBURGH,INC.</t>
  </si>
  <si>
    <t>20-8950616</t>
  </si>
  <si>
    <t>5872 NORTHUMBERLAND STREET</t>
  </si>
  <si>
    <t>15217</t>
  </si>
  <si>
    <t>P30, P82, O51, R23</t>
  </si>
  <si>
    <t>The Gift Of A Helping Hand Charitable Trust</t>
  </si>
  <si>
    <t>The GIFT OF A HELPING HAND CHARITABLE TRUST</t>
  </si>
  <si>
    <t>38-3640111</t>
  </si>
  <si>
    <t>P O Box 13927</t>
  </si>
  <si>
    <t>A90, P60, K31, L41</t>
  </si>
  <si>
    <t>The Hunger Project</t>
  </si>
  <si>
    <t>THE GLOBAL HUNGER PROJECT</t>
  </si>
  <si>
    <t>94-2443282</t>
  </si>
  <si>
    <t>5 Union Square West 7th floor</t>
  </si>
  <si>
    <t>Q30, Q30, Q99, R24</t>
  </si>
  <si>
    <t>The Helena Family YMCA</t>
  </si>
  <si>
    <t>THE HELENA FOUNDATION, INC.</t>
  </si>
  <si>
    <t>52-1522573</t>
  </si>
  <si>
    <t>P.O. Box 625</t>
  </si>
  <si>
    <t>Crownsville</t>
  </si>
  <si>
    <t>21032</t>
  </si>
  <si>
    <t xml:space="preserve">The Hope Center of Union County </t>
  </si>
  <si>
    <t>The Hope &amp; Union Foundation</t>
  </si>
  <si>
    <t>95-3898900</t>
  </si>
  <si>
    <t>1500 PINE AVE UNIT 18</t>
  </si>
  <si>
    <t>90813</t>
  </si>
  <si>
    <t>Humane Society of McCormick County</t>
  </si>
  <si>
    <t>THE HUMANE SOCIETY OF MCCORMICK COUNTY</t>
  </si>
  <si>
    <t>57-1099596</t>
  </si>
  <si>
    <t>PO BOX 900</t>
  </si>
  <si>
    <t>MC CORMICK</t>
  </si>
  <si>
    <t>29835</t>
  </si>
  <si>
    <t>The Ivy Community Charities of Prince George's County</t>
  </si>
  <si>
    <t>The Ivy Community Charities of Prince George's County, Inc.</t>
  </si>
  <si>
    <t xml:space="preserve">Blessings Under the Bridge finds value in all volunteers of all ages and in those they help. \n\nOur whole family volunteers with Blessings Under the Bridgeâ€”a local non-profit that provides for the needs of Spokaneâ€™s homeless. \n\nNew studies have shown that Spokane has a much higher than average number of homeless. These people need food, clothes, friendship, and someone to look them in the eye. Blessings Under the Bridge provides for all of those needs. \n\nFor my youngest daughter Adeline's 6th birthday, she originally wanted to drive around handing out money to homeless people. Later, she decided she wanted to have her birthday party at Blessings Under the Bridge so she and her friends could help more people. She made plans to do that with her best friend Violet, but those plans were put on hold when Violet, who suffers a number of health issues, had to be hospitalized in March.  \n\nBefore Violetâ€™s surgery, Adeline and I set up an online fundraiser for Blessings Under the Bridge. The plan was to help Violet feel better knowing that, while she was in the hospital, they would be raising money to help. She would have something to look forward to when she was well again. Plus the girls could continue their plan even though it couldnâ€™t be in time for Adelineâ€™s birthday. \n\nThanks to donors from all over, Adelineâ€™s tzedakah bank, and Violetâ€™s own money that she donated, the girls far surpassed their goal and were able to donate over $1700. \n\nTheir volunteer time at Blessings Under the Bridge has been amazing. First off, this is one of the only local organizations that values and encourages the effort of children. Many organizations only want volunteers over 12 or 16 or 18. Blessings Under the Bridge has something for children of all ages to do. And they really do help out. They donâ€™t simply stand and look cute. They serve sweets or drinks. Theyâ€™re real contributing members. So everyone at Blessings Under the Bridge welcomed the girls with open arms (literally). Though they were young, these girls werenâ€™t a nuisance. They were loved and celebrated. Everyone made it very clear that they appreciated all the work the girls had done both in raising money and in coming out to help.  When they found out Violet had donated the money she planned to spend at the American Girl doll store, the folks at Blessings Under the Bridge took a collection and gave the girls some money so they could still do that. \n\nThe girls served donuts that day. They did so with huge smiles. They were so happy to help. Blessings Under the Bridge gave them a way to help, saw the value in their effort, and encouraged them to continue. \n\nSince that day, both girls have continued to help at Blessings Under the Bridge. Sometimes they go together. Sometimes they go with their families. Over the summer, inspired by Adelineâ€™s love of the organization and the way everyone there had treated her so warmly, Adelineâ€™s elderly grandparents insisted on going to volunteer too. Violet and Adeline are always greeted with smiles. Knowing that they are loved and that they are helping, the girls have continued to fundraise and buy supplies. They have donated flip-flops, toiletries, clothes, shoes, toys, and so much more. Jessica Kovac, one of the founders asked the girls to be a part of their 8th anniversary. So the girls baked hundreds of cupcakes and helped serve them. They had a blast and helped so many.\n\nThe girls not only know theyâ€™re appreciated, but through volunteering with Blessings Under the Bridge, they learn to appreciate othersâ€”both those who need help and those providing it. The girls adore founders Jessica and Mike Kovac. We all see how hard they work and what a difference theyâ€™re making. The girls also see the value in people in those lines. To so many, those who are homeless are seen as useless. One time, Jessica told the volunteers to make sure we look each person in the eye. She said that, for many, those Wednesday night feeds are the only time someone will be willing to do that. They spend all week feeling invisible or worthless, but they know their Wednesday nights at Blessings Under the Bridge mean not only a warm meal, but also being treated like a human being. We hand the food to everyone. We serve them. We talk to them. Weâ€™re respectful to them. We laugh with them. We treat them well because they deserve it. Blessings Under the Bridge helps the children see that when so many adults cannot. \n\nBlessings Under the Bridge has helped our whole family see the needs of and value in Spokaneâ€™s homeless. </t>
  </si>
  <si>
    <t>52-1515992</t>
  </si>
  <si>
    <t>P. O. Box 421</t>
  </si>
  <si>
    <t>Lanham</t>
  </si>
  <si>
    <t>20706</t>
  </si>
  <si>
    <t>KBOO Community Radio</t>
  </si>
  <si>
    <t>The KBOO Foundation</t>
  </si>
  <si>
    <t>66.87.66.82</t>
  </si>
  <si>
    <t>23-7232987</t>
  </si>
  <si>
    <t>20 SE 8th</t>
  </si>
  <si>
    <t>Lacy Lopez</t>
  </si>
  <si>
    <t>A11, A34, A23</t>
  </si>
  <si>
    <t>The Leukemia &amp; Lymphoma Society, Inc.</t>
  </si>
  <si>
    <t>THE LEUKEMIA &amp; LYMPHOMA SOCIETYINC</t>
  </si>
  <si>
    <t>13-5644916</t>
  </si>
  <si>
    <t>1311 MAMARONECK AVENUE</t>
  </si>
  <si>
    <t>WHITE PLAINS</t>
  </si>
  <si>
    <t>10605</t>
  </si>
  <si>
    <t>G30, H30</t>
  </si>
  <si>
    <t>The Literacy Project</t>
  </si>
  <si>
    <t>THE LITERACY PROJECT</t>
  </si>
  <si>
    <t>04-2907399</t>
  </si>
  <si>
    <t>15 BANK ROW</t>
  </si>
  <si>
    <t>GREENFIELD</t>
  </si>
  <si>
    <t>01301</t>
  </si>
  <si>
    <t>lacylopez29@gmail.com</t>
  </si>
  <si>
    <t>LIVESTRONG Foundation</t>
  </si>
  <si>
    <t>THE LIVESTRONG FOUNDATION</t>
  </si>
  <si>
    <t>74-2806618</t>
  </si>
  <si>
    <t>2201 EAST 6TH STREET</t>
  </si>
  <si>
    <t>78702</t>
  </si>
  <si>
    <t>T30, G30, E60, E80</t>
  </si>
  <si>
    <t>Max Courage</t>
  </si>
  <si>
    <t>THE MAX WARBURG COURAGE CURRICULUM</t>
  </si>
  <si>
    <t>04-3256902</t>
  </si>
  <si>
    <t>263 HUNTINGTON AVENUE</t>
  </si>
  <si>
    <t>02115</t>
  </si>
  <si>
    <t>B92, B92, B25</t>
  </si>
  <si>
    <t>Neglia Ballet Artists</t>
  </si>
  <si>
    <t>The Portland Ballet fka Pacific Artists Foundation Inc</t>
  </si>
  <si>
    <t>93-1320715</t>
  </si>
  <si>
    <t>6250 SW Capitol Hwy</t>
  </si>
  <si>
    <t>97239</t>
  </si>
  <si>
    <t>The Salvation Army</t>
  </si>
  <si>
    <t>THE SALVATION ARMY</t>
  </si>
  <si>
    <t>94-1156347</t>
  </si>
  <si>
    <t>180 E OCEAN BLVD</t>
  </si>
  <si>
    <t>90802</t>
  </si>
  <si>
    <t>X20, X20</t>
  </si>
  <si>
    <t>The Stepping Stone Of PBC,INC</t>
  </si>
  <si>
    <t>The Stepping Stone of PBC, Inc.</t>
  </si>
  <si>
    <t>47-3651240</t>
  </si>
  <si>
    <t>9152 Birmingham Dr</t>
  </si>
  <si>
    <t>Palm Beach Gardens</t>
  </si>
  <si>
    <t>33410</t>
  </si>
  <si>
    <t>The Sunshine Foundation</t>
  </si>
  <si>
    <t>75-2850271</t>
  </si>
  <si>
    <t>1000 N. Central Expwy</t>
  </si>
  <si>
    <t>Aliveâ€¦ For Real this Time: www.bluemorphofoundation.org\n\nWe all have those moments in life where we feel like everything is ok in the world. Some may call these moments happiness. Other times, moments bring you face to face with fear and for some of us that means death. Those who experience a traumatic experience have a hard time detaching the emotion from a memory such as this. From the moment a traumatic incident happens, a haunting voice tells you â€_x009d_you shouldn't have survivedâ€_x009d_. The memories constantly bring up feelings of terror, fear, anger and sadness. You are tied to the constructs of the mind, and if you are constantly in a state of fear or anger or sadness, you never let those emotions subside. A black cloud hovers over you waiting to take your life, if you don't make the decision first. When forced to face death, a new perspective on life is born. \n\nAt 17 years of age, I was involved in a traumatic car accident. Six hours after the time of the accident, I finally received medical help. I was rushed to the nearest trauma center and quickly accessed for injuries. After x-rays and recovering my temperature from hypothermic levels, the doctor announced I needed emergency surgery. The nurses brought my loved ones into the room, and told them to say their goodbyes, they were not sure if I would survive the procedure. In this moment, I looked death straight in the face and went under anesthesia not knowing if I would wake up.\n\nComing into adulthood with a traumatic experience like this, lead me spiraling downward, doubting my existence. â€œWhy did I survive?!â€_x009d_, I would constantly question. I truly did not believe I deserved the second chance I was afforded. Psychologists put me on antidepressants, which took a year of my life. The chemical shift in my brain chemistry made me numb, numb to one of the most basic human experiences, emotion. This numbness perpetuated into everything I did.\n\nIt was time to find a new medicine, so I left the pharmaceuticals behind and began to explore my consciousness.\n  \nWith the help of Blue Morpho, I was able to take this experience and let it ignite my passion for life rather than perpetuate my fear of living. I was able to see clearly the simple shift in conscious awareness of the emotions I experienced, separating my memory from the reality of the present moment. Instead of wondering why I survived, doubting my second chance, I now see my place in the world as a vital part of this existence. I can see the moment I almost left the world, as a significant impact on the loved ones around me. All the apparent tragedy in that hospital room was actually filled with copious amounts of love.\n\nHamilton Souther and Blue Morpho Foundation opened up the hood of my brain and tinkered with the igniter and the starter and reprogrammed them so I realize, I am the one actually doing the tuning up. Humans were blessed with so much power: choice, free will, conscious awareness, mindful knowledge and emotional intelligence, so why not utilize these tools in balance with one another to navigate through this reality. With a simple change in perspective, a technique I learned through my work with Blue Morpho, I finally understood, that I had a choice. A choice to let my emotions overwhelm me, or to take control back and use the other tools I have in my back pocket.\n\nNow, I love myself fully, no one can ever take that from me, and my relationship with myself is the most important relationship to foster and care for. When you love yourself, the memories, the shame and all the judgments melt away. Stillness and peace infiltrate the mind, body and soul. Without Blue Morpho, I would not be following my passions in life. I would have been sucked in the dark whole of mental illness that American society is so quick to compartmentalize trauma sufferers into. \n\nThat is why I give â€“ because I found a nonprofit that truly changes lives. Please help them help others: https://www.indiegogo.com/projects/cure-ptsd-now#/</t>
  </si>
  <si>
    <t>Dallas</t>
  </si>
  <si>
    <t>75231</t>
  </si>
  <si>
    <t>T22</t>
  </si>
  <si>
    <t>Relay for Life of Latrobe</t>
  </si>
  <si>
    <t>The Torch Relay for Children Miracle Network</t>
  </si>
  <si>
    <t>80-0080028</t>
  </si>
  <si>
    <t>PO Box 692589</t>
  </si>
  <si>
    <t>32869</t>
  </si>
  <si>
    <t>97.79.123.190</t>
  </si>
  <si>
    <t xml:space="preserve">Virginia Symphony  </t>
  </si>
  <si>
    <t>THE VIRGINIA SYMPHONY FOUNDATION</t>
  </si>
  <si>
    <t>52-1597415</t>
  </si>
  <si>
    <t>150 BOUSH STREET</t>
  </si>
  <si>
    <t>23510</t>
  </si>
  <si>
    <t>A11</t>
  </si>
  <si>
    <t>The Wildcat Sanctuary</t>
  </si>
  <si>
    <t>22-3857401</t>
  </si>
  <si>
    <t>25065 Davenport St NE</t>
  </si>
  <si>
    <t>Isanti</t>
  </si>
  <si>
    <t>55040</t>
  </si>
  <si>
    <t>D20, D34, D50, D20</t>
  </si>
  <si>
    <t>The Wildlife Center of Virginia</t>
  </si>
  <si>
    <t>THE WILDLIFE CENTER OF VIRGINIA</t>
  </si>
  <si>
    <t>54-1215402</t>
  </si>
  <si>
    <t>PO BOX 1557</t>
  </si>
  <si>
    <t>WAYNESBORO</t>
  </si>
  <si>
    <t>22980</t>
  </si>
  <si>
    <t>D34, D30</t>
  </si>
  <si>
    <t>The Youth Connection, Inc.</t>
  </si>
  <si>
    <t>The Youth Connection, Inc</t>
  </si>
  <si>
    <t>02-0647494</t>
  </si>
  <si>
    <t>1120 West State Fair Avenue</t>
  </si>
  <si>
    <t>48203</t>
  </si>
  <si>
    <t>O05</t>
  </si>
  <si>
    <t>Third World People</t>
  </si>
  <si>
    <t>THIRD WORLD JUBILEE</t>
  </si>
  <si>
    <t>41-1450052</t>
  </si>
  <si>
    <t>7121 Bloomington Ave</t>
  </si>
  <si>
    <t>Minneapolis</t>
  </si>
  <si>
    <t>55423</t>
  </si>
  <si>
    <t>Through the Heart</t>
  </si>
  <si>
    <t>46-2933481</t>
  </si>
  <si>
    <t>PO BOX 5549</t>
  </si>
  <si>
    <t>20016</t>
  </si>
  <si>
    <t>W99, W99</t>
  </si>
  <si>
    <t>Tie and Doll, Inc</t>
  </si>
  <si>
    <t>Tie and Doll Inc</t>
  </si>
  <si>
    <t>46-4924577</t>
  </si>
  <si>
    <t>PO BOX 241912</t>
  </si>
  <si>
    <t>MONTGOMERY</t>
  </si>
  <si>
    <t>36124</t>
  </si>
  <si>
    <t>Toberman Neighborhood Center</t>
  </si>
  <si>
    <t>TOBERMAN NEIGHBORHOOD CENTER, INC.</t>
  </si>
  <si>
    <t>95-1643387</t>
  </si>
  <si>
    <t>131 N. GRAND AVENUE</t>
  </si>
  <si>
    <t>SAN PEDRO</t>
  </si>
  <si>
    <t>90731</t>
  </si>
  <si>
    <t>P28, P28, P40, O50</t>
  </si>
  <si>
    <t>Toledo School for the Arts</t>
  </si>
  <si>
    <t>TOLEDO SCHOOL FOR THE ARTS</t>
  </si>
  <si>
    <t>34-1876647</t>
  </si>
  <si>
    <t>333 - 14TH STREET</t>
  </si>
  <si>
    <t>TOLEDO</t>
  </si>
  <si>
    <t>43604</t>
  </si>
  <si>
    <t>B25</t>
  </si>
  <si>
    <t>Trellis Arch</t>
  </si>
  <si>
    <t>Trellis Arch Corporation</t>
  </si>
  <si>
    <t>47-1313289</t>
  </si>
  <si>
    <t>Changing Lives, One Skateboard At A Time\nboardsforbros.org\n\nIt all started when my son was 2 years old and was obsessed with anything with wheels on it. He couldn't pass a shopping cart, scooter, bike or shopping cart without trying to push it and ride it as fast as he possibly could. He was mostly non-verbal but he could say 'car', 'wheel', 'go fast' before he could say anything else.\n\nThe first four years of his life mainly consisted of my husband and I trying to keep him from seriously hurting himself. We started him with ice skating right away (we are Canadian and both came from a hockey background). Wesley loved the speed of skating and was instantly the best skater at the rink. He liked hockey but rarely appeared to look forward to doing it. \n\nWhat Wesley LOVED was watching the MTV show 'Rob and Big'. We realized that when he watched the show, he would jump around the living room pretending to do all of the skate tricks. He memorized all the dialogue and begged for a skateboard.\n\nWe got Wesley his first real skateboard for his 5th birthday. Instantly, his vocabulary blossomed, his coordination was outstanding, he looked more comfortable on a skateboard than walking on the ground. He was the happiest kid on planet earth.\n\nHours every day were spent in our driveway or in our garage when it was raining. It didn't matter if it was hot or cold, he would loose himself in his skating. Seeing your kids become passionate about something at such an early age is an amazing thing for a parent. Hockey fell off the schedule and skateboarding became his life!\n\nOver the next 5 years, driveway skating was enhanced by trips to skateparks all over the United States. Some of the parks felt dangerous and some of the skaters looked rough but I was devoted to tour as many parks as I could with my son. As a mom, I quickly learned that skate culture is one of acceptance and skaters taking care of skaters. The older sponsored kids would often give their 'old' wheels to the younger groms. Outgrown skate-company shirts were passed on to other skaters who could fit into them. Gas station snacks were always shared. Trick tips were exchanged. Filmers shared their talents. \n\nTwo years ago, we moved to Tampa, Florida. My son began to 'live' at the Skatepark of Tampa and once again, we were welcomed with open arms and we all quickly made new friends thanks to SPoT. One day, I saw a poster advertising an upcoming 'Boards for Bros Build Day'. Our whole family attended and helped build over 200 skateboards to give out to underserved youth in Tampa at Christmas. It was absolutely thrilling to know that the boards I was helping put together might end up in the hands of another kid like my son Wesley! No matter who raw my fingers got that day working the bearing press, I was fully motivated to assemble as many boards as humanly possible.\n\nThree weeks later, I went along for the ride while we gave away the boards we worked so hard assembling. Skaters dressed as Santa, got up early in the morning and we hit the streets giving boards and skate lessons to over 200 kids. Boys and girls couldn't believe that they could keep their boards! Kids cried they were so happy! Moms came running out of their apartments and hugged the volunteers with thanks. I saw so many kids skate away (some not even wearing shoes) with the same twinkle in my eye that I saw in my son when I bought him his first skateboard.\n\nThat day I became fully committed to ensure that skateboarding is accessible to ALL youth regardless of their economic situation. Skateboarding is a tool that teaches perseverance, promotes exercise and provides an outlet for personal expression. Free skateboards allows parents to give their child a toy to occupy their time, keep them safe, keep them busy and develop a happy sense of self.\n\nMy son Wesley is now 14 years old and he devotes his spare time to volunteering with Boards for Bros! This awesome organization not only helps skaters get their first boards, but it engages current skaters in community service! Skaters helping future skaters. Skaters feeling that they can make a difference in their neighborhoods and communities. Skaters feeling like they have something important to contribute to society.\n\nBoards for Bros truly changes lives, one skateboard at a time. For more information and video, please take a look at boardsforbros.org</t>
  </si>
  <si>
    <t>PO BOX 8</t>
  </si>
  <si>
    <t>MONROVIA</t>
  </si>
  <si>
    <t>21770</t>
  </si>
  <si>
    <t>P30, Q30</t>
  </si>
  <si>
    <t>Capital District YMCA</t>
  </si>
  <si>
    <t>TRI-COMMUNITY YMCA CAPITAL FACILITIES ENDOWMENT FUND</t>
  </si>
  <si>
    <t>67.234.129.106</t>
  </si>
  <si>
    <t>04-3051661</t>
  </si>
  <si>
    <t>PO BOX 250</t>
  </si>
  <si>
    <t>SOUTHBRIDGE</t>
  </si>
  <si>
    <t>01550</t>
  </si>
  <si>
    <t>Tri-Valley Haven</t>
  </si>
  <si>
    <t>Tri-Valley Haven For Women</t>
  </si>
  <si>
    <t>94-2462357</t>
  </si>
  <si>
    <t>3663 Pacific Avenue PO Box 2190</t>
  </si>
  <si>
    <t>Livermore</t>
  </si>
  <si>
    <t>94550</t>
  </si>
  <si>
    <t>P43</t>
  </si>
  <si>
    <t>TURPENTINE CREEK FOUNDATION INC</t>
  </si>
  <si>
    <t>71-0721742</t>
  </si>
  <si>
    <t>239 TURPENTINE CREEK LANE</t>
  </si>
  <si>
    <t>EUREKA SPRINGS</t>
  </si>
  <si>
    <t>72632</t>
  </si>
  <si>
    <t>C32</t>
  </si>
  <si>
    <t>UDiON Foundation</t>
  </si>
  <si>
    <t>Udion Foundation Inc</t>
  </si>
  <si>
    <t>27-2899627</t>
  </si>
  <si>
    <t>3832-10 BAYMEADOWS ROAD UNIT - 134</t>
  </si>
  <si>
    <t>32217</t>
  </si>
  <si>
    <t>Q30, B82, B90, Q30</t>
  </si>
  <si>
    <t>Union Mission</t>
  </si>
  <si>
    <t>UNION MISSION</t>
  </si>
  <si>
    <t>54-0506427</t>
  </si>
  <si>
    <t>PO BOX 3203</t>
  </si>
  <si>
    <t>23514</t>
  </si>
  <si>
    <t>United States Institute of Theatre Technology</t>
  </si>
  <si>
    <t>United States Institute for Theatre Technology, Inc.</t>
  </si>
  <si>
    <t>13-6216921</t>
  </si>
  <si>
    <t>315 South Crouse Ave</t>
  </si>
  <si>
    <t>Syracuse</t>
  </si>
  <si>
    <t>13210</t>
  </si>
  <si>
    <t>A03, A03</t>
  </si>
  <si>
    <t>United Way of Lane County</t>
  </si>
  <si>
    <t>UNITED WAY OF LANE COUNTY</t>
  </si>
  <si>
    <t>93-0394142</t>
  </si>
  <si>
    <t>3171 GATEWAY LOOP</t>
  </si>
  <si>
    <t>97477</t>
  </si>
  <si>
    <t xml:space="preserve">United Way of Mercer County PA </t>
  </si>
  <si>
    <t>UNITED WAY OF MERCER COUNTY</t>
  </si>
  <si>
    <t>25-1039297</t>
  </si>
  <si>
    <t>300 WEST STATE STREET</t>
  </si>
  <si>
    <t>SHARON</t>
  </si>
  <si>
    <t>16146</t>
  </si>
  <si>
    <t>T70, T50, W12, P20</t>
  </si>
  <si>
    <t>UNITED WAY OF OTERO COUNTY</t>
  </si>
  <si>
    <t>85-0197559</t>
  </si>
  <si>
    <t>PO BOX 14</t>
  </si>
  <si>
    <t>United Way of Oxford County</t>
  </si>
  <si>
    <t>UNITED WAY OF OXFORD COUNTY</t>
  </si>
  <si>
    <t>01-0450352</t>
  </si>
  <si>
    <t>PO BOX 291</t>
  </si>
  <si>
    <t>SOUTH PARIS</t>
  </si>
  <si>
    <t>04281</t>
  </si>
  <si>
    <t>Universal Aid for Children, Ukraine</t>
  </si>
  <si>
    <t>Universal Aid For Children, Inc.</t>
  </si>
  <si>
    <t>59-1739205</t>
  </si>
  <si>
    <t>1350 E Sunrise Blvd</t>
  </si>
  <si>
    <t>Fort Lauderdale</t>
  </si>
  <si>
    <t>33304-2817</t>
  </si>
  <si>
    <t>P31, P30, Q30</t>
  </si>
  <si>
    <t>University of Cincinnati Foundation</t>
  </si>
  <si>
    <t>UNIVERSITY OF CINCINNATI FOUNDATION</t>
  </si>
  <si>
    <t>31-0896555</t>
  </si>
  <si>
    <t>PO BOX 19970</t>
  </si>
  <si>
    <t>Sustainability\nBOPiC inc. (Building Our Pride in Chambersburg) is the largest Summer Educational, Enrichment and Nutrition program for children in the Franklin County PA area and surroundings.  Serving children from pre school age to college students (BOPiC partners w/colleges and universities nation way to hire students as teachers/teachers' aid).  He program has evolved with the culturally diverse community it serves.  In 2012 we created an Interpreting, Translating and Consulting component to serve the community and to enervate funds to economically sustain the Program.\nAlso, the community's youth were volunteering at the program which inspire us to create a 'Youth Leadeship' component.  GIVING an opportunity to the children we serve, to participle and 'take ownership' of the community.  The attached picture shows the youth participating with the National Red Cross and local Fire Deprtment, on a campaign to install free smoke detectors. Also other projects as a campaign to raise funds for the remodeling of the local library, creating a fund raising committee for the youth to understand non profits and participate on events that will support the mission of the program, creating, maintaining and donating (to the local shelter) the harvest of a garden among other opportunities.\nWhat inspires me to give? The children of our community, their willingness to serve and their commitment.  Combine with their habilities and talents.</t>
  </si>
  <si>
    <t>45219-0970</t>
  </si>
  <si>
    <t>University of Maryland College Park Foundation</t>
  </si>
  <si>
    <t>UNIVERSITY OF MARYLAND COLLEGE PARK FOUNDATION INC</t>
  </si>
  <si>
    <t>52-2197313</t>
  </si>
  <si>
    <t>4603 CALVERT RD</t>
  </si>
  <si>
    <t>99.8.205.135</t>
  </si>
  <si>
    <t>Univesrity of Maryland College Park Foundation</t>
  </si>
  <si>
    <t>Unspoken Smiles Foundation</t>
  </si>
  <si>
    <t>UNSPOKEN SMILES FOUNDATION</t>
  </si>
  <si>
    <t>46-2785474</t>
  </si>
  <si>
    <t>2301 1ST AVE APT 5C</t>
  </si>
  <si>
    <t>Valley Montessori School</t>
  </si>
  <si>
    <t>VALLEY MONTESSORI SCHOOL</t>
  </si>
  <si>
    <t>94-3215556</t>
  </si>
  <si>
    <t>460 NORTH LIVERMORE AVENUE</t>
  </si>
  <si>
    <t>LIVERMORE</t>
  </si>
  <si>
    <t>Vascular Birthmarks Foundation</t>
  </si>
  <si>
    <t>VASCULAR BIRTHMARKS FOUNDATION INC.</t>
  </si>
  <si>
    <t>16-1515227</t>
  </si>
  <si>
    <t>P O BOX 106</t>
  </si>
  <si>
    <t>LATHAM</t>
  </si>
  <si>
    <t>12110-0106</t>
  </si>
  <si>
    <t>Vermont Adaptive</t>
  </si>
  <si>
    <t>Vermont Adaptive Ski &amp; Sports Foundation</t>
  </si>
  <si>
    <t>74-2472938</t>
  </si>
  <si>
    <t>PO Box 139</t>
  </si>
  <si>
    <t>Killington</t>
  </si>
  <si>
    <t>05751</t>
  </si>
  <si>
    <t>N68, N99, N68</t>
  </si>
  <si>
    <t>Village Improvement Project</t>
  </si>
  <si>
    <t>Village Improvement Project Incorporated</t>
  </si>
  <si>
    <t>47-1515667</t>
  </si>
  <si>
    <t>374 HOWLAND DR</t>
  </si>
  <si>
    <t>GAHANNA</t>
  </si>
  <si>
    <t>43230</t>
  </si>
  <si>
    <t>S32, S32, Q30, Q32</t>
  </si>
  <si>
    <t>Villages in Partnership</t>
  </si>
  <si>
    <t>Villages in Partnership, Inc.</t>
  </si>
  <si>
    <t>45-2442802</t>
  </si>
  <si>
    <t>P.O. Box 52</t>
  </si>
  <si>
    <t>Allentown</t>
  </si>
  <si>
    <t>08501</t>
  </si>
  <si>
    <t xml:space="preserve">Mosaic Virgina </t>
  </si>
  <si>
    <t>Virgina Solidarity Association</t>
  </si>
  <si>
    <t>80-0461256</t>
  </si>
  <si>
    <t>PO BOX 192</t>
  </si>
  <si>
    <t>WILLIAMSBURG</t>
  </si>
  <si>
    <t>23187</t>
  </si>
  <si>
    <t>Virginia Quilt Museum</t>
  </si>
  <si>
    <t>To learn more about the BTWF visit here: www.bornthiswayfoundation.org\n\nMy name is Cody Adkins and I'm born this way! I'm a youth ambassador for the Born This Way Foundation. I want to inspire and encourage others to be brave. I also want to bring the Born This Way Foundation to Indianapolis to encourage gay and straight Hoosiers to come together as one. #Equality \n\nMy life has been a roller coaster since I was 15.  I came out and went through 4 different programs to â€œcureâ€_x009d_ me.  I became very depressed and tried to kill myself.  It was a very dark time; I came out again in college.  When Born This Way was released in 2011 my life changed forever.  I became more active in fighting for LGBT rights and I was a happier person.  Her message influenced me to have a more fulfilling life and to make a difference in the world. I want to help our younger generation so that they never have to go through what I went through. \n\nNow more than ever we need VOICES to stand up for Indiana and many other states! Let's encourage gay and straight Hoosiers to come together as one. Let's fight to protect LGBT Hoosiers from discrimination! â€ª#â€ŽJesusIsTheNewBlackâ€¬\n\nHELP ME BRING THE BORN THIS WAY FOUNDATION TO INDIANAPOLIS! God loves everybody and we all need to respect and love one another. Paws Up\n\nBorn This Way Foundation deserves the $5000!  They are saving many lives! I'm now changing lives with my business www.theartofhealingindy.com \n\nGod bless\n\nJames 1:17\n\n</t>
  </si>
  <si>
    <t>54-1637667</t>
  </si>
  <si>
    <t>301 S Main Street</t>
  </si>
  <si>
    <t>Harrisonburg</t>
  </si>
  <si>
    <t>22801</t>
  </si>
  <si>
    <t>A51</t>
  </si>
  <si>
    <t>Vista Teen Outreach</t>
  </si>
  <si>
    <t>VISTA TEEN OUTREACH</t>
  </si>
  <si>
    <t>45-5463984</t>
  </si>
  <si>
    <t>1611 S MELROSE DR STE A</t>
  </si>
  <si>
    <t>VISTA</t>
  </si>
  <si>
    <t>92081</t>
  </si>
  <si>
    <t>75.67.11.174</t>
  </si>
  <si>
    <t>Voices of the South</t>
  </si>
  <si>
    <t>Anne Harvey Kilburn</t>
  </si>
  <si>
    <t>31-1586900</t>
  </si>
  <si>
    <t>PO BOX 11222</t>
  </si>
  <si>
    <t>MEMPHIS</t>
  </si>
  <si>
    <t>38111</t>
  </si>
  <si>
    <t>Wayfinding Academy</t>
  </si>
  <si>
    <t>Wayfinding Foundation Inc</t>
  </si>
  <si>
    <t>72-1506393</t>
  </si>
  <si>
    <t>1617 TALLWOOD DR</t>
  </si>
  <si>
    <t>BATON ROUGE</t>
  </si>
  <si>
    <t>70816</t>
  </si>
  <si>
    <t>P86</t>
  </si>
  <si>
    <t>We Are Hope Inc.</t>
  </si>
  <si>
    <t>WE ARE HOPE INC</t>
  </si>
  <si>
    <t>39-1363509</t>
  </si>
  <si>
    <t>1300 EGG HARBOR</t>
  </si>
  <si>
    <t>STURGEON BAY</t>
  </si>
  <si>
    <t>54235</t>
  </si>
  <si>
    <t>J22</t>
  </si>
  <si>
    <t>Weight Loss Surgery Foundation of America</t>
  </si>
  <si>
    <t>27-2497501</t>
  </si>
  <si>
    <t>417 Mace Blvd</t>
  </si>
  <si>
    <t>Davis</t>
  </si>
  <si>
    <t>95618</t>
  </si>
  <si>
    <t>Wellness GIFTS</t>
  </si>
  <si>
    <t>WELLNESS GIFTS INC</t>
  </si>
  <si>
    <t>16-1599079</t>
  </si>
  <si>
    <t>7531 COUNTY RT 13</t>
  </si>
  <si>
    <t xml:space="preserve">West Hartford Community Television </t>
  </si>
  <si>
    <t>WEST HARTFORD COMMUNITY TELEVISION,INC.</t>
  </si>
  <si>
    <t>06-0999684</t>
  </si>
  <si>
    <t>50 SOUTH MAIN ST</t>
  </si>
  <si>
    <t>A32, A32, O54</t>
  </si>
  <si>
    <t>Heartland Community Health Cente</t>
  </si>
  <si>
    <t>WESTVIEW COMMUNITY HEALTH CENTE</t>
  </si>
  <si>
    <t>57-1188761</t>
  </si>
  <si>
    <t>3451 South 5600 West</t>
  </si>
  <si>
    <t>West Valley City</t>
  </si>
  <si>
    <t>84120</t>
  </si>
  <si>
    <t>Wheels For Success</t>
  </si>
  <si>
    <t>WHEELS FOR SUCCESS</t>
  </si>
  <si>
    <t>aharveykilburn@gmail.com</t>
  </si>
  <si>
    <t>43-1859283</t>
  </si>
  <si>
    <t>523 S. FIFTH STREET</t>
  </si>
  <si>
    <t>ST. CHARLES</t>
  </si>
  <si>
    <t>63301</t>
  </si>
  <si>
    <t>J99, P20, J20, P80</t>
  </si>
  <si>
    <t xml:space="preserve">The Who Are We Project </t>
  </si>
  <si>
    <t>Who Are We Inc</t>
  </si>
  <si>
    <t>47-4561032</t>
  </si>
  <si>
    <t>BOCA RATON</t>
  </si>
  <si>
    <t>33488</t>
  </si>
  <si>
    <t>K12</t>
  </si>
  <si>
    <t>Wildlife Center of Virginia</t>
  </si>
  <si>
    <t>WILDLIFE CENTER OF VIRGINIA</t>
  </si>
  <si>
    <t>One Caring Adult Can Change a Life \nwww.bostoncasa.org\n\nIn my volunteer work as a court appointed special advocate, I have become a mentor/friend to an 18 year old who now has a one-year old girl. They live in a teen parent shelter in the Boston area. I have known the youth since she was 14 and had just run away from an abusive home. Initially I advocated for her in court as she was involved with the child welfare system due to the abuse. Our relationship has evolved to the point where she trusts me, knows that I am here for her and her daughter, and believes me when I tell her that she can accomplish whatever she wants to in life. She aged out of the foster care system last summer and is on her way to taking the GED tests and has aspirations to be a nurse midwife. Every child who goes through abuse and neglect deserves a caring adult who consistently shows up, advocates for them and is kind of their back-up system.  When I visited her at the teen parent shelter recently, I met some of the other girls and their children. I realized that they all deserve to be treated with respect and kindness. I decided to create a pop-up shop/salon experience for them in early December where they can choose some outfits, get their nails and hair done and have a nice meal. I have rounded up quite a few volunteers to help me with this, a local salon has offered to do the treatments and my home is being inundated with beautiful teen clothing! My own 14 year old daughter is enjoying helping me sort, launder and press the clothing. This work gives me immense joy and satisfaction. I give to Boston CASA on a consistent monthly basis and appreciate all they have done to train and support me as I continue on this journey to advocate for disenfranchised youth. The model makes sense. Every single child who has been abused or neglected deserves a caring adult by their side. That is what Boston CASA does. \n\n</t>
  </si>
  <si>
    <t>Willamette Humane Society</t>
  </si>
  <si>
    <t>WILLAMETTE HUMANE SOCIETY</t>
  </si>
  <si>
    <t>93-0577975</t>
  </si>
  <si>
    <t>PO BOX 13005</t>
  </si>
  <si>
    <t>207.98.144.134</t>
  </si>
  <si>
    <t>SALEM</t>
  </si>
  <si>
    <t>97309</t>
  </si>
  <si>
    <t>Hannah Vongsavang</t>
  </si>
  <si>
    <t>D20, D20, O50, P29</t>
  </si>
  <si>
    <t>Wilmington College (Ohio)</t>
  </si>
  <si>
    <t>Wilmington Ohio Door of Hope</t>
  </si>
  <si>
    <t>26-3703289</t>
  </si>
  <si>
    <t>495 E LOCUST ST</t>
  </si>
  <si>
    <t>45177</t>
  </si>
  <si>
    <t>WINGS OF LOVE BIRD HAVEN INC</t>
  </si>
  <si>
    <t>77-0637374</t>
  </si>
  <si>
    <t>PO BOX 182</t>
  </si>
  <si>
    <t>RED OAK</t>
  </si>
  <si>
    <t>75154</t>
  </si>
  <si>
    <t>D20, D32</t>
  </si>
  <si>
    <t xml:space="preserve">Wings of Love Bird Haven, Inc. </t>
  </si>
  <si>
    <t>Free the Children/ The Neonatal Womb Foundation</t>
  </si>
  <si>
    <t>Womb International Ministries Inc</t>
  </si>
  <si>
    <t>20-8133761</t>
  </si>
  <si>
    <t>6955 POMPAS CT</t>
  </si>
  <si>
    <t>DOUGLASVILLE</t>
  </si>
  <si>
    <t>30135</t>
  </si>
  <si>
    <t>The Neonatal Womb Foundation</t>
  </si>
  <si>
    <t>vongsavang@gmail.com</t>
  </si>
  <si>
    <t>Women of Distinction Network</t>
  </si>
  <si>
    <t>WOMEN OF DISTINCTION NETWORK</t>
  </si>
  <si>
    <t>45-2599156</t>
  </si>
  <si>
    <t>PO BOX 291273</t>
  </si>
  <si>
    <t>COLUMBIA</t>
  </si>
  <si>
    <t>29229</t>
  </si>
  <si>
    <t>P03</t>
  </si>
  <si>
    <t>Michelle's Place Breast Cancer Resource center</t>
  </si>
  <si>
    <t>Women's Breast Cancer Resource Cente</t>
  </si>
  <si>
    <t>33-0951216</t>
  </si>
  <si>
    <t>37877 Glen Oaks Road</t>
  </si>
  <si>
    <t>Temecula</t>
  </si>
  <si>
    <t>92592</t>
  </si>
  <si>
    <t>Womens' Lunch Place</t>
  </si>
  <si>
    <t>WOMENS LUNCH PLACE INC</t>
  </si>
  <si>
    <t>22-2514148</t>
  </si>
  <si>
    <t>67 NEWBURY ST</t>
  </si>
  <si>
    <t>P85, P60</t>
  </si>
  <si>
    <t>Word of Life Fellowship</t>
  </si>
  <si>
    <t>91-1191796</t>
  </si>
  <si>
    <t>PO BOX 1696</t>
  </si>
  <si>
    <t>LONGVIEW</t>
  </si>
  <si>
    <t>98632</t>
  </si>
  <si>
    <t xml:space="preserve">Pennsylvania Perimeter Ride Against Cancer </t>
  </si>
  <si>
    <t>World Ride Against Cancer Inc</t>
  </si>
  <si>
    <t>04-3150295</t>
  </si>
  <si>
    <t>86 BEACON ST APT 5</t>
  </si>
  <si>
    <t>01843</t>
  </si>
  <si>
    <t>World Vision</t>
  </si>
  <si>
    <t>World Vision Inc</t>
  </si>
  <si>
    <t>95-1922279</t>
  </si>
  <si>
    <t>PO Box 9716</t>
  </si>
  <si>
    <t>Federal Way</t>
  </si>
  <si>
    <t>98063-9716</t>
  </si>
  <si>
    <t>Q33, Q30, Q33, X20</t>
  </si>
  <si>
    <t>World-Wide Lighthouse Missions, Inc.</t>
  </si>
  <si>
    <t>WORLD WIDE LIGHTHOUSE MISSIONS INC</t>
  </si>
  <si>
    <t>06-1402089</t>
  </si>
  <si>
    <t>PO BOX 2100</t>
  </si>
  <si>
    <t>My Giving Story: The Shiny Bike\n\n  A fuzzy memory pops into my head every Christmas season: I must have been seven, or eight years old. My parents drove my siblings and I down to a part of town where we rarely went. It was dark, the heavy dark of winter, and it was cold. I may have been a bit cranky because I was forced to wear tights and dress shoes, anticipating some â€œgrown-upâ€_x009d_ event where I would have to sit still.\n\n       We entered a building and wound our way to a gym. Bleachers lined the walls of the basketball court make-shift auditorium; someone was handing out plastic mesh stockings that contained oranges, apples and candy canes. I looked around and saw children and parents holding the stockings around me. I fidgeted with my dress, uninterested in the talking that was going on below.\n\n        Suddenly, there was a commotion. Chatter in waves filled the gym. I listened closely and heard the speaker say that one lucky member was about to win a bike. A shiny BMX bike was wheeled into the center of the gym. Anticipation mounted. Children leaned forward on the worn wooden bleachers, scooting to the edge of their seat. A name was called.\n\n        My memory fades remembering the boy in the red sweatshirt with worn jeans bolting to the floor to claim his prize; hands shaking as he grasped his special, shiny, brand new bike. He didnâ€™t have to dress up. I wondered if Santa would bring me a new bike too.\n\n        Years later, I realized the significance of that night. I had attended the Christmas celebration at our local Boys Club, now known as the Boys &amp; Girls Clubs of the Chattahoochee Valley. The children there that night, came from one of our more impoverished neighborhoods. The stockings full of fruits and a few sweets were probably the only treats they would receive during the holiday season. The boy who won the bike, he may as well have been Charlie winning a golden ticket; he hit the jackpot. That night was his visit from Santa.\n\n        Years later, Iâ€™m a third generation Board Member with our local clubs. My grandmother and father before me taught me about the importance of each of our Boys &amp; Girls Clubs in the development of leadership, health, and success of the youth in our community. After years of watching my grandmother sell daisies as a fundraiser, and my father serve time as President of the Board,  I went on to get my first real job working in the administrative office. I was responsible for calling donors to sponsor a golf tournament to benefit the programs at the clubs. I discovered how much those dollars stretched to provide a safe haven and to give children coming to after school and summer programs some well-rounded extracurricular activities - after homework of course!\n\n       As a college student, I returned with classmates to complete service projects in the J. Barnett Woodruff Club to showcase what the kids were learning. I saw first hand how much the staff loved those kids; how important it was to keep the teenagers on track. Most stunning, was we heard it from the kids too. Recent local Youth of the Year winner Nâ€™Zier Bohannon, spoke to us at our Womenâ€™s Giving Circle Luncheon and told attendees that the Clubs and their staff were responsible for sending him to college. He lamented that his younger brother didnâ€™t come to the clubs, didnâ€™t follow his path ,and was not able to benefit from the same opportunities he did. Misty eyed, he thanked every one in the room for supporting the clubs because it meant we were making a difference in the lives of children like him.\n\n        I donâ€™t have one single time that supporting a non-profit meant something to me; My Giving Story is about one organization that has my heart. The Boys &amp; Girls Clubs of the Chattahoochee Valley have inspired joy, hope, and dreams of a successful future in the lives of children that may have otherwise been derailed. In my opinion, the best way to positively influence our community is to raise up our children, and our local Boys &amp; Girls Clubs do just that.</t>
  </si>
  <si>
    <t>MANCHESTER</t>
  </si>
  <si>
    <t>06045</t>
  </si>
  <si>
    <t>World Wide Village</t>
  </si>
  <si>
    <t>WORLD WIDE VILLAGE</t>
  </si>
  <si>
    <t>41-2014011</t>
  </si>
  <si>
    <t>316 SIMS AVENUE</t>
  </si>
  <si>
    <t>75.73.226.12</t>
  </si>
  <si>
    <t>55130</t>
  </si>
  <si>
    <t>Tanya Boesen Marcella</t>
  </si>
  <si>
    <t>Q33, S20, K02, B20</t>
  </si>
  <si>
    <t>Worldreader</t>
  </si>
  <si>
    <t>WORLDREADER. ORG</t>
  </si>
  <si>
    <t>27-2092468</t>
  </si>
  <si>
    <t>506 2ND AVE</t>
  </si>
  <si>
    <t>Q33, B19, B01</t>
  </si>
  <si>
    <t>Wounded Warrior Project</t>
  </si>
  <si>
    <t>WOUNDED WARRIOR PROJECT INC</t>
  </si>
  <si>
    <t>20-2370934</t>
  </si>
  <si>
    <t>4899 BELFORT ROAD</t>
  </si>
  <si>
    <t>32256</t>
  </si>
  <si>
    <t>P60, W30, E60, J30</t>
  </si>
  <si>
    <t>Kindness Ranch Hartville Wyoming</t>
  </si>
  <si>
    <t>Wyoming Paradise Ranch Inc</t>
  </si>
  <si>
    <t>83-0234955</t>
  </si>
  <si>
    <t>425 PRAIRIEVIEW DR</t>
  </si>
  <si>
    <t>GILLETTE</t>
  </si>
  <si>
    <t>WY</t>
  </si>
  <si>
    <t>82716</t>
  </si>
  <si>
    <t>Y.O.G.A. For Youth</t>
  </si>
  <si>
    <t>Y.O.G I Little League Baseball Corp.</t>
  </si>
  <si>
    <t>04-3366043</t>
  </si>
  <si>
    <t>124 Allen Road</t>
  </si>
  <si>
    <t>Grand Isle</t>
  </si>
  <si>
    <t>05458</t>
  </si>
  <si>
    <t>Yang-Ward Foundation</t>
  </si>
  <si>
    <t>YANG WARD FOUNDATION INC</t>
  </si>
  <si>
    <t>tcmarcella@comcast.net</t>
  </si>
  <si>
    <t>46-3195897</t>
  </si>
  <si>
    <t>100 W BRIARWOOD LN</t>
  </si>
  <si>
    <t>65203</t>
  </si>
  <si>
    <t>Young Mariners Foundation</t>
  </si>
  <si>
    <t>06-1427077</t>
  </si>
  <si>
    <t>151 Harvard Avenue</t>
  </si>
  <si>
    <t>Stamford</t>
  </si>
  <si>
    <t>06902</t>
  </si>
  <si>
    <t>Young Men's &amp; Young Women's Hebrew Association dba 92nd Street Y</t>
  </si>
  <si>
    <t>YOUNG MEN'S &amp; WOMEN'S HEBREW ASSOC. OF BERGEN COUNTY D/B/A BERGEN COUNTY Y</t>
  </si>
  <si>
    <t>22-1487394</t>
  </si>
  <si>
    <t>605 Pascack Road</t>
  </si>
  <si>
    <t>Washington Township</t>
  </si>
  <si>
    <t>07675</t>
  </si>
  <si>
    <t>Youth Emergency Services &amp; Shelter of Iowa</t>
  </si>
  <si>
    <t>YOUTH EMERGENCY SERVICES &amp; SHELTER OF IOWA</t>
  </si>
  <si>
    <t>23-7442304</t>
  </si>
  <si>
    <t>My family and I chose to give to the Brain Aneurysm Foundation this past September 2015 because my Mother died unexpectedly at the age of 59 from a brain aneurysm. We named our walk, 'A Walk to Remember Mona Ann Boesen'. Mona was the light of our lives and an inspiration to all who knew her! Her motto in life was: 'Life is a celebration!' We organized a walk on behalf of the BAF and we were able to raise $5,540. It brings us a lot of joy and happiness knowing that we are helping to help others become aware of brain aneurysms and the signs and symptoms. I'm so thankful to have found the BAF organization and now each year we will organize a walk and hope to raise more and more money each year! My Mother died in September which also happens to be brain aneurysm awareness month. September is now the month our family has chosen to have our event each year which gives us something positive to look forward to. Thank you to the Brain Aneurysm Foundation for what you are doing to help bring awareness to others. We will continue to help you in this fight! \n-Tanya Marcella and family \n</t>
  </si>
  <si>
    <t>918 SE 11TH STREET</t>
  </si>
  <si>
    <t>DES MOINES</t>
  </si>
  <si>
    <t>50309-5324</t>
  </si>
  <si>
    <t>Youth for Christ-Wichita</t>
  </si>
  <si>
    <t>167.206.19.2</t>
  </si>
  <si>
    <t>YOUTH FOR CHRIST-WICHITA INC</t>
  </si>
  <si>
    <t>Lisa Marie Cohen</t>
  </si>
  <si>
    <t>48-1058535</t>
  </si>
  <si>
    <t>PO BOX 3700</t>
  </si>
  <si>
    <t>67201</t>
  </si>
  <si>
    <t>O55</t>
  </si>
  <si>
    <t>The Rescued Dog, San Diego CA</t>
  </si>
  <si>
    <t>Youth of Excellence of San Diego CA</t>
  </si>
  <si>
    <t>33-0820952</t>
  </si>
  <si>
    <t>4264 LAYLA CT</t>
  </si>
  <si>
    <t>92154</t>
  </si>
  <si>
    <t>YWCA Metropolitan Chicago</t>
  </si>
  <si>
    <t>YWCA METROPOLITAN CHICAGO</t>
  </si>
  <si>
    <t>36-2179765</t>
  </si>
  <si>
    <t>1 N LASALLE ST</t>
  </si>
  <si>
    <t>P27</t>
  </si>
  <si>
    <t>The Zane Beadles Parade Foundation</t>
  </si>
  <si>
    <t>ZANES PARADE FOUNDATION</t>
  </si>
  <si>
    <t>46-2804569</t>
  </si>
  <si>
    <t>PO BOX 460086</t>
  </si>
  <si>
    <t>80246</t>
  </si>
  <si>
    <t>Zoey's Angels</t>
  </si>
  <si>
    <t>ZOEYS ANGELS INC</t>
  </si>
  <si>
    <t>45-5412426</t>
  </si>
  <si>
    <t>12403 MAXIM</t>
  </si>
  <si>
    <t>MISSOURI CITY</t>
  </si>
  <si>
    <t>77065</t>
  </si>
  <si>
    <t>lcohen1@gm.slc.edu</t>
  </si>
  <si>
    <t xml:space="preserve">Brain Injury Awareness  \nhttp://bianys.org/\nIn May of 2014 when I was 23 years old, I had brain surgery to remove a tumor from my cerebellum. My entire life changed on that day. I went from living on my own, to outpatient therapy and even living at an inpatient rehabilitation hospital. Iâ€™ve struggled over the past year and a half. I relearned how to walk, see a world with double vision and I am just now back in graduate school getting my MFA. Iâ€™m teaching creative writing at a jail, working as a dishwasher and writing my memoir about my ABI. I attend walks to support my fellow survivors, fighters and new friends.  In August I attended the BIANYS walk over the Hudson, which was an event close to home. I lead Team Walnut over the bridge, raised money and even had two little dogs in attendance. I met and made a new friend also named Lisa; we shared a tired moment on the end of the long bridge. Attending brain injury walks joins us all together and I just wanted to cry and hug every single person there. I know what it feels like to fight for life and the ability to do even the little things like pick up a carton of milk, or use a fork and knife. I give and support the organizations because I know the people who need assistance. I lived and I needed help, as do so many who suffer from ABIâ€™s and TBIâ€™s. I feel their pain everyday when Iâ€™m told I look fine, so I must be fine. A brain injury is often invisible and I will always support to raise awareness and help as others have helped me. Itâ€™s not enough to just survive, whether it is from a brain tumor, a fall, or a car accident. We want to live and have a fulfilling life. I will do everything I can to support and walk with others to help them become more then just a survivor. </t>
  </si>
  <si>
    <t>74.70.14.218</t>
  </si>
  <si>
    <t>Why I give &amp; support the Brain Injury Association of N.Y.S  (bianys.org) My name is AnneMarie Todd. I am a 4x TBI survivor. I've survived 4 nasty car crashes spanning the ages of 19-30. I'm cognitively disabled - considered high-functioning.  It has been 15 years since my diagnosis. I am a 'graduate' of Sunnyview Rehab Hospital. This is where I was cognitively 'reschooled'. My main vocational &amp; occupational love is photography/videography. I have been very involved in BIANYS for over 10 years. The BIANYS June conferences at the Marriot Hotel in Albany, N.Y (and the former October gatherings at the Egg in Albany) have been a lifeline to my new world of TBI. I have thoroughly enjoyed sharing the experiences by photographing many conferences &amp; most recently the Walk over the Hudson fundraiser &amp; last years' Journey of Hope Gala. This June, I was very humbly blessed to receive the Silent Angel Award. This was for my photography &amp; advocacy efforts. I also have videoproduced fellow TBI survivor, Angela Leigh Tucker's speeches. She also has a inspiring story. (angelaleightucker.com)I am so thankful for the new friends that have been added to my life. I love documenting them at the conferences &amp; other gatherings &amp; sharing them on BIANYS' website &amp;  facebook &amp; my own. I have a youtube channel - AdventuresOfLife- where my advocacy video work is. A short video called 'Save my Clothesline-revised' was inspired by a conversation with BIANYS president, Dr.Lois Tannenbaum=) I enjoyed the wondrous opportunity back in 2010, to co-present/host a workshop at the conference. A advocacy video that I co-produced with Patricia Fountain of Advanced Coaching &amp; Training was presented. I was soo blessed at how well it was received! The amazing friends, information, support &amp; encouragement from BIANYS has been pivotal in my continual pursual of vocal advocacy of BI awareness - especially the silent cognitive impairments.. I always learn something new at the conferences, meet new acquaintances &amp; reunite with treasured friends. I love contributing to the BIANYS organization! =)</t>
  </si>
  <si>
    <t>98.114.207.106</t>
  </si>
  <si>
    <t>It all began with wrapping paper sales.  Such is the life with kids and schools and activities.  Support this.  Buy that.  And we did.  But by the time the third child brought home the same wrapping paper catalogue, we were ready to just write a check.  Forget ordering, just get us out!\n\nI'm not sure what changed or when.  One day I'm grumbling about driving these kids from here to there- you know, from the activities that I signed them up for!  Then suddenly I discover I'm driving kids who have true passions.  Kids who are willing to give up sleep, and school dances, and hanging out with friends.  For our youngest, that passion was ballet.\n\nBrandywine Ballet was my daughter's home away from home.  Day after day in classes and weekend after weekend of rehearsals.  We got our first glimpse of what had 'called' to her when we saw BBC's 2005 production of The Nutcracker.  It was BIG.  This wasn't just cute kids on a stage at recital.  This was real ballet.  And it was magical.\n\nWe watched our daughter become an incredible dancer because of the training of the artistic staff and the experience of being on stage in those memorable productions.  And over the years we supported Brandywine Ballet through the auxiliary and its pie sales, raffle baskets and sales tables.  Kind of like the days of wrapping paper all over again!  And we bought tickets.  So many tickets.  These performances deserved to be shared with family, friends and colleagues.\n\nThis time I CAN tell you what changed.  Our daughter went off to college as a ballet major.  We knew then the training she received was everything we thought it was.  And my husband became a member of the board.  He now knew the cost of those productions and the budget constraints the ballet worked with annually.  We wanted to give.\n\nFast forward.  Our daughter returned from college and was back dancing at Brandywine Ballet.  Her ballet family had welcomed her back 'home'.  Nine months later my husband died suddenly, with the spring production weeks away.  Once again, the ballet family was there, surrounding Emma with love and strength and support.  And together, we her family and friends, watched the curtain go up on The Wonderful Wizard of Oz.  We were all taken somewhere over the rainbow where the dreams she had dreamed came true as she danced on stage surrounded by those who have shaped her into the dancer and young woman that she is.\n\nGloria Gaither said 'Memories, perhaps, are the best gift of all'.  It is the memories of my husband and I, our children, family, and friends watching so many magical performances over the years that inspired me to give with an endowment pledge for Brandywine Ballet.  And perhaps, my gift will help ensure magical memories to the next generation of dancers and audiences alike.</t>
  </si>
  <si>
    <t>98.169.82.247</t>
  </si>
  <si>
    <t>BRAWS: â€‹Bringing Resources to Aid Women's Shelter (www.BRAWS.org) is a volunteer-driven, community-based 501(c)(3) organization that supports struggling women, teenagers, and preteen girls living in local homeless and transitional housing shelters by providing new bras, unopened packages of underwear, and sealed boxes of tampons, pads, and pantyliners.\n \nThe majority of individuals in a homeless shelter at any given time are women and their children. These women are typically victims of domestic violence and are fleeing an abusive home looking to start over in a safe environment. Many other women in shelters are single mothers who lost their jobs due to unforeseen circumstances and need help to get back on their feet. Regardless of the situation that led these women to homelessness, they need our support - both physical and emotional - to transition to a better life for themselves and their children.\n \nI support BRAWS because they give NEW bras, NEW underwear, and NEW boxes of tampons and pads to support the well being of these many women and girls. Unbeknownst to most people, these are some of the most requested critical needs by women in shelters. Bras and feminine hygiene products are rarely donated, expensive items for a shelter to replenish, and not covered by food stamps. Insufficient access to these items often leads to unsanitary conditions, a lack of confidence, and major health problems.\n \nIn the last 10 months, BRAWS has already donated over 1,500 new bras and underwear, as well as tens of thousands of feminine hygiene products to women, teenage, and pre-teen girls in 15 local shelters. They are always in need of in-kind and financial contributions to replenish these shelters, as well as support the many other shelters in the Greater DC area that they have not yet been able to serve.</t>
  </si>
  <si>
    <t>108.80.17.208</t>
  </si>
  <si>
    <t xml:space="preserve">I am inspired to give back to the community because growing up my mom emphasized how fortunate I was to grow up in a safe environment, healthy and that I did not have to worry about the bare necessities. I have always wanted to make a positive change in the world and I feel that everyone can do that through giving back to the community, whether it be volunteering your time, talent, or giving goods or monetary funds. The Organization I gave to is THE Breast Cancer Fundraiser (http://thebreastcancerfundraiser.org). They host extended cocktail parties at hip venues and encourage young professionals to give back. This is such an amazing organization that provides services not covered by insurance to breast cancer patients such as acupuncture, physical fitness plans, massage therapy and yoga which focuses on a holistic care and recovery program. The dedication I have seen within the organization is inspiring to see. Their WeCare program sends care packages to newly diagnosed patients that are economically disadvantaged, providing them with items that make their journey easier. When you go to their event you have a great time with all of your friends, you listen to inspiring stories about patients journeys, and you support a wonderful cause that is committed to preserving the dignity of patients and their family. I really admire their mission and passion for getting the next generation involved in giving back to the community. </t>
  </si>
  <si>
    <t>174.61.96.116</t>
  </si>
  <si>
    <t>Tina Cornely</t>
  </si>
  <si>
    <t>tinacornely@bridging-humanity.org</t>
  </si>
  <si>
    <t>Driven to Help Eradicate Global Poverty: The best way to help people living below the line is to educate them. And the most effective way to teach is to make the lessons fun, relevant and hands on.  Not being able to turn a blind eye is what inspired me to start my volunteer based non profit called http://www.bridging-humanity.org. Teaching orphans is something I am very passionate about. If you start with something easy and scale up with each lesson, the sky is the limit as to what a child can learn. For instance, take cat5 network cable. Everyone knows what the Internet is and explaining how the cable facilitates access makes the assignment more relevant and interesting. Even the orphans living under the care of Nuestros Pequenos Hermanos in this picture already knew about the importance of the Internet. What is amazing is you can show a child how to make cat5 cable in under 3 minutes.  After they'v mastered this you can show them how to make fiber optics cable and then HVAV cable. Before you know it, they will be mastering electrical engineering concepts. The fundamentals to successful teaching is to inspire, engage and to empower. If teachers use this formula as their platform, then their students will go on to do great things for their community, country and the world.</t>
  </si>
  <si>
    <t>50.157.231.203</t>
  </si>
  <si>
    <t>Yvonne Willis Lynch</t>
  </si>
  <si>
    <t>yvonne.lynch@brighthorizons.com</t>
  </si>
  <si>
    <t>Whatâ€™s more heart-warming than the sight of a small child enjoying the simple pleasures of play?  Think of a toddler laughing endlessly at a pop-up toy, or the quiet joy of a preschooler being read a favorite book.  For 2.5 million homeless children in the U.S. there is little or no opportunity for playtime; a familyâ€™s belongings have been pared down to what can easily be carried â€“ there are no toys, no books, not even a safe place to play.  \n\nThe Bright Horizons Foundation for Children (www.brighthorizonsfoundation.org) recognizes that every child deserves to have a safe, warm place in which to learn and play.  These environments are called â€œBright Spacesâ€_x009d_, and the Foundation has created hundreds of them all over the U.S., and in the U.K. and Ireland.  \n\nI got involved with the Bright Horizons Foundation for Children in the same way as so many of my colleagues did; because the work of the Foundation is woven into the fabric of corporate life at Bright Horizons, there is no way to avoid it!  â€œFUNdraisingâ€_x009d_ for the Foundation is a wonderful way of bringing more than 25,000 employees together in a meaningful way â€“ across countries and continents â€“ with a single purpose: To help children and families in crisis.  \n\nMy first involvement with the Bright Horizons Foundation for Children dates back nearly 8 years ago when my team at work decided to fundraise to create a Bright Space as a team-building exercise.  We have a large team spread all across the country, and it was a wonderful way for us to collaborate on something outside of our day-to-day jobs.  We worked hard on fundraising over a period of about 6 months, and Iâ€™ll never forget the weekend we all gathered together in Somerville MA to work on the space â€“ clearing and cleaning, painting and unpacking, building and cleaning again.  It was two solid days of hard work, made entirely worth the effort by the pure JOY on the faces of the children the night of the Grand Opening.  We repeated the exercise a couple of years later to create another space at a homeless shelter in New York City, and are currently working on yet another in Colorado! \n\nI have two children of my own, 10 nieces and nephews.  I canâ€™t imagine what it would be like for them to be homeless, to not have their toys and books, or even a safe place to hang out.  More than anything, THEY are the reason I have, and will continue to support the work of the Bright Horizons Foundation for Children.  \n</t>
  </si>
  <si>
    <t>68.108.59.119</t>
  </si>
  <si>
    <t>Matt Schrade</t>
  </si>
  <si>
    <t>matt.schrade@brighthorizons.com</t>
  </si>
  <si>
    <t>'100 miles for children's smiles' www.brighthorizonsfoundation.org.\nI signed up to run 100 miles to test the limits of what my mind and body could accomplish. After I signed up for this race, I thought I could really challenge myself to make this a way for me to help others. My company sponsors a foundation, called the Bright Horizons Foundation, that is focused on brightening the lives of children, youth, and families experiencing homelessness and other crises. They do this by creating and supporting Bright Spaces; warm, safe, enriching spaces in homeless shelters and other agencies for children and youth to build caring relationships, heal from trauma through play, and experience the joy of childhood. \nI was 90 miles into the run, and I wanted to give up. The longest distance I had attempted up to this race was a half-marathon (13.1 miles). As my mind went to that negative place, I started to think about why I had started on this quest and what I was trying to accomplish. I needed to finish this race, not just for myself, but for all the people who believed in me and what I was running for. Many of the kids that use the bright spaces don't have many comforts, and need to have a safe place to just be a kid. I was able to raise $1100 through donations from friends and family, and I was awarded an additional $4000 for a grant that I applied for. That thought powered me through the last grueling 10 miles. I knew that I had to finish because the discomfort I was feeling was nothing compared to what these kids go through. The least I could do was to finish this race and make sure that I could convey the message that, 'if you put your mind into something, that anything is possible!' I want the kids that are able to spend time at our bright spaces to feel uplifted and know that anything is possible.....just like I felt when I crossed that finish line 24 hours and 54 minutes later.</t>
  </si>
  <si>
    <t>Buffalo Academy of Science Charter School (BASCS) is changing lives in the inner City of Buffalo.  This STEM-focused school (science, technology, engineering, and mathematics) has almost 400 students, ranging in grades 7 through 12. Over ninety-four percent of the students are living below the poverty line.  Being poor does not mean you are NOT smart.  Last year one hundred percent of our students graduated and went on to college. BASCS offers Saturdays classes, extended school day, and summer bridge classes. I have served since 2012 as an advisory board member and now serve as a trustee, because I believe in educating our future. A few weeks ago the school purchased the old YWCA on Franklin Street. School administration would like to renovate the unused pool area and turn it into classrooms to expand the school to include grades 5 and 6.  If you can you help contact Staci Cameron, Outreach/Events Coordinator &amp; Grant Writer at 716.854.2490 ext. 250 or email her at cameron@bascs.org. You can find more information about Buffalo Academy of Science Charter School at www.bascs.org.</t>
  </si>
  <si>
    <t>146.145.46.146</t>
  </si>
  <si>
    <t xml:space="preserve">Nine-year old Bugles for Veterans\nhttp://www.buglesacrossamerica.org/\n\nMy son and I support Bugles Across America. I read in a magazine that the military only has 500 live buglers for funeral honors and therefore the majority of people who request military honors for a funeral get a recording of TAPS. When my son started playing the trumpet I asked him if he'd be interested in sounding live Taps at funerals and memorials and he said yes immediately. Since May 2015 he's participated in dozens of missions. His sweet face and beautiful bugle call bring such joy to people on their darkest days. We're repeatedly thanked by military families for what we do. My son is the youngest bugler in the country. We travel hundreds of miles and make many sacrifices so that our nation's heroes get the military honors they so deserve. We do not get paid for what we do and incur gas, tolls, and often parking costs that we pay out-of-pocket. Both of us take this responsibility very seriously because without or service men and women we would not be afforded the freedoms we often take for granted. Having many friends and family in the military and having lost loved ones, we know first hand how important this is to families. I'm so proud of my son for his commitment to our country and to our military. </t>
  </si>
  <si>
    <t>23.25.116.129</t>
  </si>
  <si>
    <t>I grew up poor and went to college to get a degree in finance.  My dad was a high school dropout and I was so proud to get into a top-notch university that was well known for being a pipeline to Wall Street, but my plans changed after a disheartening summer internship with a Fortune 50 company.  I had just started volunteering the year before, so when I went back to school for my senior year I was anxious to plug back into the world of giving back.\n\nSo my senior year of college I started teaching financial literacy in a local high school in Washington, D.C.  I quickly realized this meant trying to teach kids how to protect themselves from the banks that I was about to go work for.  It's impossible to teach kids about compound interest when they don't know how to do basic math.\n\nHappily educated but confused about my future, I returned to rural Virginia and went back to doing the construction work that I had done during the other summers I was in college.  Soon I was looking at opportunities to use my ability to swing a hammer for good and I was excited to find Building Goodness Foundation, a nonprofit organization dedicated to bringing volunteers from the construction industry to the aide of other nonprofit organizations.\n\nShortly after I went to help build a community center in a rural town in Mississippi that had been devastated by Hurricane Katrina.  It was a magical two week experience learning about the local culture and seeing the sheds that BGF had built for homeowners in the town that many of them ultimately ended up using as temporary homes.  It was a magical experience where working ten hour days in the hot southern sun seemed to fly by, easily enjoyed just thinking about the future smiling faces that would benefit from my labor.\n\nFast forward 7 years later, I have a lot more experience in construction and many more hours volunteering for other local nonprofits, from teaching more financial literacy to ESL classes.  That volunteer experience with BGF defined my perception of life and I was never tempted to go back to chasing money over personal fulfillment, eventually leading me now to work in the position of the volunteer trip leader for BGF that took me to Mississippi years ago.</t>
  </si>
  <si>
    <t>99.44.163.94</t>
  </si>
  <si>
    <t>Maria AL</t>
  </si>
  <si>
    <t>butterflyhavenstl@yahoo.com</t>
  </si>
  <si>
    <t>Why I give to Butterfly Haven, Inc.\n\nwww.butterflyhaveninc.com\n\nMy heart has always wanted to help and encourage others.  What better way then reaching out and embracing those who need it most, foster children.  For 13 years I have been a foster parent to over 200 children of all levels of care.   \n\nEarly on I realized how desperately foster children needed an advocate to speak for them during their time in system until permanency was able to be achieved.  I also realized how difficult and challenging it could be for foster families.\n\nMany children come into care with little or no clothing, toys, or items of their own.  If they are one of the lucky ones, they may have had time to grab a trash bag of miscellaneous items.  \n\nI give and dedicate my time to Butterfly Haven, Inc. because I believe in our mission.  I believe each child deserves to be treated with love and respect.  I believe that helping provide resources and networking will encourage and support our children and families to create a better experience for them while the system requires they be temporarily removed from their home situation.\n\nButterfly Haven provides resources including food, clothing, toys, diapers, as well as support navigating the respective licensing agencies and state requirements. \n\nButterfly Haven is staffed by a team of volunteers, many of whom have full houses of children as well. All items are procured through community donations, and all supporters are unpaid. \n\nButterfly Haven fills an important need in the community, by equipping foster families for their responsibility of providing a safe environment with adequate provisions for the children in their care. \n\nAdditionally, Butterfly Haven provides children with welcome items such as duffel bags and stuffed animals to help make the transition into care more personable and compassionate. \n\nMy hope and prayer is that one day there will not be a need for foster care.  Until that day, Butterfly Haven, Inc. works tirelessly to #makingmomentsmatter for children in foster care and crisis situations and the families who care for them.\n\nThat is why I give financially and volunteer my time with Butterfly Haven, Inc.</t>
  </si>
  <si>
    <t>24.45.8.232</t>
  </si>
  <si>
    <t>'We make a Living by what we get. But, we make a Life by what we give.'\n- Winston Churchill\n\nI am a Volunteer for C.H.A.N.G.E Fitness in Morristown, New Jersey. C.H.A.N.G.E. stands for Creating Healthy Actions through Nutrition and Group Exercise. It provides low to no cost fitness classes to our community.\nI first joined C.H.A.N.G.E as a student last Fall on a GROUPON special and took Zumba classes three times a week. I enjoyed it so much that after the deal ended, I joined for the Unlimited $25 a Month Membership. And this summer, I became a Volunteer. \nI have been asked several times ... â€œIf you can afford to go to any gym or can volunteer your time and talent to any organization...why C.H.A.N.G.E?â€_x009d_\nAs a lifelong athlete and health and fitness advocate, I have gone to many different gyms and health clubs. I even managed a Health Club in the past and was a Certified Personal Fitness Trainer. The first thing I noticed and liked about C.H.A.N.G.E was that everyone was welcome, regardless of financial status, fitness level or age. And, everyone at C.H.A.N.G.E is a volunteer, from Carmalee Foster, C.H.A.N.G.E 's Founder/Program Director, to the team of Zumba Instructors to the Maintenance Manager. Relationships and friendships are formed and it truly is a Zumba Family! \nI saw what C.H.A.N.G.E brought to our community and the difference it was making. I had to lend my expertise in some way. I needed to be a part of that and help Carmalee develop, expand and improve her vision. I really wasn't asked to volunteer nor did I really ask to help. It just sort of happened.  Together, we started addressing and organizing small things behind the scenes. This led to us collaborating on different marketing ideas, including event planning, merchandising, fund-raising, and grant writing. Thankfully, it has helped us build on, increase and improve what Carmalee had developed and done for 3 years. \nWe have many, many great ideas and goals for C.H.A.N.G.E.â€™s future! One of the biggest is to create and develop an Afterschool Fitness and Nutrition Program for our communityâ€™s children. I am even looking into reinstating my Personal Training Certification and obtaining the other necessary certifications to run this program!\nAnother one of my favorite quotes says: \n'Working hard for something we don't care about is called stress. \nWorking hard for something we love is called passion.â€_x009d_ - Simon Sinek\nI work hard for C.H.A.N.G.E. I dedicate a lot of my time and effort into C.H.A.N.G.E. And, I love it! \nI am passionate about making a difference and I am passionate about helping create C.H.A.N.G.E. in our community! \nC.H.A.N.G.E is happening and I am blessed to be a part of it! \n</t>
  </si>
  <si>
    <t>71.201.128.193</t>
  </si>
  <si>
    <t>Rory Conway Dominick</t>
  </si>
  <si>
    <t>rory.dominick@gmail.com</t>
  </si>
  <si>
    <t>Paying it forward, because this cause is bigger than one child or one family. \n It seems like just yesterday that my husband and I were sitting at our son Cameronâ€™s crib-side in the NICU at Childrenâ€™s Memorial Hospital as he underwent his first brain surgery. Cameron was born in 2006, two months premature, with a host of life long medical conditions, most notably Hydrocephalus. As we cared for our special little boy, the medical bills began to mount. In 2010, our family was provided with financial support from family and friends to assist in paying down this huge medical debt. Because of this assistance, Cameron can be the happy third grader that he is and is not defined by his ongoing medical conditions! \n\nAs we experienced first-hand how financial support could make such a profound impact on our sonâ€™s life, we made it our mission to pay it forward and to help other children with life-long neurological conditions. Therefore, in 2011, we created The Cameron Can Foundation http://www.cameron-can.com. It is our goal to show children all they CAN do by providing their families with quality of life grants. These grants can help pay down medical debt, provide adaptive bikes, additional therapies or life experiences such as a camp geared to children with medical needs.\n\nTo date, The Cameron Can Foundation, a 501(c ) 3 non-profit organization, has raised over $350,000. This has helped 12 children and a variety of institutions that help children on a daily basis, such as Lurie Children's Hospital of Chicago, YMCA Camp Independence for kids with Spina Bifida and research groups working to find a cure for Hydrocephalus.\n\nThe work that I pour into the Cameron Can Foundation is my lifeâ€™s passion and the most rewarding way I can give back to a community that gave our family hope and a bright future for our son Cameron.  We are continuing to grow this foundation and hope to help many more children with life-long neurological conditions be all they CAN be!\n</t>
  </si>
  <si>
    <t>71.246.119.9</t>
  </si>
  <si>
    <t>Feeding People Inside and Out\n\nSitting down with this group of strangers at a table to eat was so uncomfortable for me that I came very close to not eating at all.  I had worked with a group of teenagers from a local church to prepare food for the weekly Sunday Celebration at this little neighborhood nonprofit in one of the toughest parts of Rochester. After everyone was served, we had an option to go out and eat with the community members.  \n\nI wasn't sure why it affected me so much.  I have been volunteering for years to help feed hungry people.  Sometimes many of them have mental health challenges.  This time, though, I connected the faces and stories of those people around me with the stories of my parents, my grandparents, and the kids I grew up with in a small farming community upstate. \n\nFrom that day on, I decided that I would send small donations when I could to support Cameron Community Ministries.  I know that they are helping some of the neediest people in that neighborhood with food, clothing, and educational programming for young children.  \n\nThere are thousands of places like this little neighborhood center that do this work, but this one really forced me to realize that I could, or people I love could, just as easily be the person who is hungry or without means to buy clothes.  That was 15 years ago.  I now live hundreds of miles away in Brooklyn, but I send my check up there when I can.  \n\n\n\nhttp://www.cameronministries.org/home0.aspx</t>
  </si>
  <si>
    <t>72.24.17.191</t>
  </si>
  <si>
    <t>Cowgirl_4_Christ@msn.com</t>
  </si>
  <si>
    <t>A little bit of Heaven on Earth. \n\nI have now been involved with Camp Blessing Texas (CBTX) for 9 summers now; 5 years as a SOTK ( Servant of The King) and 4 years on Staff. I can say this camp does not just change the lives of the campers who keep coming back every year; it also makes an impact on the volunteers and the staff. So many people have walked away changed, myself included. Too be honest it is hard to explain or put into words that convey everything that Camp Blessing Texas is to the people who have walked through our gates without experiencing it for yourself. \n\nHow do you convey the emotions you experience and see when... \n\nYou sit on a horse behind a little boy or girl who is wheelchair bound and gets to ride for the first time.\n\nTo ask a camper who has been blind all his life to trust you because he wants to climb a rock walk but gets scared half way up.\n\nTo be sitting 40 feet up on a platform talking to a camper and telling them that the zip line wire is so strong that it can hold several elephants without breaking, to ask them if they want to fly.\n\nTo go on a adventure to the mysterious island, to be spy kids, to have treasure hunts, and sit in the dirt and dig holes for hours.\n\nTo set up a booty bag for the zip line for a camper who has never walked so they can feel how it is to fly, to be free.\n\nTo see campers get excited and go all out for our dance parties and talent shows.\n\nHelping a camper shoot a bow and arrow, or fish. (Record is 14 fish, no joke) \n\nTo hold a little girl in your arms because she is sobbing uncontrollably, because she doesn't feel loved, and has no friends because all the kids think she is weird. To stroke her hair and tell her repeatedly that you love her so much till she calms down. To wipe away her tears and try to hold back your own because your heart is breaking for hers. \n\nTo see campers, counselors, and even staff, cling to a cross and thank God for an amazing week where they were loved and accepted and wish they could stay at camp forever. To lift each other up and pray a blessing on each other. \n\nHow do you put all those emotions into words...I could use words like love, joy, broken, restored...etc. Yet, they feel so generic. I guess the best way to put CBTX into words for someone who has never experienced it before would be 'A little bit of Heaven on Earth'.   \n\nRight now CBTX has a campaign called 'Build a Blessing' where they are trying to raise the money needed to build their own camp. Can you believe they have been a mobile camp for 10 years now!! Everything I said above and much more has happened on so many different camp sites, were we have had to adapt to their grounds and that can be a little challenging with wheelchairs and other equipment needed by our campers. The good news is God has blessed them with property, now they just need to build.\n\nI have supported Camp Blessing Texas financially, prayerfully, and physically. I hope you will choose to help them build a Blessing so many more campers and volunteers will be able to experience Camp Blessing. \n\nTo learn more about Camp Blessing Texas you can visit their site here:  http://campblessing.org/</t>
  </si>
  <si>
    <t>129.210.115.19</t>
  </si>
  <si>
    <t xml:space="preserve">A Child's Friend Through and Beyond a Parent's Cancer\n\nThere are over 3 million children in the United States affected by a parent's cancer. These children are often overlooked and end up in the shadows while their parent is sick. That's where Camp Kesem comes in. Camp Kesem provides a week of summer camp free of charge to children affected by a parent's cancer. It allows them to just be kids and not have to worry about the stress that comes with having a sick parent. Beyond that week, Camp Kesem provides a support network for campers year round.  As a child, I too dealt with the stress and sadness of my mother's cancer and her death after a long battle with her disease.  I wish I could have had an experience like Camp Kesem when I was going through this experience, so I support Camp Kesem at Santa Clara University (through volunteering and donations) to give kids going through what I went through a chance to have a support network of kids in similar situations. I truly believe that this organization changes kids and its student leaders for the better and spreads its magic to all it touches.  In the year that I have supported Camp Kesem, it has become an integral part of my life, and I hope to make an impact for kids who need a friend in such a difficult part of their lives. </t>
  </si>
  <si>
    <t>97.125.171.19</t>
  </si>
  <si>
    <t xml:space="preserve">Campus Pride saves lives. Campus Pride is the leading national non-profit organization for student leaders and campus groups working to create a safer college environment for LGBTQ students. I donate my time and dollars to Campus Pride because same-sex marriage did not end the struggle for equity and equality. Prejudice, bigotry and hate continues. Campus Pride believes anti-racism is LGBTQ work. Because of Campus Pride, young leaders are emerging. Former students are emerging now as leaders in roles that impact policy. I give my time and dollars because I see lives changed, paths forged, and missions focused on change. A change for the good of all. A change that normalizes love. </t>
  </si>
  <si>
    <t>76.92.178.0</t>
  </si>
  <si>
    <t>Inspirational Leader of a Cause that is Overshadowed by Breasts! - I frequently give what I can to various charities, typically based on things that I feel our valuable to our society as a whole (like homeless shelter), but also with organizations that have leaders who inspire me to act.  \n\nAfter making my donations, I often wonder, 'how much of my money actually gets used to make a difference.'\n\nWell, Kristi Rogers is that sort of leader and she also gives 100% of everything her organization earns right back to research in her home state of Arkansas.  In another words, she works for free, which is not what most leaders of non-profits can claim!\n\nHer passion for fighting the dreaded and rare form of cancer called Sarcoma is courageous and relentless.  It is very easy to support someone whose wisdom and kindness comforts so many people in need.  \n\nKristi is cancer free at the moment, but she isn't out of the woods by any means, yet she continues to give and help others.  I hope that her work encourages people to think about the needs of others.  \n\nBreast cancer is also dreaded, but it now receives the majority of all donations made to fight cancer.  Please help Kristi and thousands of others with this rare and highly deadly disease!</t>
  </si>
  <si>
    <t>45.24.96.156</t>
  </si>
  <si>
    <t>Michelle Mathis Harrison</t>
  </si>
  <si>
    <t>mlmharrison@sbcglobal.net</t>
  </si>
  <si>
    <t>I am excited for the research that has started at UAMS in Little Rock, Ar. My husband was diagnosed with a sarcoma in 2012 and was a patient at UAMS. He passed away this past August. I gave to Cancer Charity 4 Life to help fund research for sarcoma. I hope this Charity will win this monetary backing it needs to continue researching for a CURE to end Sarcoma Cancer!</t>
  </si>
  <si>
    <t>99.65.242.103</t>
  </si>
  <si>
    <t xml:space="preserve">I support the Cancer Support Community of Ventura and Santa Barbara Counties because it has been so helpful to me and to so many others ( cancersupportvvsb.org}\nI have gentle yoga classes, relaxation and meditation classes, and prostate support classes that have made a great difference in my life. I also did an exercise class designed for cancer patients and a nutrition consultation that were very helpful in ordering my lifestyle for optimum health.  I am grateful that my cancer led me to the right place for me.  </t>
  </si>
  <si>
    <t>108.185.175.153</t>
  </si>
  <si>
    <t>What the Cancer Support Community means to meâ€¦.by Andrea Roschke  \n\nIn 2003, my husband Mark (who was 44 years old at the time) was diagnosed with a Glioblastoma Multiforme Grade IV brain tumor.  If you look up this tumor, it is typically followed by the sentenceâ€¦.â€_x009d_the most aggressive and deadly form of brain cancer.â€_x009d_  They told us the average life expectancy for this type of tumor is two years.  \nOur lives were turned upside down by this diagnosis, to say the least.  Our two boys were 15 and 16 at the time.  Mark was heartbroken about leaving them, and just wished he could at least see them graduate high school.\nThanks to good medicine and otherwise good health, Mark was an excellent candidate for beating the odds.  The hard part was finding the emotional strength to fight, and to not just accept defeat.  He found this strength, and so much more, at the Cancer Support Community.  \nBy sharing stories, fears and wishes with the other participants, Mark found hope.  He found the will to survive.  He learned to live one day at a time and to make every day a good day.  He used to sayâ€¦.â€_x009d_donâ€™t count the days, make the days count.â€_x009d_  And he lived eight years.  He did beat the odds, and he saw his boys finish high school, and even college.  He had a great life.  And his story continues to inspire countless other who followed him.\nWe are forever grateful to the Cancer Support Community for the services they provided, and for the extra time we had with Mark as a result. And that's why I am inspired to give back....forever and always.\n\n</t>
  </si>
  <si>
    <t>206.162.230.201</t>
  </si>
  <si>
    <t>'Canine Partners for Life' helped restore a 'level-of-normalcy' in my life.\n\nMy name is Edward Crane and I am an individual who is fifty-eight (58) years old, and the first thirty years of my life, I was healthy, active and on a great career trajectory to success. Then, suddenly in 1987, I experienced my first 'grand mal seizure' and it was the onset of Epilepsy for me, which changed my life forever. I continued to work for the next fourteen years, until the frequency and severity of my seizures forced me to go out on disability in (2001). This was a profoundly sad moment in my life. \n\nThe scariest part of 'grand mal seizures' is that you never feel them coming on, they strike without warning. You simply collapse, commonly resulting in injury. After regaining consciousness, you donâ€™t know what happened. Thus, Epilepsy easily imprisons people, removing them from the real world. This neurological disorder did it to me, depression set in, and this was an ongoing battle of my life for fourteen years. I had brain surgery performed in (2003) to help reduce the frequency of my seizures, but my Epilepsy continued to control my life. \n\nShortly after that, I was introduced by a friend to a non-profit organization, called: â€œCanine Partners for Lifeâ€_x009d_ (CPL) who raised and trained assistance dogs. It detailed the wonderful work that these dogs do for disabled individuals, such as: retrieving objects that are out of a personâ€™s reach, opening and closing doors on command, turning light switches on and off, providing balance and support, assist bed-dependent individuals to move, assist with dressing and undressing, provide stability on stairs, take purchases and wallets to a cashier, seizure alerts, cardiac alerts, and much more. \n\nOver the past eleven (11) years I have been partnered with â€œassistance dogsâ€_x009d_ that have positively changed my life forever. My current partner is an eight (8) year old, cream Labrador retriever, named: â€œAlepoâ€_x009d_ and we have been together as a team for three (3) years now. He warns me in advance of my seizures and he assists me walking and prevents me from falling. He is truly amazing.\n\n'Canine Partners for Life' is truly an amazing and i am grateful to them for helping me lead a normal life again.\n</t>
  </si>
  <si>
    <t>108.171.130.168</t>
  </si>
  <si>
    <t>Janet Hess Cooper</t>
  </si>
  <si>
    <t>janet.cooper1@comcast.net</t>
  </si>
  <si>
    <t>Each Team Training I observe, graduation I attend, and the many recipients I have met is what moves me to give.  These quality service dogs and/or home companion dogs give independence to and change people's lives in a profound way.  It is beyond heartwarming to see a recipient venture out of their house for the first time in a long time, walk up and down stairs, go the mall with their kids, walk on the beach, spend time on their own (with their dog) without having to have a family member or friend there constantly, etc.  Families of children with autism speak of the calmness a home companion dog brings to their household.  Their child can sleep through the night for the first time.  The list goes on and on.  This is definitely a class-act service dog organization that I am proud to volunteer for and donate to!!</t>
  </si>
  <si>
    <t>107.192.232.214</t>
  </si>
  <si>
    <t>Argos is an amazing seizure-alert dog that completely changed the life of his teenage companion,Hunter.  I have watched my son, Hunter struggle with seizures due to having a stroke when he was 11. Hunter'a life went from being a 'normal' teenager to having uncontrolled seizures with injuries quite often. He was falling a lot and having to get stitches, breaking things, and just being extremely embarrassed of not being able to control his life anymore. It was devestating. We started researching how we could help our son get back to living and enjoying life. We decided to apply to Canine Partners for Life in Cochranville,Pa. \nWww k94life.org \nAll of their dogs are tested to see if they will alert to someone who actually has seizures. This was a big plus in helping us make our decision to choose them. After lots of research, applying, fund raising, and then waiting for that special call, Hunter was finally matched up with his seizure-alert dog, Argos. All I can say is, wow, what a match!! Annie(trainer) decided to put Argos with Hunter because they are both so loving and personable. It was instant love. We spent 3 1/2 weeks at CPL for training so Hunter could learn how to take care of Argos. It was a very intensive, serious, and educational experience. Hunter became Argos' partner for life that summer. The bond they have created in the past year is unbelievable. Argos gives about. 5 min alert before Hunter has a seizure. He runs his face all over Hunter's thighs. Hunter knows he has to pay attention to Argos so he will not get injured. Argos attends 10th grade with Hunter at our local high school. If Argos alerts, they go to a safe place and sit until after the seizure and if help is needed it is given. Hunter has again become the happy boy he used to be. He is confident again, can go outside on his own, goes off with friends now and is becoming more independent thanks to Argos. The great thing about Argos is that CPL trains all their dogs to do about 10 tasks so that they can help their person with daily things. Argos helps Hunter with balance, tugging open doors, picking up and carrying items and other tasks. They are never a part. If Hunter does not feel well he can tell his dog ton'get mom' and Argos will find me so I can help Hunter. My promise to my son was that when he got his alert dog, I would let him try to have as normal teenage life as possible trusting them to work together as a team. I am proud to say I am still living up to my promise and watching these two continue to amaze me as well as others. I thank CPL everyday for an amazing program who not only trains many types of service dogs but also offers continued support forever. They are a wonderful organization who is all about changing a persons life for the better with the assistance of a service dog. \nWww.k94life.com\n\n</t>
  </si>
  <si>
    <t>129.123.68.142</t>
  </si>
  <si>
    <t>I knew I wanted to be useful. For what seemed entirely too long as a high school student and undergraduate, I didn't know how. I tried things, from medical research to folklore to photography. I was bushwhacking a path and hit a clearing when I took a trip to Greece on a research project. Two important people in my life suggested I think about Peace Corps again. The result was an experience that still affects my life everyday in the career I chose in sustainability, but it even follows me on days I'm wearing a scarf my counterpart gave me or accidentally writing an 'e me dy pika' instead of an 'e.' The best part is I ended up in a university sustainability position. When I get to work on waste reduction, energy conservation, and air quality improvement, I get to see we change the world, and I also get to share it directly and indirectly with thousands of people on a university campus. The path is difficult, but the view is unforgettable.</t>
  </si>
  <si>
    <t>98.202.30.239</t>
  </si>
  <si>
    <t>Darren Bingham</t>
  </si>
  <si>
    <t>darren.health.solutions@gmail.com</t>
  </si>
  <si>
    <t>As a college student, I am planning carbon based fossil fuels out of my future. I am so grateful for those fuel sources, but it is time for me to move on. By supporting the carbon offset fund at USU, I am making a committment to myself and my university to change the way I live. I know that I can have a positive impact on the world around me! Our future is bright if we just work together and be the change we wish to see in the world. Join me in helping USU become carbon neutral. In my picture, I am the guy in the green suit. \n\n Check out the fund here: https://sustainability.usu.edu/htm/about/carbon-offset\n #unselfie #bluegoesgreen #MyGivingStory #MGS #USU</t>
  </si>
  <si>
    <t>107.14.56.129</t>
  </si>
  <si>
    <t>Transferring Disaster to Hope\n\nWhen the massive 8.0 rector earthquake hit Nepal, my family and friends were directly impacted. Fortunately, my family survived but boyfriend's parent's house collapsed and his mom barely made out of the collapsing house. Me and my boyfriend were here in the States and felt helpless, when we heard our brothers and sisters trembling voices. Hundreds of aftershocks for months had made them nauseated and mentally stressed. We would hear the stories of collapsing buildings and people being killed and dead bodies lying. \n\nWe decided to do something and we collected money through our friends here in United states. With the help of volunteers in Nepal and the fund that we were able to raise, we provided the basic needs such as blankets, tents, rice, beans, toothpaste, towels, baby food and so on for more than 500 adults and children. With the encouragement of our friends at work and local community center and with the help of our very close friend, we opened a Non-Profit organization called 'Care For Nepal' dedicated to educating the local regarding the natural disasters that occurs in Nepal every year. The vision of Care For Nepal is to build a disaster community shelter empowering the community to help each other make this community strong and better. \n\nI would say, I gave to Care For Nepal by dedicating to give continuously. The reason I give is because Nepal is my home and if I am getting an opportunity to do something to impact a life of even one person, it is the greatest achievement.\n\n</t>
  </si>
  <si>
    <t>71.62.36.37</t>
  </si>
  <si>
    <t>There's just something really special about Caroline\nhttp://www.carolinefurnace.org/\n\nFor most people, referencing home or where they 'grew-up' means a house or maybe even a town or neighborhood where they lived as a child. For me, going home to where I 'grew-up' means going to an unassuming, beautiful place hidden in the Blue Ridge Mountains called Caroline Furnace Lutheran Camp. I was a camper there for 7 summers when I was a child. I met my dearest friend there; I met the Holy Spirit there.  I learned how to paddle a canoe, build a fire, and take a shower in under 2 minutes. And there is no place in the world that feels more like home to me. Now my children are campers at Caroline Furnace and a new generation is getting to experience a week of living in the woods, creating masterpieces out of yarn and Popsicle sticks, singing songs about yodeling ostriches and that one tin soldier riding away, and collecting slag.\n\nThe truth is I could probably write a hundred essays about Caroline Furnace, my summers there, and what it means to me. But for the purpose of this contest, I'll limit it to what happened on a Saturday in April, not too long ago. \n\nThis weekend I'm referring to was the annual spring work weekend at camp where volunteers are recruited to do much needed work around the camp grounds and facilities before the busy summer season. I waffled for a few weeks on whether or not we could attend because my midterm for my graduate thesis was due in a few days and I wasn't sure I could really spare any time over the weekend. On Wednesday I said to my husband, 'do you mind if we go to Caroline Furnace on Saturday for work weekend?'  Don't you like how I said 'we'? Of course being the amazing man that he is, he didn't hesitate at all. Even though he was never a camper there, he gets it about Caroline.\n\nSo we decided to go down for just the day. Like good little campers we filled our water bottles, put on our I-don't-care-if-this-gets-dirty clothes and got on the road only slightly later than I intended. I knew from emails and Facebook that several old camp friends of mine would be there, including a friend whom I hadn't actually seen since the last time we were at camp together -- over 20 years ago! As I drove the familiar curves of the back-mountain road a little faster than I should have, I felt my heart quicken with excitement and couldn't help but smile as memories came flooding back. It happens every time.\n\nWhen we arrived, many people were already off doing their assigned morning tasks, since a large number of the volunteers had come up the night before. We were greeted by one of my former counselors, who is now on the camp's Board of Directors and the driving force behind work weekend. After sharing a few hugs we were quickly sent to our assigned areas. The kids got to be on the 'kid brigade', I was put to work helping clean in the kitchen, and my husband was ushered off to help with work being done at the camp director's house. I felt a small twinge of guilt and worry because I knew my husband wouldn't really know anyone and it might be awkward for him. But I silently prayed he would not feel too out-of-place.\n\nAs I walked in the kitchen I found my friend Shannon, the one I hadn't seen since we were kids. We immediately embraced like long-lost sisters and I felt none of the awkwardness you sometimes feel when you run into old high-school friends you haven't seen or talked to in years. We caught up quickly, as I was aware I was there to do a job. There were a few other people I knew or recognized, and many I didn't, but within moments we were all working side-by-side like we'd been scrubbing kitchens together our whole lives and it was the most natural thing for us to be doing at that moment. As I chatted to some of the other folks I found out some of them had been former campers, some former staff, others were parents or spouses of former campers or staffers. But everyone was there, gladly giving up their Saturday, because Caroline Furnace had touched their lives in some way.\n\nI later found out there were over 70 people that came throughout the weekend to get dirty, sweat, and share their camp memories. Some of us knew each other before the weekend, others didn't. But you wouldn't know it looking from the outside in, because we all seemed like old friends in moments. We were only there for 7 hours that day, but by the end my kids were begging me for playdates and sleepovers with the new friends they'd made and worked alongside, my husband was laughing and shaking hands with several guys he had just met that morning, and I was hugging tightly onto many friends, knowing it would not be soon enough until I saw them again.\n\nAs we pulled away I told my husband how much I appreciated him coming with me and spending his Saturday working on a place that was not his childhood home (or even childhood camp). And he said 'are you kidding, I loved it! I may not have gone to camp here as a kid, but our kids do, and I get why this place is so important to you. There's just something really special about Caroline Furnace.' \n\nYes. Yes, there is.</t>
  </si>
  <si>
    <t>190.148.39.116</t>
  </si>
  <si>
    <t xml:space="preserve">Giving back to Guatemala. http://www.casasito.org/\n\nGuatemala is a wonderfully varied land. From sweeping mountains and stunning coast line, to erupting volcanoes, Guatemala has it all. But what makes this country amazing is the people. They are constantly smiling, and are willing to give you the world, even if they don't have anything themselves. \n\nThis is what first inspired us to volunteer in Guatemala and we have never looked back. \n\nCasaSito provides scholarships to high achieving Guatemalan youth who come from impoverished backgrounds. It is through the scholarships that CasaSito offer that many young people can get an education instead of working. The future of Guatemala is the children, and through the work of CasaSito the cycle of poverty can be broken and the smiling people of Guatemala will face a brighter future.\n\nWe have been introduced to Guatemala in a way that would have never been available to the average tourist. We will always remember the time we visited the very rural (not accessible by car) village of Ostua to film some arts performances and interview some of the CasaSito scholarship students for the video we are making. We ate the local soup and we were chased down the road to be gifted bunches of bananas from a grateful family. \n\nWe are currently editing this video for CasaSito so they will have something to help showcase the organisation to potential donors. We hope that by through this they will receive more donations which will directly support the scholarship students, who will in turn help to better the future of Guatemala. </t>
  </si>
  <si>
    <t>173.17.133.82</t>
  </si>
  <si>
    <t xml:space="preserve">Although young, my parents instilled in me to give back because of what the Lord has done for us! I have had the privilege to work with Casas Por Christo to build home for those in need for 4 years! This has humbled me and made me great full for what I have! We started from the dirt groundto a 3 room house on a solid foundation in 4 days! I am blessed to live with comfort, but sometimes we need to get out of our comfort zone and serve those who are in need. </t>
  </si>
  <si>
    <t>96.27.186.236</t>
  </si>
  <si>
    <t>Giving heals the heart\nI support Chemo Buddies. When my daughter went through Chemo and radiation ,she thought she could handle it by herself and didn't want to put others out. Then her cancer came back ,and her sister Said Iam going to be your Chemo Buddie and I will be with you every step of the way.And she was.the 2 of them sat there in the Chemo room and said how could this be be made better? Then Karen said that man looks cold,go get him a blanket Jill. Or my throat is dry I need something to drink,see who else needs a drink.many patients go through Chemo alone,and after Karen saw the difference between being alone or having a Chemo Buddy ,She said no one should go through cancer along.and Jill worked hard to bring Chemo Buddies to be .Karen knew she couldn't beat her cancer ,but she left something great behind.\nI volunteer as a Chemo Buddy ,I talk with the patients ,try to give them hope ,help them with needs, just serve them any way I can,maybe give them a warm blanket. Serve them lunch.\n Be hind the scene I make blankets for them ,wash quilts and tie ribbons around them ,pick up lunches for them.\n Because she lived and thought of others she left the world a better place.\nI always wanted to help others ,and volunteer  .l am now 77 years old and life couldn't be better. The more I do the more I can do. When you see how much the patients appreciate what you do  ,you just want to do more. Life is good!</t>
  </si>
  <si>
    <t>108.200.86.237</t>
  </si>
  <si>
    <t>I started volunteering for the Chicago Fringe Festival while still living in Milwaukee. I clocked thousands of miles driving back and forth multiple times a month for six years before I finally moved to Chicago. I never considered quitting because of both the people involved and the mission. It truly is about building community, making the arts accessible and supporting artistic risk-taking. It has never taken the easy route - staying committed to being unjuried, returning 100% of the ticket sales back to the artists, supporting a diversity of voices and producing the festival in an artistically underserved neighborhood. To this day the staff remains 100% volunteers. Rather than money and glory, they get to grow professionally, meet amazing people and support new, weird, adventurous, challenging art and activate a community located far from the arts hubs of the city. $5,000 would be a game changer for this amazing group.</t>
  </si>
  <si>
    <t>68.169.193.132</t>
  </si>
  <si>
    <t>Jennifer Bryson</t>
  </si>
  <si>
    <t>jenniferbryson12@gmail.com</t>
  </si>
  <si>
    <t>Spread The Cheer!\n\nwww.chicagospiritbrigade.org\n\nI've been performing since my early high school years. Colorguard, dancing, singing - I loved it all. It wasn't until I moved to Chicago that my whole perspective of performing would change. I was out at dinner with a few friends and we started talking about dance. My friend Katie told me about the Chicago Spirit Brigade. An all-adult, all-volunteer cheerleading, dance and drill team that performed around Chicago to raise money for charity.\n\nI thought, â€œWhy not?â€_x009d_ I was looking for an activity to fill that performance gap. At the time, my mind wasn't focused wholly on fundraising - but performing.\n\nI went to tryouts and instantly fell in love. I was surrounded by people that I felt I could really be myself around. We practiced all through the winter months, doing small events here and there, we also went away to camp to perfect our Mega-Routine. As the warmer months approached I was so excited to debut this performance and show off all of our hard-work.\n\nOur first big festival performance was Midsommarfest in Andersonville. We had warmed up, gathered a crowd and started setting up our red spirit (donation) buckets around the edge. I had butterflies - the sun was hot and the crowd was huge! Little did I know that about 12 minutes later, my life was going to change for good.\n\nWe did our performance and the crowd went wild! I was on cloud 9. It wasnâ€™t until after we performed that I picked up my red spirit bucket and started walking around to collect donations (We were collecting for Apna Ghar that weekend). To my amazement people were donating left and right! Dropping singles, fives, tens, TWENTIES! Everyone was congratulating us on a wonderful job and donating to such a wonderful cause.\n\nI couldnâ€™t believe I was a part of something that does such beautiful work for the community. People will pay hundreds of dollars for tickets to see a stunning performance - we didnâ€™t charge people to watch us, we simply asked that they donate if they could.\n\nThe Chicago Spirit Brigade also offers a unique matching program. For every dollar donated, we match that by 25%. After our performances we donate 125% to our beneficiary for that event. We donâ€™t keep a single dollar for ourselves. Most of our beneficiaries are local charities that do a multitude of things for those in our community who need it most.\n\nTo be able to use my dance skills and have such a direct impact on my community was life-changing. I started following more non-profits, aiming my studies at working with non-profits, and completely flipped my goals of being a corporate queen bee to leaving my mark on a non-profit that serves its community most.\n\nI love the Chicago Spirit Brigade, I love giving back to those that need it most, and I love being part of the change I wish to see.</t>
  </si>
  <si>
    <t>45.25.138.58</t>
  </si>
  <si>
    <t>What the street children in Cusco, Peru taught me. \n\nI was a solo traveller in Cusco, Peru in 1986, to try to understand what the enormous attraction was for me to put my CA life on hold and spend a year there to find out. My years as a daily meditator and as a nurse deepened my understanding of empathy and drew me to Cusco somehow. The abandoned Cusco children sleeping in doorways and stealing food to survive found me and surrounded me every day sharing their lives with me and completely changing mine. Desperate young mothers would often try to give me their swaddled infant speaking to me in the Quechua dialect I didn't understand. A mother myself, I could not mistake her meaning and it shook my world and changed my future forever. \n\nIn 1987 I founded Chicuchas Wasi(CW) an emergency shelter for many of the children I had come to know and love. Their ability to open their hearts to each other and me, to bond with other abandoned children and find joy in the smallest moment changed my understanding of humanity. We are here to make a difference, one person can and we do not need to move to Cusco, Peru to do so. \n\nI lived in the shelter for 10 years with these children until a young woman raised and educated as a teacher joined our CW team. Together in 1997, she and I reorganized to educate girls and prepare them for a better future out of poverty. Our school for Girls opened and I returned to CA. to seek funding to support it and this has been my â€˜workâ€™ for the last 18 years. The passion is very much alive for both Ruth at the school and for me in CA learning to be creative as a fundraiser.\n\nToday as adults, two of our children from the early years of CW serve as board members of the CW School for Indigenous Girls to educate girls and end child abandonment. For the last 28 years this passion has grown and spread to our teachers and support team knowing that the 110 girls being empowered and educated today will never need to abandon their children. I am still inspired constantly by our girls and all they are achieving and are teaching their mothers and grandmothers - denied education due to poverty and being born a girl.</t>
  </si>
  <si>
    <t>146.129.87.213</t>
  </si>
  <si>
    <t xml:space="preserve">I got involved with Chief Seattle Club six years ago as a board member and it was an easy choice for me to make. There are a lot of different causes that are important to me though building community falls at the top of my list. Chief Seattle Club serves American Indian and Alaska Native people to provide hearty meals, clothing, healthcare and social services, showers, and laundry services on site. The Club also offers programs for members from computer training to art studio space. For many of our members, CSC is the only roof over their heads that theyâ€™ll have for the day. This may sound similar to other day shelters youâ€™re familiar with, but beyond these (fantastic!) programs, Chief Seattle Club shines as a home away from home for the Native community. The services and programs and layout of the Club itself are designed to foster and honor Native culture and spirit. Our members represent more than 200 tribes from across the US and Canada, so family can be VERY far away. Many have shared that the collective membership at Chief Seattle Club feels like home. My family is a couple of hours away from Seattle and I really appreciate the comfort and familiarity I feel when I step in the doors of the Club. Iâ€™m really proud to be involved with an organization that not only meets basic needs but takes the next step to provide a sense of home, belonging, and unity for Urban Native people. This is why I give. \nYou can learn more about Chief Seattle Club at:\nwww.facebook.com/chiefseattleclub \nwww.twitter.com/ChiefSEAclub  \nwww.chiefseattleclub.org </t>
  </si>
  <si>
    <t>50.152.48.168</t>
  </si>
  <si>
    <t>Laura Smith</t>
  </si>
  <si>
    <t>lauraslpmommy@gmail.com</t>
  </si>
  <si>
    <t>Title: What can we do next in the Childhood Apraxia of Speech movement?  #givingtuesday for apraxia-kids.org (CASANA)\n\nCAS, or Childhood Apraxia of Speech is an interesting disorder from a charity standpoint.  Trying to raise money and awareness is difficult for a few reasons the way I see it.\nReason 1: When kids are first dx with CAS, the financial burden on the family is astronomical.  Many times (most times) insurance doesn't pay and families are left to figure out how to fund therapy for at least 3x a week (current recommended frequency for CAS is 3-5 times per week).  Since CAS frequently has additional co-morbidities, additional cost of therapy for OT and PT may be warranted as well (also not covered under insurance).  During this time, families can barely stay above water much less donate money to the charity who has been working hard to make life better for them.\n\nReason 2: Kids can overcome CAS with the appropriate treatment, frequency, and intensity.  As wonderful as this is, kids get better and people move on.  Around the time families might be able to donate, they move on as their child has overcome apraxia.  It's unlike many other childhood neurological disorders in this way.\n\nI wish what people realized, is that even though there is a lot of work to do, the resources available to families living with apraxia now are so much more prolific than they were 20 years ago.  That is not an accident or coincidence.  It's the direct result of the work done by CASANA, the Childhood Apraxia of Speech Association of North America.  A mom, like me, like you, had a child who couldn't speak.  She knew something was wrong but professionals told her not to worry.  They went a year with no progress before seeking out other options, and even then, she had to trust her mommy gut.  There wasn't anyone to ask or bounce ideas off of. Her son's disorder wasn't even called apraxia then!    There were numerous professionals who didn't think it existed! \n\nThat alone shows where we have come, but we came that far because of people like Sharon who founded CASANA. The efforts of CASANA made it possible for:\nâ€¢ CAS to be recognized as a separate and distinct disorder only in 2007!  \nâ€¢ Fund research so that SLP's are using best practice and our kids have access to best practice to ensure the best possible outcomes\nâ€¢ Headed the efforts for CAS to have a national awareness day on May 14th starting only a few short years ago\nâ€¢ Disseminate information on their website apraxia-kids.org\nâ€¢ Offer webinars and professional conferences for SLP's looking to learn more about dx and treatment for apraxia\nâ€¢ Moderate a facebook group where they provide invaluable advice for parents\nâ€¢ Fund grants for speech therapy via Small Steps in Speech\nâ€¢ Fund grants for iPads\nâ€¢ Promote walks and offer support and materials for volunteers who would like to organize one in their hometown\nâ€¢ Print information materials such as the brochure I gave Ronda that day where she read it front to back and knew instantly that was the disorder she had!\nâ€¢ Ensure that 85% of profits return directly to CAS related programs.  85%!!!\n\nFriends, we are here and are in a better place because of CASANA.  Honestly, there is just no other truth than that.  I tell you this professionally and personally. I know the staff members at CASANA.  They all wake up every day with one goal: to make the lives of the children affected with CAS better; and you know what?  My child's life, and your child's life are better because of them.\n\n#GivingTuesday,  December 1st is a national 'Day of Giving.'  Please, please consider donating to CASANA.  Ronda Rousey, a famous MMA fighter would not have spread awareness to millions like she had because I wouldn't have had their brochure the day I met Ronda. That brochure, so thoroughly and accurately explained CAS that Ronda instantly knew that was what she had, even though they didn't have a name for it back then.  That same brochure Ronda then reposted on her facebook account spreading awareness to millions!  To read that story, go here: http://themighty.com/2015/08/when-we-asked-ronda-rousey-if-she-had1-apraxia-of-speech/\n\nWe have a saying amongst a group of us and it's 'we do this for our kids and we do this for all those who will come AFTER.'  I'm so grateful Sharon at CASANA had the vision and heart to continue to fight for all the children who came after, like my child.....so you can bet I will be participating this #givingtuesday and choosing CASANA.  Will you?</t>
  </si>
  <si>
    <t>74.211.67.125</t>
  </si>
  <si>
    <t>Renee French</t>
  </si>
  <si>
    <t>french_renee@hotmail.com</t>
  </si>
  <si>
    <t>http://www.chinsnm.com/ Children in need of services.\n\nI belong to or support the following non profit 501C3's in Alamogordo New Mexico\n\nThe  Dolly Parton Imagination Library ( Board of Directors)\nRotary ( Board of Directors)\nP.E.O. (Philanthropic Education Organization) \nFlickinger Theater,  \nBoys and girls club, \nBig brothers big sisters,\nCHINS (Board of Directors)\nUnited Way\n\nAll are worthy and close to my heart. All support children in our community...\n\nTo me, none are as life changing for children, as our CHINS.  \n\nI am in my fourth year as a board member and most important to me is to do everything in my power to help children succeed in life. Children are my passion, and so many slip through the cracks in our society. Chins provides for all children in need and helps them navigate the chasms of daily life.\n\nCHINS has provided services for children and families in Otero &amp; Lincoln Counties for over 30 years.  \nChins has over 100 dedicated employees providing therapy, play therapy, parenting classes, family and child counseling associated with divorce, abuse, trauma, aggressive behavior, anxieties, fear or social problems.  Drug prevention, food programs, tobacco dependency, CASA (court appointed special advocate) and daycare.  All these programs support and strengthen our families in Lincoln and Otero County.  This year CHINS have provided help to over 3000 children.  \n\nI feel will every fiber of my being...if we have the ability to make  a difference in the life of a child and their daily welfare we should!  Why wouldn't you ? \n\nIT IS EASIER TO BUILD STRONG CHILDREN...THAN REPAIR BROKEN ADULTS. F. Douglas\n</t>
  </si>
  <si>
    <t>173.196.196.122</t>
  </si>
  <si>
    <t>15 years ago, I was haunted by a mural on the side of an office building in Hollywood, CA depicting a child prostitute along side the name of a rescue organization â€œChildren of the Night.â€_x009d_\n\nCompelled to visit the home and meet Dr. Lois Lee, who founded Children of the Night in 1979 as a walk-in shelter, I marveled at the magic of children between the ages of eleven and seventeen (all of them victims of child prostitution) getting to be regular kids and receiving an education at the on-site school.  I was instantly inspired to become a financial donor as well as a volunteer, teaching journalism as extra credit for their English class.\n\nMy first week in the classroom, a 12-year-old wisp of a girl asked if she could write about her pimpâ€¦ I decided this class would have no parameters on topic nor language.  Some students pour out their feelings in poetry, others in desperate prose. After 14 years of reading these autobiographically inspired pieces, it never becomes easier to keep my tears in check. \n\n13-year-old Hanna had been forced to provide sexual acts to boys in her school.  Her grandmother reported it; but the school did nothing, so she pulled Hanna out and called COTN. Hanna has been at COTN since June 2014.  A few months after arriving, she placed 2nd in the Los Angeles County Science Fair, competing against 1,000 teens from schools across our country. Last July, Hanna attended â€œSuper Camp,â€_x009d_ a college summer prep program at Stanford University! \n\nLeaâ€™s father sold her to sex trafficking (between Mexico &amp; US).  Last April, the 17-year-old was left for dead.  Having the wits to contact Law Enforcement, Lea currently has 2 cases pending in the FBI &amp; Sheriffâ€™s Department.  She is now sober and will be taking part 1 of the GED this month.  Upon completion, she will enroll in a Nursing Program.\n\n10,000 children have found their way to COTN.  Most all of these runaway street kidsâ€™ stories began as abused children and they would do anything to survive. \n\nIn 2011, Dr. Lois Lee also created â€œChildren of the Night With Out Wallsâ€_x009d_ (WOW). WOW provides critical services needed to permanently remove anyone, any age from life on the streets. Recipients of these resources no longer have to be below 18 to have access to COTNâ€™s life changing services.  \n\nI feel privileged to have been able help underwrite the cost of the WOW annex, that houses 9 video conferencing computers staffed by live tutors and helps people like 19-year-old Pete, who suffers with paranoia and is chronically homeless.  WOW helped him get his High School Equivalency certificate, complete a resume, and enroll in a local community college. The COTN 24 hour hotline and case managers continue to provide him with the support services to manage his paranoia and successfully complete his college classes.\n\nI am also proud to be the current chairman of the board of this extraordinary organization.  \n</t>
  </si>
  <si>
    <t>132.170.212.21</t>
  </si>
  <si>
    <t>The gift Children's Miracle Network Hospitals gave to me\n\nWhen I was a college freshman, I was simply going through the motions like many of my peers. I would go to class, sleep ( a lot), and even hit the gym sometimes. I was new to UCF's campus, and was just trying to find my place.That lead me to join my school's Student Government Association. Being a part of such a large network of student leaders on campus was great, but what I didn't realize was that joining SGA was my first step in discovering my true passion. You see, that first year I was highly encouraged to participate in our school's largest student-run philanthropy which fundraises money for our local Children's Miracle Network Hospitals. That student-run philanthropy is Knight-Thon, UCF's Dance Marathon. Like many other freshman, I was an expert at procrastinating. It was about a week before the big event, and I realized that I had still not done the fundraising I had set out to do. Many collegiate students can attest to the fact that school life gets chaotic and time seems to slip away from us. I realized at that moment that I was not as knowledgeable as I should have been going into such a big event. Nonetheless, I trudged forward and fundraised the goal that I had set for myself. The day of the Dance Marathon had arrived and I was very excited at the prospect of standing for 20 hours with all of my friends. I was having a wonderful time at my first Dance Marathon, but I was still blissfully unaware of how much of an impact the hospitals we fundraise for make. All I knew was that we were fundraising and standing For The Kids. We were fairly far into the event, when everything clicked. My energy was diminishing when a we were asked to kneel down as a family walked up to the stage to tell their story. This was a miracle family treated by one of the hospitals we benefit. The children who were on stage were both born prematurely and were kept inside incubators in the Neo-Natal Intensive Care Unit for the first portion of their life. Their dad even described them as being so small that he could fit his wedding band up their legs. It was in that moment that I realized that these kids and so many others are alive and happy because of Children's Miracle Network Hospitals. It was an absolutely incredible feeling to know that the UCF Community had come together for such an amazing cause. As tears streamed down my face, something awoke in me. I came to the realization that I want to do anything and everything I can to benefit this amazing organization. Since then, not a day has gone by that I haven't done something For The Kids. Many people go through life never finding their passion. I am so thankful for Children's Miracle Network Hospitals for helping me find mine at such a young age. \n\nhttp://events.dancemarathon.com/index.cfm?fuseaction=donordrive.participant&amp;participantID=59359\n\nhttp://give.childrensmiraclenetworkhospitals.org/</t>
  </si>
  <si>
    <t>66.17.185.11</t>
  </si>
  <si>
    <t>Jeremy Forman</t>
  </si>
  <si>
    <t>jeremy.forman@gatesfoundation.org</t>
  </si>
  <si>
    <t>My life changed the day my daughter was born.  I know, I know, every parent's life changes when they have children, but Maddie was different; she was born with a stage IV Neuroblastoma, a rare solid, malignant tumor of the sympathetic nervous system.  There were tumors in two places: her spine at T-11 and a nice big tumor by her left kidney encasing two nerves.  We knew there was a serious issue immediately at birth since she failed the Agpar test (we tease her that this was the only test she has ever failed :) ).  In utero, the tumor had retarded much of the muscle development from her waist down.\n\nWe support CNCF http://www.cncfhope.org/ for two reasons: \n\n1) Maddie is alive today because of a standardized protocol to treat children from age 0 to 364 days old who are diagnosed with a stage IV Neuroblastoma; this is in large part due to organizations like CNCF who advocate for the development of treatments and the standardization of these treatments across geographies.  She fought the disease through spine surgery and chemo for her first year of life and has been cancer free since 11 months old. \n\n2) Children who are diagnosed with a Neuroblastoma after 364 days have less optimistic results.  At day 365, life expectancy begins to drop precipitously; the median age of diagnosis is 2 years old.  Continued funding for research and early detection needs to continue to provide other children the opportunity my daughter had.\n\nMaddie was lucky in the fact that she manifested the disease at birth, but many children don't manifest until much, much later and the results are devastating.\n\nThe photo is of her in a color run from a few years back.</t>
  </si>
  <si>
    <t>184.56.108.86</t>
  </si>
  <si>
    <t>Jane Hash</t>
  </si>
  <si>
    <t>jane.hash@classylittlefashions.org</t>
  </si>
  <si>
    <t>People with disabilities already face numerous obstaclesâ€¦fashion should not be one of them.  \n\nI have lived in northeast Ohio, near Lake Erie, my entire life and got my first winter coat when I was 40 years old. \nI have been an advocate for people with disabilities since I refused to attend the â€œspecial schoolâ€_x009d_ when I was five. Yet, only recently have I had proper attire to attend Senate hearings and related conferences that are taking my advocacy work to the next level.\n\nOther potentially fun and prosperous opportunities have been just out of my grasp for too long. Iâ€™m educated and ambitious but fashion disparities were holding me back because the fashion industry does not cater to bodies like mine. \n\nMy body is the size of a toddler with breasts and ample booty. Nothing off-the-rack works for me.\nMy fashion troubles came to an end when two friends and I founded Classy Little Fashions Foundation. This nonprofit provides custom clothing for adults who have nonstandard body types due to physical disability. \n\nThis organization has changed my life. Opportunities for success are becoming available to me at warp speed. Having my fashion wish fulfilled has been such an amazing experience.\n</t>
  </si>
  <si>
    <t>108.237.52.8</t>
  </si>
  <si>
    <t>I know a young girl that strived to thrive in a broken home fraught with drug addiction and mental health disorders.  The day after her father attempted suicide the principal called her into his office to introduce her to a lady named Rebecca.  Now, Rebecca wasn't just any ordinary school counselor.  Her job title was 'Behavioral Specialist' and she worked for College Dreams; a 501 (c) (3) located in the young girls hometown in Southern Oregon.  The young girl was offered to join College Dreams, a program for students that aspired to go to college but need guidance and professional counsel because of life circumstances that could potentially prevent education success. The young girl was told that if she wanted to be in the program she would have to commit to maintaining at least a 2.75 GPA, be drug free, and stay out of trouble; that if she stayed true to that commitment then she could be awarded college scholarships among other privileges such as having her sport of choice paid for.  She was thrilled that she was asked to be a part of College Dreams and took home all the information Rebecca had given her to show to her grandparents.  From that day forward she was a College Dreamer! \nCollege Dreams provided her with wonderful adult guidance throughout high school.  Her counselor encouraged her and inspired her to pursue her dream to join the Navy and serve her country and attend college.  Not only did the staff at College Dreams shower her with genuine care, understanding and direction, but because of College Dreams she was also awarded a few small scholarships that she eventually used for college tuition.  She was also allowed to use her scholarship money to buy a laptop and printer for her online courses.\nThirteen years later, this young woman is now a five year Navy Veteran and a full-time college student at UTSA majoring in Public Administration and minoring in Non-profit management.  I know this story so well because I was the young girl that is now the young woman living out her college dreams.  I don't know where I would have ended up if I was never called into the principlesâ€™ office that day.  Sadly, like many other predisposed youths I could have easily become a high school drop-out and addicted because that was the line I was walking when College Dreams had stepped in to re-direct me.\nCollege Dreams is why I give.  I understand the importance of organizations such as College Dreams because of my own experience and how my life was positively impacted by a local nonprofit.  I give because I have hope for my community and the youth in it that want to thrive despite their unfortunate life circumstances.  I want to give because I know that I am not the only person out there that has a positive impact story to tell.  It means a lot to me that I am able to give back to the organization that helped me to become the person I am now; a person capable of giving!  Every time I give back to College Dreams, no matter how small the dollar, it is meaningful for me because I am reminded of the wonderful people like Rebecca that pour their heart and soul into helping mold others in a beautiful and compassionate way.\nhttp://www.collegedreams.org/</t>
  </si>
  <si>
    <t>50.121.189.217</t>
  </si>
  <si>
    <t>Carolyn Zdziera</t>
  </si>
  <si>
    <t>czdziera@msn.com</t>
  </si>
  <si>
    <t xml:space="preserve">Community Alternatives to Violence (www.commav.org)changed my life.  \nWhen I started working here I knew nothing about family violence, but I knew that I was about to start something great.  I saw what had happened in my own life was abuse and that I could help others.  Working with abusive behavior became my life.\nOver the past 11 years I have become more passionate about our clients, their partners and the children.  They continually teach me about abusive behavior and empower me to become more skilled and a bigger help to them.  CAV clients have done some terrible things in their past, but every day they prove to me that change is possible.\nI give much volunteer time to CAV because the cause is critical to save lives.  I also give financially because the CAV cause is not a popular one--no warm and fuzzies here.  </t>
  </si>
  <si>
    <t>104.54.70.11</t>
  </si>
  <si>
    <t>Amy Porterfield Levy</t>
  </si>
  <si>
    <t>amybport@yahoo.com</t>
  </si>
  <si>
    <t>Thanking Bridget:\nCommunity Hospice of Northeast Florida\nhttp://communityhospice.com/\n\nIt's been almost 18 years since my mother passed away after a 6 month, brutally hard battle with colon cancer. Because she was only in her 40s, she felt the pressure to fight as hard as she could to be a survivor even though her diagnosis came way too late.\n\nShe went through surgeries, chemotherapy, hair loss, and all of the other ghastly side effects of cancer treatment. The never ending trips to the hospital for lab work, CT scans, etc. were a fulltime job for us.\n\nAfter about 3 months, she decided she'd had enough of chemotherapy so she opted for the alternative medicine route which included more tortuous treatments and a lot of false hope but she was determined to not to give up. The word 'survivor' has become inextricably linked to cancer so she had somehow absorbed the message that not surviving was a personal failure - her fault for not 'fighting' hard enough.\n\nThe result was that toward the end, she was sleepless, incoherent with pain, and prone to rage. She was adamant that I not call hospice because that meant she had given up and failed. In desperation, I called her oncologist who told me to call them anyway and tell them the situation.\n\nI can never repay that hospice team for what they did for her, and for me, in those final 2 weeks before she died. They took off their hospice badges when they went in her room and identified themselves as a home health agency. I'm sure she knew who they were but they allowed her to have the space she needed to feel like she was continuing to fight.\n\nEvery member of the team made our lives better in some way at the end. The nurse got my mom's pain under control. The counselor reassured me that it was okay that she was mad - of course she was mad to be dying in her 40s. It didn't mean she was having a 'bad' death because she didn't cycle through arbitrary stages. Even the minister was a comfort and we weren't religious people.\n\nBut the person who had the most impact was the volunteer. She was a red-haired lady who had lost her son to cancer and she had this magical softness and empathy that allowed her to break through my mom's rage and denial. I overheard them talking and for the first time, I heard her cry and talk about not getting to meet her grandchildren someday. \n\nBecause of Bridget, I think I realized that her fight wasn't just about surviving because she was too young to die. She wanted to survive for me too. And she wanted to survive so she could meet my children. \n\nMy mom was a lot calmer after Bridget's visits and because her pain was under control. So, after five and a half months of a terrible nightmare, we had some lovely, peaceful days at the end because of Bridget and the whole hospice team. \n\nBecause of what they did for us, I volunteer a bit of time (and money whenever I'm able) when my kids are in school to sit with terminal patients who are with Community Hospice. I know I can never live up to how magical Bridget was but I hope that I can repay her a little bit by trying to be someone else's Bridget and maybe bring comfort to another family.\n#mygivingstory</t>
  </si>
  <si>
    <t>35.9.171.224</t>
  </si>
  <si>
    <t>Ayesha Schroeder</t>
  </si>
  <si>
    <t>ayeshaschroeder@gmail.com</t>
  </si>
  <si>
    <t xml:space="preserve">Take Your Turn to Make a Difference When it Presents Itself http://compassioninternational.com \n\nEvery day I turn on the news and see two things. First, itâ€™s a barrage of advertisements that tell me I need to look a certain way and act a certain way to qualify as a â€œreal woman.â€_x009d_ Second, itâ€™s news stories that document the sad state of women around the world. Now, I donâ€™t have a doctorate in world problem solving, but I have enough common sense to understand that the only way girls and women will come out of feeling like their looks define them is through education and encouragement. Girls need to be made to feel special and empowered, instead of defined by the color of their skin or how they dress.\n\nSix years ago I had the opportunity to travel to India. I saw firsthand how western marketing had a stronghold over how the women saw themselves. Several times I was told flat out that I was more beautiful than Indian women because I had lighter skin. Iâ€™d always smile and tell them I would love to have their dark skin tone. \n\nWhen I returned to the U.S. I went on with my life. Then, in 2011, I was reminded of how much young girls around the world need to be told theyâ€™re worthy of everything young boys are. My job required significant involvement in a mission trip to India. I was reminded of sad stories of girls being valued less than boys. Education, food and other basic necessities were more often withheld from girls because they were perceived as less valuable. Marrying a female child off was far more expensive than marrying a male child off. Girls were a burden.\n\nThe day I was reminded of these stories was the day I decided to get out of my American consumer driven mindset and recognize the needs of someone other than myself. Technology meant I didnâ€™t have to wait for the â€œright opportunity.â€_x009d_ I could get online, pick a country and a child and donate to help fund their education, healthy meals and medical care. For less than the cost of a Starbucks frappe-mocha-whatever a day I had the power to be the change.\n\nI logged on to Compassion International's website, an organization I had heard of through other people who sponsored children, and chose a little girl from India. Compassion has a long history of impacting the lives of children around the world. \n\nThis young girlâ€™s sweet dark braids and brown eyes spoke to me. In her I saw the potential that others may have overlooked. While she might feel invisible being one in a billion, I saw her as the opposite: uniquely one in a billion. \n\nMy small monthly gift would provide her with nutrition and the energy needed to study and to walk to and from school. Studying would give her the education she needed to escape the trap of poverty she had the misfortune of being born into. Local community mentors would sow seeds of encouragement and love in her daily life. In this young child was the potential that every human being is born with. She simply needed someone to recognize it and on that day the right person was me.\n\nIn a way, giving to Compassion was like paying homage to my cultural roots - giving back to the country that birthed my grandfather and ultimately my family, but it was so much more. It taught me that how children see the world is contingent on their interactions with other people. While I canâ€™t control how everyone treats children, I can lead by example and ensure I make a difference from my corner of the world. </t>
  </si>
  <si>
    <t>162.233.80.210</t>
  </si>
  <si>
    <t xml:space="preserve">Congregation Etz Chaim NWA  www.etzchaimnwa.org  is sponsoring Project 613 â€“ a community effort to restore an orphaned and damaged Torah that is approximately 200 years old and was recovered in Prague after the Holocaust. Once restored the Torah will be entrusted to Congregation Etz Chaim in Bentonville Arkansas where it will be part of worship and education.\nI have given as a founding member (11 yrs)  of this growing community. I have been blessed deeply by this experience and so fortunate to have helped create a Jewish life for my son who will be a bar mitzvah May/2016. If all goes well, our son will be the first to read from this restored Torah. An honor our family will never forget. Continuity of our faith and tradition has been of upmost importance to my husband and I in establishing this synagogue and now as so symbolically represented in the restoration of this Torah. </t>
  </si>
  <si>
    <t>45.36.104.91</t>
  </si>
  <si>
    <t>A 20-year old tiger looks at you from five feet away and 'chuffles' to let you know that he approves of you.  A lion 'oofs,' after being prompted by a human who loves him, and 15 other lions answer to convey that all is well in their world.  An adorable binturong climbs across the top of her cage upside down to remind you that you should bring her a banana. A chubby but adorable leopard stalks you from one end of her large compound to the other end hoping for a treat.  A caracal trills and shows you her 'best side' profile as you pass by her with your camera. A serval bonds with his happy human by marking her forever with his scent and a wolf shows one of his human pack members by laying his head in her lap.\n\nEach of these beautiful animals, and the people who care for and support them, are the reason I volunteer my time and talents to the Conservators Center in Burlington, NC.\n\nThe center is not a zoo and is not supported by any government funds.  It is a privately owned and funded by donations and, quite simply, love. A few dedicated staff members work tirelessly to coordinate animal care, promotion and publicity of the animals and the center, and the day-to-day business of running a center that cares for over 80 animals who have been rescued or retired to their care. Even more volunteers, like myself, give countless hours to prepare food and feed the animals, clean the animal living areas and provide enrichment for the animals to keep them engaged and happy, guide tours of the center's animals for the public and tell their stories, socialize the animals and show them love, and so much more.  \n\nI first met the animals and people of the Conservators Center when I took a tour with 100 schoolchildren.  I was in awe of the volunteer tour guides who answered every child's question and introduced us to animals I recognized, like tigers and lions, and animals I had never heard of like binturongs, caracals and genets.  They told us the backstory of every single animal.  We learned that one of their bobcats came to them after being mistaken for an injured domestic cat and that their employees rescued a 'mutt' after driving hundreds of miles to pick up a rare New Guinea Singing Dog and discovering he was only a mutt. We met lions and tigers living in a 'mixed pride' because the founders of the center rescued the animals when another facility was shut down and, while they were unprepared to take on so many animals, they creatively found ways to make it work so that the animals could live happily and with an extraordinary quality of life.\n\nI knew from the first day that I wanted to spend time at the Conservators Center and work with them on their mission to reconnect people with wildlife.  In the past year, I've volunteered many hours on nights and weekends to help out in any way that I could.  My favorite event was when students from the school for the blind visited the center.  Volunteers and staff members made sure that each student learned as much as they could about the animals through their senses other than vision.  We shared casts of pawprints to show the students how large the animals were.  We took them on a tour and prompted the lions and wolves to rumble the earth with their roars and howls. We shared stories of the animals that brought them to life for these sweet students who could not see them.  \n\nThe Conservators Center is my 'happy place.'  Every chance I get to volunteer my time there is time well spent.  Each tour that I drive a golf cart for a disabled person to see the animals and hear their stories brings joy to my heart.  I hope to share the amazing animals and their two-legged friends who love them at the Conservators Center with as many people as I can.  I hope that you'll visit them in person to learn how amazing they are but the next best thing is their website at www.conservatorscenter.org where you can learn the story of how they came into being and virtually meet some of the most amazing animals on the planet!</t>
  </si>
  <si>
    <t>67.44.192.17</t>
  </si>
  <si>
    <t>Giving Back for a Mentally Healthy Community\n\nI had the unique opportunity to give back to a local non-profit Christian counseling center 5 years ago by volunteering in the office.  My husband and I had attended marriage counseling 5 years prior and counseling is something I truly believe in.  After volunteering, I began giving to the agency both financially and with my time.  My volunteer time made me painfully aware of how many children are in the CPS system and soon we were adopting a little 2 1/2 year old from a hard place.  We are a military family and this organization sees many veterans.  My mother also attending counseling on a sliding scale payment plan when I was a teenager.  Marriages, families, and children are all things I am passionate about.  I continue giving time and funds to Counseling Connections for Change, Inc. because it is a non-profit I believe in.  I actively promote mental health awareness and am inspired when I hear the stories of individuals. families, and children getting hope and lives being forever changed because of the services this agency provides.  Mentally healthy individuals means less crime, abuse, and suicide in my community.\n\nwww.counselingconnections.org</t>
  </si>
  <si>
    <t>71.14.138.163</t>
  </si>
  <si>
    <t xml:space="preserve">How could I not be moved by an art program for homeless kids? I found out about it quite by accident, when an artist friend of mine in LA wanted to help raise money for art projects for disadvantaged kids in Fort Worth. She asked me to look around and find a program, and I ran across 'Cowtown Project Success', a 2-year old program run by two police officers and two volunteers. \n\nFor nearly 100 weeks, these four people have gone every Tuesday night to the Presbyterian Night Shelter and picked up nearly 20 teenage kids. They feed them dinner and lead them in an art project. The completed art projects are sold at local art fairs, and 75% of the money raised goes back to the kids to buy necessities. \n\nI'm a relatively successful 'multi-preneur', and have succeeded in large part to having been the beneficiary of loving attention from folks who saw my potential when I was young. They helped me find, use and appreciate my gifts and talents. Their time, effort, attention and mentoring literally changed the course and direction of my life. \n\nI don't volunteer in the program weekly, my purpose is to help set up the board governance, find donors for the weekly meals, secure donations of art supplies and recruit volunteers to help with the projects. Working with Cowtown Project Success has given me the opportunity to truly pay back those who helped me when I didn't even know what I needed. \n\nI'm inspired by the faithfulness of the officers and volunteers who tireless labored to get this program started, and by the kids in the program. </t>
  </si>
  <si>
    <t>67.241.132.222</t>
  </si>
  <si>
    <t>Michael Roy</t>
  </si>
  <si>
    <t>michaelrkelly3@gmail.com</t>
  </si>
  <si>
    <t>After I graduated from college, I felt like I had no direction in my life. I had plenty of plans for myself after college, I was going to move to a big city, get my dream job, and start working on my Masterâ€™s Degree. Sadly, only one of those things happened. I needed up moving home, working at a call center as a health insurance agent, and I started working on my Masterâ€™s degree in integrative marketing communication.\n\nAs a health insurance agent, I left work every day feeling dirty. I worked in Medicare and sold prescription drug plans and I felt like I was cheating senior citizens a lot. The life I thought I was going to be living was not the life I was actually living and I was sinking into depression.\n\nI wanted to turn my life around. I decided I wanted to start a career of giving back. I looked into non-profit organizations and decided to become an AmeriCorps volunteer. Thatâ€™s when I found Cradle Beach Campâ€™s program, Project SOAR. The program works with inner-city at risk youth in Buffalo, New York. I have been serving as mentor to children in South Buffalo for almost a year now and I have never felt so fulfilled.\n\nThe Buffalo Public Schools are failing children constantly and the Project SOAR mentors are the shining light in a dull situation. The group of AmeriCorps members work tirelessly year round so that the kids in the program feel safe and feel loved, and although theyâ€™re only in their lives for a short time, they make a lasting impact on each other.\n</t>
  </si>
  <si>
    <t>97.102.234.208</t>
  </si>
  <si>
    <t>Wait a minute, I'm the somebody who can make a difference.\nWith every hike, walk on the beach, or time spent outdoors, I would pick up trash and plastics. It had become a habit of being outdoors but I'd always complain that 'somebody should be doing something about this'. Then one day, I realized I was the somebody who could make a difference. I started volunteering at Cura Oceanus, 'Care of the Oceans' in Latin. And I love it! I give my time, my money, and my skill set to help them find ways to use technological tools to make the world a better place. Cura Oceanus is near and dear to my heart and aligned with my passions. They use robots and sensors to help children learn how to solve the problems of tomorrow today. They engage the kids with hands-on projects that ignite the imagination and create the next generation of dreamers. I love that STEAM-RI (Science, Technology, Engineering, Arts, and Math with Respect and Imagination) is a central theme for them that is based on their mission of education, mitigation and reduction.  Not only am I helping children, the oceans and the planet, I get to run around town with a robot in my car!  I'm so grateful I found a way to give back. I love nature, being outdoors, and in the water. Cura Oceanus gives me hope that we can make a difference.\nhttp://www.curaoceanus.org</t>
  </si>
  <si>
    <t>24.104.247.46</t>
  </si>
  <si>
    <t>Nicole Lyn Pesce</t>
  </si>
  <si>
    <t>pescenic@gmail.com</t>
  </si>
  <si>
    <t>Meaningful Miles for My Mom\nrundfmc.org\nrundfmc.org/2016/nicolepesce\n\nI'm running for my mother's life. \n\nMy mom has been battling late-stage lung cancer for the past year, which we recently learned has spread. \nShe's not giving up hope though, and neither am I, which is why I'm running the 2016 Boston Marathon with the Dana-Farber Cancer Institute in her honor.\n\nI've already kicked in $100 myself toward my $8,000 fundraising goal. Every penny goes directly to cancer research at the Claudia Barr Program, which has already isolated a mutation in certain lung cancer tumors to help target treatment, and developed new drugs with less side effects than traditional chemotherapy.\n\nOrganizations like Dana-Farber have made this incredibly difficult year for my family - and countless other families - much easier to bear. They work tirelessly to provide the treatments that give us hope and more birthdays with our loved ones, and the resources to understand what it is we're dealing with. \n\nAnd running has also been a great outlet for me to work through my fear and frustration. I want to make every one of my steps count toward helping other families who are going through the same ordeal, as well as to fund research to find cures. \n\nLet's kick asphalt.</t>
  </si>
  <si>
    <t>104.54.77.89</t>
  </si>
  <si>
    <t>#GivingIsWhatsUp\n\nMy name is Dawn and I give because I care about children, education and my community. This year, I have volunteered over 100 hours at The Daniel Center for Math and Science 'Smart Is What's Up,' located in Raleigh, NC. My volunteer hours have afforded me the opportunity to apply for $500 in grant funds from my employer and I've also donated $1,000 to the organization. The Daniel Center provides STEM education enhancement for at-risk and economically disadvantaged youth. It is a rewarding experience to watch the children develop and learn the importance of education, teamwork and unity. If I can make a difference in just one child's life, it is well worth it.\n\n#WhyIGive#MyGivingStory#GivingTuesday#SmartIsWhatsUp#GivingIsWhatsUp#TheDanielCenterforMathandScience</t>
  </si>
  <si>
    <t>#GivingIsWhatsUp#MyGivingStory\n\nI give because I care about our children, our future and our communities. I support The Daniel Center for Math and Science because I believe in their mission to provide STEM education enhancement for at-risk and underprivileged youth. I've seen many of the students develop over the past year and it is a rewarding experience to watch them grow, learn and succeed.\n\nThe Daniel Center takes an innovative approach and challenges children to imagine, then achieve. This past year, I was fortunate enough to assist the Lego Robotics team during the Jr. First Lego League Think Tank Challenge. The Lego Robotics team was challenged to study the various ways in which we learn. They then had to build a Lego model with moving robotic elements and create a poster to document their research and experience. It brings me joy to instill in the children the value of education, teamwork, respect and hard work.\n\nMy inspiration comes from the children calling my name and running to give me a hug as soon as I walk through the door. The smiles on their faces gives me fuel to carry on. If I can help just one child along the way, it is all worth it for me.\n</t>
  </si>
  <si>
    <t>174.51.93.57</t>
  </si>
  <si>
    <t>Sarah Hogan</t>
  </si>
  <si>
    <t>sarahehogan@me.com</t>
  </si>
  <si>
    <t>The Rolling Stones and Classical Music - How my father taught me to find satisfaction in music\n\nOne of my first musical memories is my father pounding his hands to the beat of the Rolling Stones on the steering wheel of our car. The music was loud, his voice was bad, and his rhythm was questionable â€“ but he was free.\n\nFast-forward a few years to a nervous sixth grader sitting at attention in the flute section in the middle school orchestra. Instruments up, and the first notes of a piece called â€œPrelude and Marchâ€_x009d_ filled the room. It wasnâ€™t Vivaldi or Tchaikovsky, but it was classical. \n\nMy father was in the audience that night and for many years to come. He didnâ€™t know the rules of attending a classical concert, and couldnâ€™t intellectualize about the sophistication of the harmony or the variation of the music. But he was happy just the same to listen to and engage with the music. Always tapping his hands to the beat.\n\nMy father taught me that what mattered most wasnâ€™t my skill in playing music, or my knowledge of the music. It was my ability to connect with it â€“ regardless of genre â€“ and to find satisfaction in the notes. \n\nNow, after retiring as a musician, I continue to help others find satisfaction in music by supporting the Denver Philharmonic Orchestra (www.denverphilharmonic.org). As a community orchestra, we aim to redefine the way our community experiences and engages with classical music. \n\nSometimes this means our concerts are noisy with audiences clapping between movements, and with kids getting up to go to the bathroom before intermission. And we do things differently. We tweet during concerts as a form of community outreach and spend time making sure our audience understands the music through pre-concert chats. Our musicians and our audiences come together at post-concert receptions where no question or comment is off limits. \n\nI am compelled to serve as a board member, volunteer and donor to the DPO to make sure a diverse group of people are able to find satisfaction in classical music. It thrills me when I see a kidâ€™s face light up at the first notes and tap a parentâ€™s shoulder to say â€œthey really like it!â€_x009d_ And I love to hear feedback after concerts from people who have never experienced a classical concert before, and were thankful both for the music and for the welcome they received. \n\nThis year, I found a new reason to support the DPO. I become a mother to a little boy. Andrew is 8 months old, and the joy of my life. In addition to regular mothering tasks, I take very seriously my job to be his cultural ambassador. Heâ€™s already attended a concert (even though start time is past his bedtime), and we spend time each week listening to music, singing together and shaking baby-friendly instruments to the beat. \n\nI donâ€™t know if Andrew will be a musician, but I do know that he will find satisfaction in it â€“ regardless of his knowledge or skill level.\n</t>
  </si>
  <si>
    <t>199.227.80.135</t>
  </si>
  <si>
    <t>My workplace inspires me to give. I love the work that we accomplish together, and I am moved by the people I interact with on a regular basis. I take the time to organize personal fund raisers for our different projects because I truly believe they are making a difference in the world. Right now we are working to increase the Global Scholarship Fund so students outside of the US can attend a university. Without funding, these students do not receive the education they crave and deserve. An education is powerful, life-changing, and indispensable. I want to enable young people just like me, who happened to be born into a different situation, to have the opportunity to pursue their passions and better themselves and their communities.</t>
  </si>
  <si>
    <t>78.100.51.145</t>
  </si>
  <si>
    <t>EDUCATIONAL HELP TO UNPRIVILEGED KIDS OF INDIA\n\n  I am donating to Dr. Ambedkar International Mission (www.aimjapan.org) to support them for educating the unprivileged students of India. I am inspired with their work by seeing many students successful in their career by aim japan help and many students in their way to develop their bright career. I think it is worth supporting them.</t>
  </si>
  <si>
    <t>73.16.75.234</t>
  </si>
  <si>
    <t>Rebecca Beaman Roy</t>
  </si>
  <si>
    <t>rjbeaman1@gmail.com</t>
  </si>
  <si>
    <t>Draft Gratitude Saves Lives.\n\nFinding a horse with an injury tied at an auction barn is heart-wrenching.\n\nCaptain was tied, waiting for someone to save him. He had a badly irritated eye with tears draining down his face.  An otherwise healthy and well trained horse was about to be sold for slaughter. \n\nDraft Gratitude stepped up and rescued Captain!\n\nCaptainâ€™s eye tested positive for Squamous Cell Carcinoma. Draft Gratitude had his eye removed to prevent the cancer from spreading to his skull and to provide him with comfort.  He was an absolute trooper throughout the process.  He has had his hooves trimmed, his teeth floated, his vaccines updated, and is microchipped.  He is provided with quality feed, care, and love each and every day. He has since stolen many of our hearts!  Captain is grateful, kind, and forgiving even after all that he has been though.\n\nCaptain is just one of many draft horses that has been saved by Draft Gratitude. There are tens of thousands more out there that need saving.\n\nThere is a steady supply of draft horses that end up being sold for slaughter every day.  Many of these are experienced farm horses that still have a lot of life to live.  They are often quiet, well trained, and able to perform light work. These horses have worked tirelessly their entire lives.  They have earned the right to have a safe retirement.\n\nThese kind and forgiving souls deserve to be safe.  This is why I support Draft Gratitude.\n</t>
  </si>
  <si>
    <t>184.89.201.253</t>
  </si>
  <si>
    <t xml:space="preserve">What does a parent advocate do when she see's families everyday  in need of support for their children, all ages  who just need a friend , someone to help them calm, focus, not be afraid, alert for medical reasons, just being their for safety , comfort and love...She searches for one of the best service dog programs for children dx with autism and she is lucky, because  she finds one right in her own county. Dream Acres for Autism is that program.. Can you imagine someone who not only rescues dogs, trains them, and then matches them with families  , and does this for FREE. Yes, that is correct  FREE.. Please help this program, Please check out all the families and the training  &amp; matches online on their website &amp; Facebook pages. </t>
  </si>
  <si>
    <t>99.12.218.56</t>
  </si>
  <si>
    <t>Catching Lifeâ€™s Real Dreams\n\nPicture the aura when an angry youth currently taking a negative life path realizes he is doing so because he was outside playing when his mother died.  For six long years he blamed himself for her death.  At Dream Catcher Stables he finally opened his thoughts in the presence of his father.  They both began to heal.\nAnswer the phone and hear a mother say, â€œCan we come back?  Because of you my son can walk.  (Eight years had passed since I first met the family.)  Later they wrote a review which I quote in part here with minor spelling and punctuation changes\nâ€œâ€¦ We are so blessed growing with this program. Dream Catchers is absolutely a genuine non-profit program that help the disabled grow, build faith, patience, and inspire not to give up - everyone has a purpose in life. The program is fun and exciting. My son enjoyed and also my family watching the progress. â€¦â€_x009d_\nReceive a note that says in part â€œbecause of this program I am no longer in [mental] hospitals.â€_x009d_\n\nCoaching a person with traumatic brain injury to learn to ride and watching year after year as the awards are usually last place, until one year when his world IS IN ORDER, he wins not one but two first place awards.  A fluke?  No.  He did it again the next year.\n\nFor nearly 30 years I have been teaching youth and now also adults with disabilities to ride and care for horses.  Establishing three different organizations during that time, today I devote my volunteer efforts (and money) to Dream Catcher Stables, Inc www.dreamcatcherstables.org.   With the mission: â€œ To provide a place in perpetuity...â€_x009d_ last year Dream Catcher Stables took the first steps to a major capital campaign which will do just that â€“ provide a permanent home for the program.\n\nRetired I now get to follow my passion and impart that passion to others.  With nine loving horses and a group of dedicated volunteers, at 72 this all-volunteer public charity gives me a reason to get up every day.   My duties include feeding, cleaning stalls, teaching lessons, and untold hours of administrative and fundraising efforts.  \n\nThough I will never know just how many lives I have truly touched I can tell you that families now interact with their member with a disability in more public ways because they have seen the capabilities that abound.  Youth with disabilities mature into goal oriented adults capable of helping themselves and their community.  \n\nRecent reviews give a glimpse of the warm, fuzzy feelings of accomplishment that I have every day because of Dream Catcher Stables, Inc.\n\nâ€œI have seen this organization grow from a grass field to a professional organization that helps children of all ages and backgrounds. No one is ever turned away for lack of funds. I have watched children's lives become more fulfilling and watched them come alive in this therapy! I have seen a kid headed down the wrong path turn around when he won a belt buckle! I believe this was the 1st time in his life anyone cared and it was all due to Dream Catchers! Hours and hours have been put in by volunteers.  This is a very happy place, very kind and very educational program! â€œ\nâ€œMy son was in his first rodeo thanks to Sanna and Dream Catcher Stables. He had the time of his life and loves looking at his trophies and reminiscing about his next rodeo.â€_x009d_\nâ€œâ€¦My Dream for her is to live as independently as possible and Dream Catchers will have played a very important part in that.â€_x009d_  Through horses, this young person with Down syndrome now is an integral part of her schoolâ€™s cheerleading squad.\nâ€œMy son has Autism and was having a lot of problems in school. When Sanna Roling, the President, of Dream Catcher's Stables Inc., heard about our sons problems, she informed my husband and I about her program. We are very grateful for her, her vision of Dream Catcher Stables, and the volunteers that come out each week to assist the riders. She services individuals both children and adults with physical and mental disabilities and truly cares about each rider and their families. She doesn't turn anyone away and is very professional. We are so glad that we heard about this program. She puts 100% of the donations into her program and isn't looking for a profit like so many other therapy programs. Our son looks forward to riding the horses and seeing Mrs. Roling. He is learning a lot from being in her program.â€_x009d_  More importantly, he went from being a major challenge for his schoolteachers to being a model student.\nI keeping with the legacy of my parents, I have definitely found a place where I can be useful and leave this world a better place for having been here.\n</t>
  </si>
  <si>
    <t>173.71.218.73</t>
  </si>
  <si>
    <t>Shannon Linford</t>
  </si>
  <si>
    <t>shan.linford@gmail.com</t>
  </si>
  <si>
    <t>Getting Back Hope\n\nTwo years ago, after 10 years of undiagnosed symptoms that were stealing my energy, strength, and resilience, a doctor finally gave me an answer and an assignment. â€œI think you have POTS,â€_x009d_ he told me. He wanted to treat me but he could not, it wasnâ€™t anything close to his specialty. He tasked me with finding the best specialist I could and we each set out to do our own research.\n\nThis began my our POTS research journeys. And two years ago, there was only one organization that offered information, support links, and resources to find educated physicians for not only patients and caregivers but also to fellow doctors. That organization was Dysautonomia International.\n\nPostural Orthostatic Tachycardia Syndrome (POTS) is a form of dysautonomia, which is a dysfunction of the autonomic nervous system &amp;#40;the ANS&amp;#41;. The ANS controls many automatic functions of your body, functions such as your digestion, temperature control, heart rate, and blood pressure. When those systems are compromised, your body goes haywire. This ranges from anything from overwhelming fatigue to tachycardia to fainting to digestive dysfunctions to chronic painâ€¦ the list goes on. Some of us are bed bound, some of us can run marathons, but we all have one thing in common: our lives are never ending cycles of uncertainty. We take everything one day, one hour, one minute at a time.\n\nDysautonomia International was formed in the vacuum of patient advocacy and support groups. They pool their resources of brain power and volunteer support together to host patient conferences, physician education programs, research studies, and fundraisers. Every hour of volunteer work I've given to this organization, every vial of blood I've given to a research study they helped fund, has yielded answers. Every bit of awareness I've raised has been amplified louder because of them. Their presence has given me peace of mind at night because I know I am no longer alone, I know that I am seen, I know I am no longer feeling miserable with no name, with no banner, with no support. They are there for me.\n\nDysautonomia International has become my family. Everything I give to them, I get back tenfold. This organization has connected me with a brilliant POTS specialist who has gotten to know me as a person and as a patient, an internship that allowed me to learn and grow as an individual while letting me take the time to take care of my needs, and has introduced me to individuals that care and comfort me as well as make me laugh harder than I thought possible.\n\nAs for my original diagnosing doctor, he has learned more than he ever thought possible from this organization. He has gotten involved with research and is now making this one of his specialties, something that would not have been possible without the work of Dysautonomia International.\n\nThis organization is my safe space. It is the voice of thousands who give them their time and get back their strength. They have given us information and resources but most importantly, they've given us back hope that we will be healthy and reclaim our lives again.</t>
  </si>
  <si>
    <t>67.220.146.106</t>
  </si>
  <si>
    <t>October was the Earthâ€™s warmest month ever. It's crucially  important to help environmental organizations fight for the right of all to a healthy environment. Earthjustice wields the power of law and the strength of partnerships to take on critical environmental issues and bring about positive change. \n\nAs a passionate New Yorker who also lives in Denver, I love our city just as much as I love the mountains. From sea level to a mile high up, a changing environment affects us all and we need our earth to be defended by great lawyers.</t>
  </si>
  <si>
    <t>173.73.147.214</t>
  </si>
  <si>
    <t>Each fall and spring the Educational Theatre Company (http://www.educationaltheatrecompany.org) helps 40 elementary school students create a play. I have volunteered as a high school intern to assistant direct since 2014, and it has been one of the most rewarding experiences of my life. The amazing people at the Educational Theatre Company (ETC) help the students write a script, create a set, write songs, and choreograph dances. There is nothing like watching a young actor take a scene and run with it, or make a daring character choice, or even laugh at a joke their friend wrote. The impact ETC has on these students lives is incredible. From 9:00 to 3:00 these kids are in their seats at school, with little chance to express themselves or explore. The acting, writing, singing, dancing, drawing, and painting they do is a creative outlet that is only available because of ETC. Each student brings something unique to the play they create, and the pride in their eyes after going onstage as a character they developed in a play they helped write is unparalleled. There was nothing even close to this available to me at my elementary school. The Educational Theater Company's work in spreading an arts education to so many students is crucial, as time spent on the arts in schools continues to shrink. I give because the chance to explore the world through art is something every student should have, and I'm so thankful I can help ETC provide this opportunity.</t>
  </si>
  <si>
    <t>73.49.208.219</t>
  </si>
  <si>
    <t>Pam Minelli</t>
  </si>
  <si>
    <t>pminelli@comcast.net</t>
  </si>
  <si>
    <t>I'm grateful to have incredible support in my community for my son Andrew and other individuals with autism spectrum disorders.  That's why I give back to elsforautism.com.\n\nAnd while we are fortunate that the new Els Center of Excellence is right in our backyard in Jupiter, Florida, the Els for Autism Foundation realizes the need for outreach and sharing of information across the country, and across the world.  They are developing a global digital platform to share best practices and are already helping individuals and their families in South America, Canada, Europe and Africa.  \n\nWhen Andrew was diagnosed with autism 15 years ago, we were 1 in 10,000 families who had received the devastating news.  We didnâ€™t know where to turn, and we spent the next three years driving to Miami, New Jersey, Maryland â€“ anywhere we could find that might help our son.  Today, 1 in 68 children are diagnosed with an autism spectrum disorder, and over 3.5 million Americans and their families are struggling every day.  \n\nThe Els for Autism Foundation is dedicated to helping connect the international autism community with best practices and the very latest information and research.  Iâ€™m proud to be part of their community and thatâ€™s why Iâ€™ll be going to elsforautism.com on #givingtuesday to give back to an organization that has given our family so much.\n</t>
  </si>
  <si>
    <t>65.35.128.123</t>
  </si>
  <si>
    <t>Emma's Angels, Past and Present...\nThis is a story of why a nonprofit was started in memory of a beautiful, sweet yellow lab named Emma.\nEmma's Foundation for Canine Cancer was started after the loss of our beautiful girl to mandibular osteosarcoma. She was the love of our life! She was 10 years old when cancer took her from us. We all have pets in our life, as children, as teens and as adults and there will always be one that will break your heart and she was it!! When we were told it was cancer I researched the website for days trying to prove that our vet was wrong but she wasn't and our hearts would be broken forever...We were so devastated that we made a decision then that we would do something in memory of our beloved Emma. We knew that research was important for canine cancer but we really wanted to make an immediate impact so we decided to start a foundation where we would provide financial assistance to dog owners who could not afford the fur babies cancer treatments. To date 192 dogs have been helped! Please visit our website and visit our Emma's Angels Past and Present page. We wanted to make a difference in the lives of these dogs and for the people who love and need them...RIP Sweet Emma, hope we are making you PROUD xo</t>
  </si>
  <si>
    <t>70.196.224.54</t>
  </si>
  <si>
    <t>My daughter passed away 8 years ago, she inspires me to give back in her name.\nMake A Difference Day was one of the most humbling experience I've ever had. To start, I had the opportunity to personally meet some amazing â€œhomelessâ€_x009d_ people who live on the streets of Denver, they were the true meaning of love and  family.\nPerhaps what I will remember most is the smiles on the faces of both the children and adults. It was like Christmas came early.\nIt's hard to put into words how I felt, but I do know thisâ€”as a country we may have forgotten to take care of the men and women that fought for the freedom of this country. I guess I never knew how many of our vets are living on the streets. I can't tell you how many hugs I received along with plenty of thank you for giving to them in ways they had never received before.   I'm still taken back at how amazing this day was. It will be forever engraved in my heart.\nI give to Erica Rae's Kids because even though we are small we give back to our community in a big way.</t>
  </si>
  <si>
    <t>24.123.200.186</t>
  </si>
  <si>
    <t>Lucky to Give\nI learned about Ethiopian Tewahedo Social Services (ETSS), www.ethiotss.org, during the adoption process of my son. We were adopting from Ethiopia and I was trying to learn everything I could about his homeland. I had been living in Columbus, OH for 10 years but had no idea about the strong Ethiopian immigrant community in my very own city. I also had no idea that Columbus is home to the largest Bhutanese-Nepali community in the US and the second largest Somali community. \n\nThese were all things I would learn as I started volunteering for ETSS and then in 2013 became a tutor in the ETSS After School program. Iâ€™ve met refugees from Iraq, Somalia, Nepal, Bhutan, Ethiopia and Burma and as I learn their stories there is always a common theme. They consider themselves lucky. They had to escape bombings in their home country, or live in a refugee camp for 20 years or as a teenager they had to walk from Somalia to Kenya. Despite surviving the worst of circumstances, they will all say they are â€œlucky.â€_x009d_ Can you imagine? I am inspired daily by my colleagues and their tenacity to overcome obstacles and navigate life in the US. ETSS provides necessary programs and services to refugees, immigrants and their families as they make a new life in Central Ohio. I am lucky to give to ETSS.\n</t>
  </si>
  <si>
    <t>70.210.195.117</t>
  </si>
  <si>
    <t>Chris Hurff</t>
  </si>
  <si>
    <t>chris@eventlabproductions.org</t>
  </si>
  <si>
    <t xml:space="preserve">America the Charitable.  I'm doing more than just giving, I'm committing the next two years to charity.  I quit my job, sold my home, stored my life, bought an RV and formed a 501c3 to travel all 50 states and Puerto Rico to volunteer and raise funds for community based charities.  I hope to raise $2 million, impact over 105 charities as well as some big ideas I have up my sleeves.  I began my journey on November 19 and have already supported a local charity and will be off to a new destination tomorrow.  I'll be spending the next 18 months on the road solo and can't do it alone.  I'm not focused on one charity; I'm focused on what the community needs.  Everything from Cancer services, Ronald McDonald Houses, Education, Homelessness, Animal rescues, Partnered events and much more.  Help me have an impact on communities across this great country.  www.americathecharitable.org </t>
  </si>
  <si>
    <t>64.134.99.31</t>
  </si>
  <si>
    <t>Reimagining Independence for Adults with Intellectual and Developmental Disabilities \nI give to Everas Community Services, an organization that supports individuals with intellectual and developmental disabilities as well as sensory impairments through residential programs and day services. This organization has exposed me to new possibilities and broadened my understanding of disability. Before my encounters with the staff and clients at Everas, my perception of what life is like for an adult with disabilities was narrow and skewed. Society all too often stigmatizes disabilities, suggesting that differences are deficits, rather than simply differences. We make assumptions about the quality and value of individuals before we know anything about them, and this is an unfortunate habit we as people need to break. \n\nEveras Community Services believes in abilities, and more importantly in possibilities. They provide specialized supports for individuals with varying degrees of disabilities so that these individuals can live with dignity amongst their peers. In addition to residential programs, Everas provides access to Day Services so that individuals facing barriers to employment and other opportunities gain access to the supports they need to flourish at work and in the community. They are committed to the people they support, and dedicated to a larger mission of striving for inclusion. \n\nAt Everas, care, quality, and respect are principles that guide every decision, every initiative, and every employee. I am inspired by Everas to give back because every individual has the right to live a meaningful life of purpose. At Everas, they seek first what a person can do, before prescribing labels that are limiting and often untrue.  This organization ensures each client lives with the dignity and respect every human being deserves. Everas has motivated me to encourage others to reimagine what independence means for individuals with disabilities, and challenge perceptions. Their compassionate example inspires me to give of myself and I hope you will as well. \n\nTo learn more about Everas, visit www.everas.org.\n</t>
  </si>
  <si>
    <t>74.94.241.105</t>
  </si>
  <si>
    <t>You think you know what the 'face of hunger' looks like...but you don't. \n\nI consider myself beyond fortunate to live the live I live and to work with the organization that I am a part of. As a first generation child in America, born the immigrant parents from Nigeria, there are a million ways that my life story could have played out. By the grace of something more powerful than me, my parents have lived full, successful lives in the United States and my two older sisters grew up with a roof over our heads, food to eat every day and the opportunity to build a good live for ourselves. But not everyone, no matter where they were born, is as fortunate.\n\nA year and a half ago, (June, 2014) while ending a short term contract as a consultant for a U.S. Senator's re-election campaign, I was turned onto an organization in my hometown of Hattiesburg, MS because they had a new vacant position. The organization, Extra Table, was a non-profit started by a local restauranteur and had the mission of feeding the hungry in Mississippi by getting new, healthy food in bulk to food pantries and soup kitchens. I applied for the position and interviewed, not knowing if I would be the right fit, but knowing in my heart that I had the 'Type A' personality skill set that could help Extra Table get organized and hopefully be more effective. As most fairy tales go, I interview twice and got a call an hour after the second interview offering me the job as Program Coordinator. \n\nFast forward November 14, 2015. Extra Table was hosting its 3rd Annual Hattiesburg Hunger Run, a 5k, 10k and 1 mile Fun Run around Downtown Hattiesburg to help raise money for Extra Table. After the race, we hosted an after party for all of the runner to eat, drink enjoy some music and hopefully learn more about what Extra Table is doing in their area. While chatting with some of our volunteers and passing out plates of BBQ to runners, an older man, meek in appearance and timid to approach, walked up and asked if I worked with the group putting on the event. I told him that indeed I did. The gentleman smile lightly and proceeded to tell me a story, full of the very stuff that Extra Table was born out of. He told me his truth:\n\nHe was an AIDS patient. He had just recently moved to the Hattiesburg area and he was a client who received a monthly food box at our local food pantry and often partook of hot meals at our local soup kitchen. For the first time in 10 years, he was not homeless. He had secured an apartment of his own, just a few blocks from where the Race was being held. He just happened to be walking by and saw that everyone was having such a great time. When he asked a volunteer what the event was for, he was told about Extra Table and our mission. He didn't ask for money. He didn't ask for food. He didn't come to criticize or take advantage or even offer a suggestion. \n\nHe found me to thank me. \n\nHe said he knew what good work we must be doing, especially since everyone was having such a good time, and he just had to say thank you. \n\nI am but a small part of the much larger mission that is Extra Table, but my heart has become so embraced by countless stories like this one. I work for Extra Table with absolute joy and I fight on behalf of those who have been too weak, too scared, too ashamed, too outcast, too small and too neglected to be provided the basic need of a little food in their belly so that they can make it another day. \n\nI say all of this, not to say that I inspire myself, but to say that this man and the 670,000 hungry in Mississippi that he represents inspire me to give, to work, and to be better through Extra Table.</t>
  </si>
  <si>
    <t>99.112.169.175</t>
  </si>
  <si>
    <t xml:space="preserve">In A Negative World, Focus On The Positive &amp; Build Together \n\nA little over a year ago, I decided I wanted to donate my time and skills to a nonprofit organization. I went on VolunteerMatch.com with an open mind and open heart, and I applied to a few volunteer openings that caught my eye. Not long after, I got a call from a lady named Schinnell Leake, Founder &amp; Executive Director or Extra-Ordinary Birthdays, a nonprofit organization located in the Washington D.C. area. She had a need for a social media volunteer, and based upon my background and my comfort level with Twitter, she thought I'd be perfect. Despite the fact that I live in Houston, Texas, and she lives in College Park, Maryland, and we've never actually met face to face, we've become friends over the last year as we work together to promote Extra-Ordinary Birthdays. It's an organization which provides personalized birthday parties for homeless children in shelters in the DC Area. \n\nI support this organization with my whole heart, and Schinnell and I have bonded in friendship over the ideals we have in common, rather than those things that might divide us. Every day, we get up and we choose to work together to build upon something beautiful...something that puts good back in the world, rather than negativity and division. No doubt, the two of us come from different racial, cultural, and experiential backgrounds, and may even have some different perspectives on various events that have so sharply divided our nation over this past year we have known one another. But we press on--together. And we create, build, and bring hope and light to our fellow human beings through Extra-Ordinary Birthdays. </t>
  </si>
  <si>
    <t>67.242.127.136</t>
  </si>
  <si>
    <t>Children of all ages deserve bright futures!\nhttp://www.familymattersdc.org\n\nWhen I found out I may be relocating to the Washington DC area, I began looking for organizations that provide work similar to the work I had done throughout my career. I read about an organization called Family Matters of Greater Washington that was founded in 1882.  One of their many programs is the Bright Futures Program for teen parents who were in foster care. I worked with teen parents for over 25 years and was impressed that not only were the teens in Bright Futures provided 24 hour support and encouraged to continue their education, but they were provided with an apartment in the same building with the other parents in the program. What a wonderful support system! \n\nI called Bright Futures and spoke to Joy, the social worker and explained that I wrote a childrenâ€™s book series that informs parents about the importance of developmental milestones and early brain development, and was interested in donating books to the teen parents and children. She said she was excited about a new-dedicated space she was setting up for the teens and children to use, and thought the books would be a wonderful addition.   \n\nI packed up 75-signed childrenâ€™s books, and CDC â€œAct Earlyâ€_x009d_ booklets and brochures, and hopped in a cab. While trying to locate the residential building, we became lost. When we tried to use our GPS, but soon realized our phones no longer had cell serviceâ€¦ but when the driver heard about my mission, he wouldnâ€™t give up. \n\nWhen we finally found the building, the driver offered to wait outside the apartment until I returned. I went to the door and was greeted by Joy. She couldnâ€™t wait to show me the new space she had spoken about. It was a school day and the young parents were there.  We unloaded the books and CDC materials, and after a big hug, I was on my way home. It felt good to know that the children would enjoy the books and the parents would increase their knowledge about their childâ€™s development. \n\nI returned to the cab grateful to have been able to help in my small way. When the cab driver dropped me off, he said he was happy to know that he was also able to play a part in helping the teens and their children that day. It reminded me that there are many ways to give to others.  \n\nA young man waiting at a bus stop really summed it up. When we were lost and I asked him if he knew where we could find Bright Futures, he looked up and very seriously said, â€œBright Futures? No mam, but it sure sounds nice.â€_x009d_ \n\nThat young man and the future of children everywhere are what inspire me!\n</t>
  </si>
  <si>
    <t>208.54.85.232</t>
  </si>
  <si>
    <t>What inspires me to give? A need or a service delivery gap to a vulnerable population that is being ignored because of stigma.   I give to an organization that serves children with emotional, behavioral and mental health challenges.  I give and am committed to Federation of Families of Central FL (FFCFL).  I have raised a son with mental health challenges and it's not easy. I am from NJ where services exist, accessible and family-driven, I was surprised when I relocated to FL that it ranked 49th in the nation serving mental health. As the Exec. Dir. of FFCFL, I made a commitment to serve the families. I have sowed into FFCFL and will continue to give because we are making a difference.  Grants are restricted and I do not hesitate to give to this organization. This is my assignment in life, to make a difference in the lives of these families. They need or help and should not be ignored. Mental health is just as important as physical health. You canâ€™t have one without the other.  FFCFL strives to meet the needs of families through support, collaboration, education and advocacy. I am proud to be a part of it! www.ffcflinc.org</t>
  </si>
  <si>
    <t>68.197.60.63</t>
  </si>
  <si>
    <t>You Can't Just Tell Cancer to Hold on...\n\nNever did I imagine hearing those words 'your brother has cancer.' In just seconds the world around me turned into a roller coaster, one I couldn't walk away from. I had two options to sit there and cry or get up and do something about it. I chose to be the difference. I was 15 when my baby brother was diagnosed with Stage Four Liver cancer in 2012. It was one of the hardest times of my life but my brothers endless smile gave me strength. He may not of been able to verbally tell me but through his determination I knew he would be okay. I'm proud to say he is now 5 and will be 3 years in remission on November, 9th. After so many people reached out to my family I decided I wanted to give back to both children with cancer and their siblings. Along with the help of KiDS NEED MoRE I founded the MoRE Hope for Johnathon Program. I spend my days giving my time, my love, and handing out personalized movie themed gift baskets. I don't just give on Tuesdays I give everyday because you can't just tell cancer to hold on.  \n\nMy passion is volunteering to help give these special heroes the world...because they deserve it and MoRE!!! \nFacebook.com/HopeforJohnathon\nFacebook.com/kidsneedmorecamp\nkidsneedmore.org\n</t>
  </si>
  <si>
    <t>50.153.174.198</t>
  </si>
  <si>
    <t>Jennifer Grim</t>
  </si>
  <si>
    <t>zekenjen@gmail.com</t>
  </si>
  <si>
    <t xml:space="preserve">We donate monthly to For Pete's Sake.  They have personally touched and helped my family at one of the worst times in our lives. I had a 2 year old and a new born and my husband (26 years old) was diagnosed with cancer. Chemo started and radiation would follow. FPS gave our family hope. They sent us on a trip to Florida. They gave us the break we needed to get away and be a normal family for a week. We escaped cancer for a week and it was amazing. FPS Is amazing!  Not a moment goes by that we aren't thankful for what thy dos for us and what they continue to do for other families dealing with cancer. My donation to FPS could never repay them for he experience and memories that gave my family, but donating is the least I can do. I could give you a million reasons why I donate to FPS.  They continue to give families hope and renewal to keep fighting their cancer battles.  That is priceless in my book.  </t>
  </si>
  <si>
    <t>64.121.44.142</t>
  </si>
  <si>
    <t>Betsy Flanagan Brommer</t>
  </si>
  <si>
    <t>lbrommer@rcn.com</t>
  </si>
  <si>
    <t>http://www.forgottenfelines.org\nI retired from a career in school technology support in December of 2011.  As a life long cat person I knew that volunteering to help a cat shelter was in my future.  After corresponding with several shelters I became involved with Forgotten Felines and Fidos, Inc.  I am thrilled to not only to volunteer at this origination but to also use my career skills in an area where they needed support.  They now have a new website, Facebook page, Twitter, YouTube, Pinterest and Google +pages.   I generate the majority of their custom graphics for publication and act as a liaison for people who contact the shelter via Facebook.  \nMy favorite aunt passed away 2 years ago.  She spent years supporting cat shelters and t-n-r programs.   In a small way, I am continuing her work by supporting the shelter. \nâ€œWhat greater gift than the love of a cat.â€_x009d_ \nâ€• Charles Dickens</t>
  </si>
  <si>
    <t>184.4.120.100</t>
  </si>
  <si>
    <t>Denise Purrenhage Burry</t>
  </si>
  <si>
    <t>denise65fl@embarqmail.com</t>
  </si>
  <si>
    <t>I look back on my days as a single mother and remember what a struggle it was to provide what my boys needed and deserved. I prayed that I would somehow make it happen. It was then that I made a promise that when I fought my way out, I would find a way to help others, to make a difference. It was a promise I meant to keep. My days of struggling over, I am now a mother of 8, including two through adoption. I decided to keep my promise by donating my time as a Guardian ad Litem. In my role of child advocate, I witnessed children aging out of the system only to be thrust into the world with few skills and little support. Many are faced with the challenges of adulthood with no home, no family, little education, and no real job skills. Imagine turning eighteen, you have no where to go and being told, â€œGo figure it out.â€_x009d_ They donâ€™t have a checking account and wouldnâ€™t know how to balance a checkbook if they did. They donâ€™t have jobs or even know how to find one. They face a difficult road, at best. A number of years ago, some colleagues and I founded the Forward Paths Foundation whose mission is to help youths make this transition into adulthood. We believe there are two words that should never be used together; â€œhomelessâ€_x009d_ and â€œyouthâ€_x009d_. I now serve as president of the organization and work hard every day trying to help our communityâ€™s youth who are most at-risk. Their biggest challenge is housing. We hope to develop a micro housing community. We currently serve over fifty youths locally and our hope is that our work will one day lead to a solution on a national level. I am keeping my promise and the reason I give is so that one day there will be no homeless youth.</t>
  </si>
  <si>
    <t>76.176.185.248</t>
  </si>
  <si>
    <t>Learning Equality: Revolutionizing the Offline World- Giving a Chance for Global, Quality Education \nhttps://learningequality.org/\nEver since I was a little girl Iâ€™ve had a passion for giving, I wanted to provide, to help, to volunteer however I could, anywhere I could. After college my career blossomed into full swing. I spent my first six months out of college with a pharmaceutical company, all I wanted was to help people get eh medicine that they needed. It was short lived, I was unhappy and unfulfilled, so I left. 2 more months passed and I found myself working for a nimble non-profit with one goal: we raise money to give back. Never had I had so much freedom, on my first day I was told find a cause you care about and partner with them- meet them, figure out how best you, and all of us, can help them. So I set out searching. a few days passed and in some matter of universal collusion we all stumbled upon one amazing cause; global, offline, quality education created and distributed by the Foundation for Learning Equality. The Foundation for Learning Equality is a group of collective geniuses trying to make the world a better place. They are made up of UCSD cognitive scientists, software engineers, inters,  and grad students and they were spending money out of pocket trying to get their project noticed and deployed. And they did- they had amazing success with their first platform. Three years ago the team released KA Lite. In those three years it has reached 2.1 million learners in over 160 countries. KA Lite is an open source offline Khan Academy platform and was implemented in rural schools, orphanages, community centers, refugee camps, prisons, and homes. From there it was carried through the â€œsneakernetâ€_x009d_ to completely offline communities. Now, I work with Foundation for Learning Equality daily, we offer pizza and advice and they take some of both. AT this point they have a campaign to raise money and awareness for their newest platform Kolibri and it is crunch time. I am doing everything in my power to try and get the word out for them. I sit at my desk trying to find email addresses and phone numbers for people I ever thought in a million years I would be trying to contact- all because I believe in this group. I believe in their product. Part of the reason that I feel so strongly about them is because of their leader. There has never been anyone so moving as the software lead architect- Jamie Alexandre. Jamieâ€™s compassion and conviction for global quality education leaves you stunned, instantaneously feeling the magnitude and exceptional reach of Kolibri. In his own words, â€œwe want to be a platform that empowers people to learn from locally relevant contentâ€¦ that really empowers them to create their own educational ecosystem.â€_x009d_ His partner in the project, Richard Tibbles, Learning Lead, added to that â€œwe donâ€™t want to put extra barriers in the way of these people who already have so many barriers to their learning.â€_x009d_ This is the type of group when you walk in a room you feel their energy, their blood, sweat and tears. This is the type of project you canâ€™t walk away from, once you understand the enormity, the reach, the potential there is no going back. So I sit here, at my desk brain storming- how can I share, how can I contribute even the smallest bit such a gargantuan cause? Because this is what I do- I help people, however I can. This group, this amazing group, is beyond worth my time, your time, all of our time, and they need all of our help. Foundation for Learning Equality is going to change the world; the world just doesnâ€™t know it yet. \n</t>
  </si>
  <si>
    <t>72.80.163.95</t>
  </si>
  <si>
    <t>Nitza Turner-Schraeter</t>
  </si>
  <si>
    <t>nitza.schraeter@verizon.net</t>
  </si>
  <si>
    <t>I as well as my family have always been involved with causes. Unfortunately my donations have not always been huge. My mom who died because of PSP was an international artist. She was very talented, and wanted to use her art to help others rather than make her fortunes. \nPaintings were donated to auctions for various causes, including AIDS. She donated paintings to the Grammy's and thankfully they  did very well with her art.\nHer art has brought in money to several non profits to benefit children as well as hunger. This was always important to all of us.\nI am hoping that still in my life time a cure will be found for PSP, and other similar diseases.\nWhen my mom began her journey with PSP, doctors had no idea what she had and there was a great deal of misdiagnosing.  Once she was diagnosed, we really did not fully understand this horrible illness.\nI'm glad that there is a forum for PSP, at this point. I was able to donate products that I still had, and that others could use for their loved ones.\nI am also hoping that my mom's artwork could be used to benefit research projects for PSP and other similar diseases.\n</t>
  </si>
  <si>
    <t>174.107.178.199</t>
  </si>
  <si>
    <t>Too young too soon!\n\nMy husband Jim was diagnosed in 2007 with PSP at the age of 55.  He had just retired after 30 years of working at the same company then having symptoms of confusion, balance problems, and dizziness for a year.  Finally after seeing several doctors and a neurologist we went to the Medical Univerity of Georgia where we were given the bad news.  For seven years I watched him go from a very athletic individual to a weak, frail, and helpless person totally dependent on me to get him through the day. We went through therapist, caregivers, and finally hospice to help him through this horrible journey.  He died on July 29, 2013 just one week after his birthday.  He left behind two wonderful daughters and three grandkids that loved him very much.  After 43 years of marriage I did not want to give him up and let him go but knew it was for the best as he would no longer suffer with this horrible disease and be whole again.  It is a comfort to know that we will see and be together again one day.</t>
  </si>
  <si>
    <t>24.225.10.130</t>
  </si>
  <si>
    <t>My Hero, once told me I could be anything that I wanted to be.  I spent several trips fishing or hunting with my father and he let me ramble on and on.  I wanted to be the first woman President!!  In 2015, we still have yet to experience a woman president but the possibility looms.  I no longer have my Hero!  My Dad died on July 15, 2010 from a disease I had never heard of PSP - Progressive Supranuclear Palsy.  \n\nMy Dad was proceeding along in life just fine as he had just retired and was looking forward to retired life.  He and my mother had just bought a new home in 2006 in a quiet area away from the city in which they had resided for several years.  Dad had gotten himself a little step-side Ford PU - bright red and he seemed very content.  A short time later family members began to notice odd behaviors we had not witnessed before.  Dad would leave a room and then return looking as if he was lost and scared but then upon recognizing a familiar face would proceed right on into the gathering.  He also began to cough and struggle while eating and became very particular what he would ingest.  He also began to take a tumble every now and then.  \n\nDad went to his primary care physician and they did the same 'Parkinson's' tests twice!!  His doctor was sure he had Parkinson's but could not validate that diagnosis.  Everyone was concerned but no one knew where to turn next.  During this time of testing it was discovered my Dad needed to have a spinal surgery near the base of his head as his bone was very fragile and there was a space that needed to be repaired before Dad took a fall that could render him paralyzed.  Dad was not a very good patient.  This behavior was not typical of my happy go lucky Dad.  He was irritating nurses and pulling out his IV's.  The downward trend in behaviors and falls continued.  \n\nMy sister was a nurse and felt an appointment with a neurologist was in order.  Within fifteen minutes of my Dad walking in the door he gave us a PSP diagnosis.  The Dr. said he knew the moment he saw my Dad's fixed, gazing, dull eyes.  He also said Dad was at risk for choking to death and needed a feeding tube.  In 2009, my Dad was admitted to a nursing home.  He fell in the middle of the night one night and hit his head on the bathtub and tried to not let anyone know.  The hospital said home was no longer safe for him.  Dad fell again in the nursing home on July 4, 2010...he died July 15, 2010.\n\nI give to CurePSP and we made CurePSP a memorial for my Dad because I want more people to be educated and to know about CurePSP and how they can help people with this deteriorating disease.  I learned more about this disease after my Dad had died and wished we would have known about this foundation and the information we could have gained while he was still living.  \n\nI will continue to give to CurePSP as I am able and to pray for the many families affected to learn early on what can be done to make end of life easier on the patient and their families.  My Dad is still my Hero!  I continue to pass on to his grandchildren that they are capable of being anything their heart desires, and I know my father smiles every time he hears me say it.  \n\n</t>
  </si>
  <si>
    <t>71.175.93.104</t>
  </si>
  <si>
    <t xml:space="preserve">My Dad, Mark Rubin, inspires me to give to CurePSP (www.curepsp.org). This July, it will be 4 years since he died of Progressive Supranuclear Palsy (PSP).  He was my inspiration, my hero, my mentor and my best friend.  He never gave up and selflessly gave of himself.  PSP completely took away the Dad I knew and everything that made him who he was.  I give in his memory in the hope that other people won't have to suffer like he did. \n\nPSP is an uncommon brain disorder that affects movement, balance, speech, swallowing, vision, mood, behavior, and thinking. The disease worsens (progressive) and causes weakness (palsy) by damaging certain parts of the brain. Currently there is no effective treatment or cure for PSP. \n\nMy Dad would drive three hours to my college just to take me supermarket shopping for 30 minutes.  My Dad video-taped and made audio cassettes for his car for every musical performance I was ever in.  My Dad sent me and my college roommates 100 pounds of chocolate on Valentine's Dayâ€¦just because.  My Dad blew up life-sized versions of pictures of my children to hang on his office wall.  My Dad came over to my house every day after I had my first child just to see and hold my son for 5 minutes.  My Dad never got off the phone with me without saying I love you.  This was the kind of Dad I had. \n\nI first knew there was something really wrong when he fell down a flight of steps and put his head through a wallâ€¦and he didn't know how it happened.  I knew it when he couldn't remember common words when he was talking to you.  When he slurred his speech, when he would choke every time he ate, when he bought my Mom birthday cards for Mother's Day and forgot my birthday and didn't seem to care.  I promised him that I would take care of him...that WE would figure everything out.  \n\nI give to CurePSP so that we can continue to fight for a cure and give hope to other families that are devastated by this diseaseâ€¦to help THEM figure out what we werenâ€™t able to solve. </t>
  </si>
  <si>
    <t>98.248.108.195</t>
  </si>
  <si>
    <t>Swetha Vijayakumar</t>
  </si>
  <si>
    <t>swethavkumar@gmail.com</t>
  </si>
  <si>
    <t>My mom would have turned 60 this week. If she hadn't lost her battle with a monstrous disease. But in November2013, she did. She battled an extremely rare neurodegenerative disease called Progressive Supra Nuclear Palsy (PSP) for over 6 years, slowly losing ground.\n\nHaving to deal with an unexpected sudden death of a loved one is a terrible place to be in. On the contrary, awareness of an impending death is like having to look at an archer slowly sharpen his arrow, with the full knowledge that is being prepared for you and can strike you anytime. You are then at the mercy of a flick of his/His finger. We witnessed this process in all its glory for over 2000 days between 2008 and 2013.\n\nâ€œHope Mattersâ€_x009d_ is the tagline of Cure PSP, the most prominent PSP care group in the world. And until much later I did not realize the importance of â€˜hopeâ€™. My mom was a fighter. She fought until the very end. But what matters and what makes her a hero is that she fought with hope until the very end. She knew it was an incurable disease. Yet, she never gave up. She went to every single one of her doctorâ€™s appointments with a hope that there might be some good news waiting for her -- probably some new medicine might have been discovered, or a new surgical procedure might have been found to cure her disease! She never missed a single dose of her medications, hopeful that it will do whatever little good it can. Every time a medication was changed, a dose was altered, she would do her own little test --trying to walk without anyone's support, a task she knew fully well she could not. A test that had almost always ended unfruitfully. Despite some falls and bruises, and multiple rebukes, she would wait for an opportune time, when she could try this without catching anyone's attention. It was only a hope that some medication might have worked and made her condition better.\n\nOne of the later symptoms of PSP is a condition called 'dysphagia.' Here, swallowing becomes increasingly difficult as the disease progresses. Let alone giant pills, swallowing even mashed potatoes becomes an ordeal. In her last few months, despite immense pain and discomfort, she went through this pill-swallowing ordeal four times a day, every single day. Even when we missed giving her a dose, mostly to save her the pain and choking that would follow, she would adamantly ask for the pills and willingly go through the ordeal. For me, that's hope, right there, in its purest form. She was hopeful that someday, someone, somewhere, would find a cure to PSP. She fought until her last breath, quite literally here, as on her last breath she choked on a small sip of water. Until the very end, her mind did not give up. It was her body that betrayed, while her hope was present even in the most hopeless situations.\n\nSo ladies and gentlemen, here's some unsolicited advice. Never lose hope. When you think that you might miss a goal, a bus, a train, a meeting, or a deadline, walk a little faster, run a little longer, work a little smarter, and try a little harder. Like my mom would often say, 'you never know if you are going to make it until you make it.'\n\nWe have supported #CurePSP periodically through small donations. Wearing their 'Hope Matters' wristbands has led to unexpected conversations at unexpected places, giving me a chance to raise awareness. Please #givethanks to CurePSP whose mission it is to raise awareness of this cruel disease and host support group meetings for caregivers and their families. CurePSP also strives to advance research that can cure this Prime of Life debilitating disease.</t>
  </si>
  <si>
    <t>68.81.244.221</t>
  </si>
  <si>
    <t>Seeking a Treatment for Progressive Nuclear Palsy (PSP)\n\nPSP stole my husband from me in 2006.  About 3 years before he died we both realized something was very wrong.  Bob fell unexpectedly, had double vision,  and definite signs of cognitive loss.  His right leg did not work well for him.  We sought medical help but received only a misdiagnosis- or Alzheimer's and then to explain the physical symptoms- myesthenia gravis- a very unlikely combination of illness to appear at the same time.  It seemed to me as though a label was slapped on my husband and we were sent away. However an ophthalmologist  who was mystified by Bob's symptoms suggested we rule out PSP.  I got onto the Cure PSP website to study the symptoms and then realized they fit Bob's condition.  We found our way to a university Neurology Institute  where we got the correct diagnosis.  But I knew the doctor there was struggling to tell us the facts.  Cure PSP gave is the information we needed to manage this fatal disease as well as possible and let us know what to expect.  We attended a free conference for patients and their families.  So we could get on with the remaining time we had together and make it good.  Every year I will give in Bob's memory as long as I live.   We don't know if it is inherited but I want a cure to be found for all those who are following us through life.\n\n</t>
  </si>
  <si>
    <t>173.79.64.12</t>
  </si>
  <si>
    <t>Anne Manuel</t>
  </si>
  <si>
    <t>nightsky11@verizon.net</t>
  </si>
  <si>
    <t>WHAT INSPIRES ME TO GIVE TO FREE MINDS BOOK CLUB\n\nI love giving to Freemindsbookclub.org!  In fact, I love everything about Free Minds. Every time I come into contact with the program, whether it be a trip to their website, reading the Connect newsletter in the mail, attending their volunteer Write Nights, speaking to their inspiring â€œpoet ambassadorsâ€_x009d_ and staff, or having them come to speak to students in my school, I feel a unique and intense sense of enrichment.  \n\nFree Minds is an unusual program that provides a book club and poetry workshop for youths incarcerated as adults in the DC jail.  It follows the youths by correspondence when they are sent to federal prisons and provides reentry support, including a month-long apprenticeship program, when they return.   Free Minds members who have served their time act as Poet Ambassadors, leading workshops in high schools and middle schools and speaking at monthly Write Night volunteer opportunities.  They always emphasize how Free Minds saved their souls when they were in a very dark place. That would be reason enough for giving to Free Minds.  \n\nHowever, I also love supporting Free Minds for more selfish reasons. I have become addicted to the way it creates human connections across the many walls that separate the fortunate ones in our society from the less fortunate.  When I attend Write Night and sit with a poem written by an inmate I get an uncanny feeling of direct communication with someone who society has placed out of bounds, someone for whom words and poetry have taken on huge significance.  This connection is an amazing feeling for me personally.  Like many people I know, I am deeply concerned about mass incarceration, solitary confinement, and the channeling of adolescents into the adult criminal justice system.  Free Minds gives me the opportunity to open a direct line of communication with individuals who are caught up in that system. \n\nAnd speaking of individuals, I love the way Free Minds individualizes and humanizes inmates.  They are no longer to me an undifferentiated group of people, they are Dâ€™Angelo, Delonte, Demetrich, etc., people who I have grown to know a little bit from the intimate reflections contained in their poetry and been able to connect with through commenting on their literary works.  \n</t>
  </si>
  <si>
    <t>Bill Mascioli</t>
  </si>
  <si>
    <t>b3mascioli@verizon.net</t>
  </si>
  <si>
    <t>Free Minds Book Club  {www.freemindsbookclub.org} â€“ Giving Voice to the Voiceless and a Community to the Isolated\n\n There are so many things that I love about Free Minds: every time I think about what Free Minds accomplishes, and every time I attend a Free Minds event, something new strikes me, but when I try to identify common themes, what keeps coming back to me is this: community and voice. Believing, as I do, that my relative comfort and privilege entails obligations, I contribute to a lot of charitable organizations and non-profits. But of all of them, Free Minds Book Club is the only one that warms my heart whenever I think of it, and itâ€™s this â€“ that Free Minds helps its members find their voices and fosters in them a community â€“ that sets it apart.\n\n I have volunteered at Free Minds Write Nights for a number of years, and in that time I have heard over and over again from the Free Minds members how Free Minds found them, hard and angry and isolated, cold and mute as stones in their cells, and drew them out through shear persistence. Through the Book Club, Free Minds found the dim embers of self-awareness in so many of these young men (and women), and nurtured them until they sparked into voices with which the members could begin to think critically about themselves, their choices, and the consequences of those choices. The poems that we have the privilege of reading and responding to at Write Night are testimonials to this process. \n\nIndeed, over the years, I have witnessed Free Minds members who are out of prison â€“ who were incarcerated during the years when most people develop their adult selves - growing into articulate and self-aware young men. The title Free Minds has given them â€“ Poet Ambassadors â€“ is apt. And I have seen how the Poet Ambassadors see themselves as a community, relying on each other and supporting each other in their struggle to turn their lives around. Itâ€™s powerful, and itâ€™s beautiful. \n</t>
  </si>
  <si>
    <t>108.48.143.2</t>
  </si>
  <si>
    <t>Jan Smart</t>
  </si>
  <si>
    <t>smartjuanita@mac.com</t>
  </si>
  <si>
    <t>Freeing My Mind with Free Minds Book Club &amp; Writing Workshop (www.freemindsbookclub.org)\n\nFREE MINDS frees MY Mind from accepting casual racism; from accepting the status quo; from viewing black men as The Other\nFREE MINDS affirms and deepens my understanding that race is a construct; that there is no Other; that we are All members of Martin Luther Kingâ€™s Beloved Community\nFREE MINDS pushes me to be more aware; to be more thoughtful; to think deeply about systemic barriers to justice\nFREE MINDS allow me to have deeper conversations with my larger community; affords me an opportunity to discover and share my true self\nFREE MINDS reveals the connectivity of our lives; pushes me to broaden my horizons   \nFREE MINDS gives me a place of joy, of endeavor; of new beginnings; of warm nourishment; of acceptance.\n\nThese reflections stem from two volunteer opportunities with Free Minds Book Club.\n\nThe first opportunity was an evening with 3 Poet Ambassador graduates from Free Mindâ€™s Apprenticeship Program.  Together we watched the film Rosenwald, a story of a partnership between Jewish and African-American communities that resulted in the building of over 5,000 schools for African-American children in the early 20th Century.  After the film we discussed the film over dinner at a local diner.  These young men had spent many years in Federal prisons after being convicted as adults while teenagers.  I was so impressed with their maturity; their understanding of the importance of community; their interest in black history; and their comfort level with me. Sharing hamburgers and milkshakes with these young men was an energizing, learning, experience, that left me with great hope for the future of Free Minds Book club members.  \n\nThe second volunteer opportunity was participation in Write Night, an evening open to the public to read and reflect on poetry written by Free Minds Book Club Members still in the Federal prison system.  The poems drew me into the lives of each person: their hurt; their loneliness; their honesty; their determination; and their courage in putting into writing their emotions, fears, and dreams. I found myself more consciously listening to the stories of journeys very different from my own; more awake to our shared need of community and love. \n\nThank you Free Minds Book Club Members for broadening my understanding of community!  \n</t>
  </si>
  <si>
    <t>107.132.144.42</t>
  </si>
  <si>
    <t>I Believe Music has the Power to Heal\nMy name is Gabbie Rae; I am a 17 year old singer and I am passionate about standing up to bullying and lending my voice to create real change in the world.  As someone who experienced bullying first hand, I donâ€™t want anyone to have to endure the pain and suffering that can come from being bullied and I want to let kids everywhere know they are not alone.  I know how powerful and healing music can be and itâ€™s important to me to give back by sharing my experience with other kids through my music and letting them know that their experience with bullying does not need to define them.  Three years ago, I teamed up with an anti-bullying nonprofit, Free2Luv (free2luv.org), who utilizes music and the arts to empower kids, celebrate their individuality and spread kindness.  Iâ€™m honored to be a Celebrity Ambassador for this awesome organization.  Together, we have reached millions of families through our FRIENDS DONâ€™T LET FRIENDS BULLY campaign. Iâ€™ve performed on their anti-bullying anthem and in their â€˜Rock Your Own Lyricsâ€™ empowerment concert series designed to encourage kids to follow their dreams and not be afraid to be themselves.  My fans that reach out and share their stories move me and I feel so proud to be able to be there for them and be a voice for change. I believe that one person truly can make a difference and Iâ€™m honored to stand with an organization that makes it their daily mission to empower youth and celebrate everyoneâ€™s uniqueness.  Iâ€™m dedicated to Free2Luv and their mission and I plan to continue to support their efforts to create a kinder world.  It would ROCK if you did, too! \nSincerely,\nGabbie Rae\n\n</t>
  </si>
  <si>
    <t>12.227.10.138</t>
  </si>
  <si>
    <t>My Giving Story\n\nI grew up as the third child in a middle class family of six.  I always felt I was loved unconditionally and felt safe and secure in my family home.  Never, ever, did I expect to be uprooted from my family or my home!\n\nWell, foster children are uprooted from their homes!   These children have left everything familiar  to them and are taken to a strange place where they will now live. The horrible truth is there is NO CURE for this!   \n\nI thought I was aware of how the foster care system worked.  I thought the system provided the foster child with all their needs-from clothing to food.  That is not the case at all for the foster child.   Not every foster child has a foster family that would have their best interest in mind.  I have learned that foster children need so much more support. I realized they need and deserve the same support I would give my own children!   \n\nI know now that there is much to assist in helping the foster care system that is why I volunteer and give to Friends of Foster Kids.  I found that this wonderful organization supports the foster children who have been removed from their home due to abuse or neglect.  Friends of Foster Kids provides â€œChristmas â€œ to foster children and also provides essentials to college bound foster children and assists foster children who are transitioning into independent living.  \n\nFriends of Foster Kids is a 100% volunteer organization.  It is a 501(c)(3) non-profit.  Their Federal Tax ID is: #26-3886394\n\nI support this organization and ask others to help through donations and spreading the word. Please help this organization â€“ â€œTogether we can change livesâ€¦one child at a time.â€_x009d_\n</t>
  </si>
  <si>
    <t>74.69.198.200</t>
  </si>
  <si>
    <t>Raising progress above complacency.  I participate in my community of Jefferson, NH with the Jefferson Elementary School Parent Teacher Association; the Friends of the Jefferson Public Library; and the Jefferson Athletic association.   I feel they all work together to provide the best possible activities, programs, and outreach for our children and families of our community.  Providing all of these opportunities to our community without raising taxes on the residents of the town is a challenge during every season.  The investment is re-payed with each child that is included in a fitness activity; has a book read to them; experiences an author or presentation that otherwise wouldn't have impacted their lives.  \n     Friends of the Jefferson Public Library is currently working along with a town appointed committee to raise funds to build a new Jefferson Public Library.  We are excited to see the efforts of our group prove to the town of Jefferson that the Public Library is a valid and valuable asset to the community.  Our current and original library is a historic building once housing one of the original school houses for our town. The building lacks running water, and ADA compliance.</t>
  </si>
  <si>
    <t>164.159.62.2</t>
  </si>
  <si>
    <t>Giving builds a future for the past. \nI give to the Friends of the Ridgefield National Wildlife Refuge to support their youth education programs. Through the Cathlapotle Plankhouse at the Refuge, 4,000 students are able to vist the Refuge for FREE and learn about our area's natural and cultural history. I love the Refuge because of the unique opportunities that it provides our youth. Where else can you go and see birds, endangered deer, otters playing, track beaver and raccoons, learn about edible and medicinal plants, visit an archaeological site, talk to super knowledgeable volunteers about how Chinookan Peoples took care of this place while standing in a Chinookan Plankhouse, talk to tribal members who are so excited to share their culture, and stand under 400 year old oak trees!?\n\nToo few people today fully understand the significance that the Refuge holds, both for wildlife and for Native Peoples today. I give so that youth can come here and learn about the rich natural and cultural history of our area, develop a relationship with the place they call home, and learn lessons that they can use in their future stewardship of our region. \n\nhttp://ridgefieldfriends.org/</t>
  </si>
  <si>
    <t>152.132.9.3</t>
  </si>
  <si>
    <t>Robbie Wells</t>
  </si>
  <si>
    <t>rjwells71@centurylink.net</t>
  </si>
  <si>
    <t>I first heard about Turpentine Creek Wildlife Refuge while on vacation in July 2014.  I immediately started looking into the place and booked a suite during Veteranâ€™s day weekend.   The staff was very knowledgeable and told stories about how each cat was rescued from deplorable conditions.  What impressed me the most was that they were working so hard to get all of the animals out of small concrete floored cages and into large grassy habitats where they could run and play and enjoy life.  At that time there were still a few animals in the small cages and you could definitely tell the difference in the demeanor of the cats in cages and the ones in habitats. Thor the lion was still on concrete during my first visit. His feet were sore because his foot pads were cracked from walking on cold, dry concrete, and it took him a long time to get up and moving.  It broke my heart to see how pitiful his condition was. The staff would put Vaseline on the concrete in hoping he would walk in it and get some relief.  \nWhen I returned in May 2015, Thor was in a habitat and thriving. He was running around and playing and appeared to be actually enjoying life.  It was during my second trip that I met Duke.  He is a very large tiger and was in Thorâ€™s old concrete cage. It was so sad to see him pace back and forth in such a tiny cage. I was so excited for him when he was released into his habitat a few months later.  \nI recently returned in October 2015 and all animals were in habitats and the concrete cages were gone.  The staff talked about how excited they were to be building more habitats so they could rescue more animals, and that no more animals would be housed in tiny cages without grass and room to run.  I saw Duke and he looked so happy lying in the grass. All of the animals look happy, and they appear to really enjoy the staff and interns.  I never saw a staff member or intern who did not seem to be thoroughly enjoying their job.  I believe TCWR is the best place a captive animal could hope for.  They strive to make sure that all of the animals are fed, medicated, entertained, and are living the most comfortable life possible and in a forever home.  I will be making at least yearly trips (five hours for me) to stay a weekend at TCWR.  I tell all of my friends about them.  TCWR is my Amazon Smile charity and I ask all my friends and colleagues to use Amazon Smile also.  As long as TCWR is rescuing and providing excellent care and forever homes for these majestic animals, I will continue to give as much as I can, as often as I can, to their mission.  As long as they truly care about the animals in their care and constantly strive to improve; and because they use all donations to help the animals, Turpentine Creek Wildlife Refuge will be my charity of choice. \n</t>
  </si>
  <si>
    <t>Turpentine Creek Wildlife Refuge â€“ Eureka Springs, Arkansas\nI first heard about Turpentine Creek Wildlife Refuge - www.turpentinecreek.org - while on vacation in July 2014. I immediately started looking into the place and booked a suite during Veteranâ€™s day weekend. The staff was very knowledgeable and told stories about how each cat was rescued from deplorable conditions. What impressed me the most was that they were working so hard to get all of the animals out of small concrete floored cages and into large grassy habitats where they could run and play and enjoy life. At that time there were still a few animals in the small cages and you could definitely tell the difference in the demeanor of the cats in cages and the ones in habitats. Thor the lion was still on concrete during my first visit. His feet were sore because his foot pads were cracked from walking on cold, dry concrete, and it took him a long time to get up and moving. It broke my heart to see how pitiful his condition was. The staff would put Vaseline on the concrete in hoping he would walk in it and get some relief. \nWhen I returned in May 2015, Thor was in a habitat and thriving. He was running around and playing and appeared to be actually enjoying life. It was during my second trip that I met Duke. He is a very large tiger and was in Thorâ€™s old concrete cage. It was so sad to see him pace back and forth in such a tiny cage. I was so excited for him when he was released into his habitat a few months later. \nI recently returned in October 2015 and all animals were in habitats and the concrete cages were gone. The staff talked about how excited they were to be building more habitats so they could rescue more animals, and that no more animals would be housed in tiny cages without grass and room to run. I saw Duke and he looked so happy lying in the grass. All of the animals look happy, and they appear to really enjoy the staff and interns. I never saw a staff member or intern who did not seem to be thoroughly enjoying their job. I believe TCWR is the best place a captive animal could hope for. They strive to make sure that all of the animals are fed, medicated, entertained, and are living the most comfortable life possible and in a forever home. I will be making at least yearly trips (five hours for me) to stay a weekend at TCWR. I tell all of my friends about them. TCWR is my Amazon Smile charity and I ask all my friends and colleagues to use Amazon Smile also. As long as TCWR is rescuing and providing excellent care and forever homes for these majestic animals, I will continue to give as much as I can, as often as I can, to their mission. As long as they truly care about the animals in their care and constantly strive to improve; and because they use all donations to help the animals, Turpentine Creek Wildlife Refuge will be my charity of choice. This entry is for TCWR. If this post wins, my part will go to them to help the animals there.\n</t>
  </si>
  <si>
    <t>173.187.237.157</t>
  </si>
  <si>
    <t>Nancy Silvers</t>
  </si>
  <si>
    <t>nancysilversp31@gmail.com</t>
  </si>
  <si>
    <t>#MyGivingStory about www.turpentinecreek.org\nTurpentine Creek Wildlife Refuge located in Eureka Springs, AR. Turpentine Creek rescues Tigers, Lions, Cougars, Bobcats, Black Bears, a Grizzly and other assorted creatures that come from private homes and facilities that can no longer take care of these beautiful creatures.\n\nMy husband and I were struggling financially, my husband needed a second job. Scott Smith hired him to drive the tour trolley, he has many skills but was grateful to have this job. This blessing of a job helped us make ends that were far from being met, to being met. About 6 months after my husband started working at TCWR they got a call that turned out to be their biggest rescue ever. A woman in Mountainburg, AR had a very large collection of Tigers in very poor conditions and, as we found out later, very poor health. My husband and I went from being grateful for this income, to having hearts sold out to helping these magnificent creatures. In order to rescue all 28 cats, that were eventually transported to TCWR, homes needed to be built for them. My husband took his vacation from his full time job and helped weld homes for them on Rescue Ridge, the new area for these new residents. We saw some very sick animals come to Turpentine Creek and we wished we could help financially but we were barely getting by. I volunteered time in the office while my husband worked but we wanted to do more. Specially for the ones needing extra healthcare.\n\nToday, if one of the animals is sick and they can not be treated on site they need to be anesthsised, transported to the vet (about 40 miles away) kept under anesthsia while being treated and then while being transported back. A very serious situation for the animal, as well as staff. It's always been a dream at Turpentine Creek Wildlife Refuge to build an onsite Vetinary Hospital. Something my husband and I wished we could make happen. Something that seemed totally out of reach but very necessary.\n\nIn April of 2014 my husband and I were blessed with a very big windfall and one of the first things we did was make a very large donation towards building the Vet Hospital at Turpentine Creek Wildlife Refuge. A campaign kicked off and all the money for the building has been raised but what good will the building be with no equipment? So now there is a big need-some $150,000 or so to equip the Vetinary Hospital-I believe about a third has been raised so far. It would be such a blessing to have this project completely funded. Building has begun on the Vetinary Hospital, we feel so blessed to have been able to help build the Hospital, won't you please help fully fund it? BamBam, the Grizzly, Duke, one of the Tigers, Elvis, one of the Bobcats, and all the other 100 or so residents of Turpentine Creek Wildlife Refuge would be so grateful...we humans would be pretty thrilled too!</t>
  </si>
  <si>
    <t>173.216.49.34</t>
  </si>
  <si>
    <t>Marilyn Kay Davis-Smith</t>
  </si>
  <si>
    <t>grandma_marilyn4324@yahoo.com</t>
  </si>
  <si>
    <t>The PAST 9 Years, In An Essay\n\n          9 years ago my life began a drastic change . Going through yet another challenge. Many questions later of asking why me ? God brought me full circle to a profession I never thought I could handle but yet he stood beside me gave me strength and lead me to Friendship Community Care . I have worked with several of the adults love each and everyone they are my extended family . They have taught me more about myself than I have been able to learn about myself . They have shown me how to love myself more than I have ever been able to . They have all became family members that are missed at our family gatherings by myself and others when not in attendance.  I have learned God put me where I needed to be , my challenges were and are minimal to their daily struggles that we take for granted . My first consumer was a lesson in itself teaching me patience. My second and third consumers , were brothers , I worked with them for 4 yrs . They are also my brothers from another mother . My next position , residential lead , loved loved loved that position . Being able to work with all the consumers at our facility , and learn their differences . What their likes and dislikes were . Being able to have our own one on one times . The appreciation that each one of our consumers have for us is priceless . What we all can learn as human beings. Then an opportunity to work with a woman that I knew for several years and thought the world of . Let me just say exillerating, exasperating , and exhausting, and we had an adventure of a life time together . So much fun and so much love . Now I work with my sister one of my best friends\n My consumer has grown leaps and bounds . I am so PROUD of her . These 9 years in 2 words , 100% FULLFILLING.\n                      THANK YOU MARILYN SMITH</t>
  </si>
  <si>
    <t>108.212.213.198</t>
  </si>
  <si>
    <t>Jennifer Hudson</t>
  </si>
  <si>
    <t>erkootoo@yahoo.com</t>
  </si>
  <si>
    <t>I give my time, my heart and my soul to dogs that need a second chance in life. In October 2011 I adopted a sweet little Cocker Spaniel at a Petco in Leeâ€™s Summit, MO.  After this experience and learning about rescue I visited the rescues website and I just kept coming back to it week after week.  I didnâ€™t need to adopt another dog but for some reason I just kept coming back to their page.  In early 2012 I saw a little dog on their website, Joe Cocker (a Cocker Spaniel mix) and he needed a foster home.  I thought to myselfâ€¦.I can do this and the rest is history.   Joe was a tough case, he was a biter due to the abuse he received in his former home, he hated people but loved other dogs, and he loves me.  Yes, Joe Cocker is still with me and he will be forever.  Since that fateful day I have fostered over 100 dogs in my home, normally I foster 2 or 3 at a time.  Every time I go to the shelter and see all of the helplessness and the soulful eyes staring at me my heart just breaks.  Itâ€™s the little guys, the ones that have never had a haircut, matted with eyes almost impossible to see.  Itâ€™s the seniors whose owners surrendered because they are old or somehow became strays at the age of 10. Itâ€™s the ones that I know the owners will never come to re-claim, those are the ones I must help.  To go to a shelter and see these dogs, shaking, fearful, not knowing what the heck has happened to their life and wondering when their family will come for them. In some cases I feel they have given up or are hoping their family wonâ€™t come, they just want to escape the neglect and abuse. Some are so young I wonder if they have ever even experienced love and the older ones I can feel their broken hearts.  It is so hard to explain but until you actually walk the rows at the shelter it is a memory that will haunt you.  Every dog I bring home I help them become healthy and happy.  I love them as if they are my own, and they are mine until I find them a perfect forever home. All of this is possible through the group I foster for, Furry Kidsâ€™ Refuge.  Living in Missouri, one of the states notorious for back yard breeders and puppy mills it is just devastating the number of animals that are in the Missouri shelter system.  Sometimes I feel so overwhelmed and I bite off more than I can chew but I always feel in my heart that I always have room for one more. Yes, I miss out hanging out with friends, shopping, vacations and even spending time with my family BUT these little guys are in my heart and helping them is just something I must do.  After my fosters are adopted I love to receive updates, photos and the occasional visit. I even doggysitt for some of them!  I will continue to give my time and my heart to as many dogs as I possibly can for as long as I possibly can.</t>
  </si>
  <si>
    <t>98.235.109.162</t>
  </si>
  <si>
    <t>Mike Macchioni</t>
  </si>
  <si>
    <t>info@gemmasangels.org</t>
  </si>
  <si>
    <t>WE MADE SANTA CRYâ€¦and didnâ€™t feel bad about it\n\nThe year was 1995 and Iâ€™d just finished a childrenâ€™s event with surplus food. A friend told me of a newly-opened and struggling homeless shelter that could use the leftovers. I immediately fell in love with their mission. I asked about their needs and found that, due to a lack of cribs, babies and toddlers wereÂ literally sleeping on the floor in blankets. It was a problem waiting to be solved! I organized a community drive and got them all the cribs they needed. \n\nI also learned they hadnâ€™t yet scheduled a Christmas party. So, myself and a rag-tag group of friends and family organized a party for the 17 children at the shelter.  The years have flown by, as this December will mark 20 years of running the party. Our one little party has grown as we arranged, last year, to have Santa bring toys to 115 boys and girls in five area shelters.\n\nBut how did we make Santa cry? Since the real Santa is not always available, we get one of his â€œhelpersâ€_x009d_ to stand in. Four years ago we needed a volunteer, so we asked a no-nonsense, flooring and tile man--a least likely candidate--to play the role of Santa. After a bit of nudging from his wife, he agreed.\n\nWhen Santa made his entrance, this sweet, little boy (in photo) ran to him and gave him a huge hug. But it wasnâ€™t just any hug. It was a â€œLove Hug.â€_x009d_  He professed his love for Santa over and again. He refused to eat, even rebuffing offers of cookies. He paid little attention to the toy from Santa. He stood by Santaâ€™s side for the entire night. \n\nAs volunteers, we try hard not to show emotion as we go about our work. These families often come to the shelters with only the shirts on their backs. But we are only human. And yes, sometimes our hearts break. And in the case of the rough and gruff tile man? He may not admit it, but he shed a tear, maybe two.\n\nBy the way, over the years, I also noticed canned and boxed goods in the shelter pantries but next to zero fresh fruit and vegetables. I set out to change that. I founded an organization which raises funds, buys fresh produce from farmers and distributes that to shelters, food banks and soup kitchens in a two county area.\n\nWe named the organization Gemmaâ€™s Angels, in memory of my mother Gemma Rose Macchioni, a loving woman who taught me how to give.\n\nOh, and our volunteer Santa has been with us ever since. He wouldnâ€™t miss it for the world.</t>
  </si>
  <si>
    <t>71.12.153.170</t>
  </si>
  <si>
    <t>http://gafw.org/ Forestwatching is Spirit Work\n\nI give of my money and of my time to Georgia Forestwatch because they keep an eye on these incredible Georgia forests that have sustained my spirit through difficult times and wonderful times, too.  Several years ago, when I was caregiving my dying parents and experienced the death of 4 immediate family members in one calendar year (whew!), GAFW provided frequent outreach hikes, that gave me opportunities to get into our beautiful forests with knowledgeable, trustworthy hike leaders, who provided guidance and support as I sought much needed nature breaks in the woods.  Those first hikes as a follower have evolved into a network of forest friends and wonderful times shared in the woods. Now, for the first time, I am going to take a turn leading these hikes.  The work of GAFW is a challenge for this small non-profit and requires extensive expertise about forest management and ecology as well as frequent boots on the ground, investigating management practices and what their effects might be.  Forestwatchers are the ones actually reading and responding to the reams of forest management documents produced by the US Forest Service â€” no small feat. Much of the Forestwatch work is done by volunteers, since there is very little money for a paid staff.  If you love these forests as much as I do, maybe youâ€™ll consider a gift to help keep this important work going.\n</t>
  </si>
  <si>
    <t>73.223.191.136</t>
  </si>
  <si>
    <t>Allison Kozak</t>
  </si>
  <si>
    <t>maps@axmk.com</t>
  </si>
  <si>
    <t>Our human world is so complicated, so fraught with contradictions.  So, while I support humanitarian causes with my checkbook, I give my time and energy to animals - specifically rescuing German Shepherd Dogs.  \n\nGSDs are no more 'deserving' than any other animal in need, but the fact that so many give so much to people in their capacities as guide dogs, service dogs, and military &amp; police dogs, I feel more connected to them.  The native intelligence that makes them such good working dogs also makes them real companions, capable of interacting with their 'people' on a truly meaningful level.  \n\nThose same 'smarts' and strong work ethic, however, land them in shelters at a fast rate - many people have no idea of the time and energy required to keep these dogs stimulated and engaged and, rather than step up to the plate, sadly choose to abandon them.  To see these dogs, who want only to be doing what they're good at, languishing - confused and alone - in a cell breaks my heart.  \n\nThe rescue I work with - German Shepherd Rescue of Northern California - places great emphasis on getting to know a dog before trying to place it with a new family.  Each  dog has come from a situation that didn't work for them, so it's our duty to find one that will - that takes learning what each dog needs and matching it with a family that can provide it.  \n\nThat takes a lot of time and money.  GSRNC is all volunteer - every dollar it takes in goes toward rehoming a deserving GSD.  And the volunteers work so very hard to give these dogs a chance at a new life.  I feel privileged to be a part of it.</t>
  </si>
  <si>
    <t>65.78.181.231</t>
  </si>
  <si>
    <t>German Shepherd Rescue of Northern CA,  www.gsrnc.org\n\nOf all the days I spent in my 40+ years as a professional absorbed in the world of government service and politics, none even come close to what i have now experienced in the compassionate world of animal rescue.  Experiencing a German Shepherd fresh out of an overcrowded shelter collapse into deep sleep on my living room floor because it is now in a quiet, loving, trusting foster home has put life in perspective for me and my husband.  Thanks to the opportunity provided by GSRNC, we now share the joys of having two GSDs of our own and saving the lives of others; a passion we share together as opposed to the individual career paths we once followed.  GSRNC not only changes the lives of the dogs it saves but has a dynamic impact on the people who volunteer and adopt in their journey of giving.  All contributions to this amazing organization and cause go 100% to supporting the often misunderstood breed - the devoted GSD. \nLinda and Jim F., Woodland\n</t>
  </si>
  <si>
    <t>67.169.99.225</t>
  </si>
  <si>
    <t>The Gift of Giving\n\nIn 2009 I studied abroad at the University of Ghana, Legon where I took classes and lived on campus for 6 months. During that time I not only took inspiring History of Africa and social work classes and met incredible people, but I also volunteered at an elementary school where I got to immerse myself in a Ghanaian First Grade classroom every week. \n\nIt was difficult for me to say goodbye to the people and experiences of Ghana and for years I wanted to reconnect with the country I loved so much. In 2011, I got the opportunity to join the board of a small nonprofit called Ghana Educational Collaborative whose mission it is to provide financial support to exceptional students with significant financial need. As a teacher myself, I feel very strongly about GEC's belief in education as a gateway for endless opportunity and the notion that every child around the world deserves access to education as a right. \n\nFor 4 years I have fundraised to support the 11 students in the GEC program. For my birthday this year, I decided to throw a fundraiser for GEC, charging friends and loved ones $20 at the door, with all proceeds going to GEC. I was rather uncomfortable with the idea of asking my underpaid teacher friends to donate their hard earned money, but I figured if everyone was able to give a little, we could hopefully raise enough money to send at least 1 of our students through another year of school. \n\nIn the end, I was overwhelmed by the outpouring of support from my peers who, as I said, make very little money themselves. We were able to raise enough money to send our spotlighted student Emmanuel, through at least 2 years of middle school. Emmanuel is such a hard working, hilarious, and kindhearted individual, and it was an honor to focus my birthday on the gift of giving. \n\nhttp://www.ghanaedcollaborative.org</t>
  </si>
  <si>
    <t>68.37.148.84</t>
  </si>
  <si>
    <t>Hillary Hanel</t>
  </si>
  <si>
    <t>hillaryhanel@gmail.com</t>
  </si>
  <si>
    <t>Girlhood - Important to Me and to the World\nwww.girlmuseum.org\n\nGirl Museum is a wonderful organization that I have proudly volunteered with for over 3 years. This nonprofit organization is a completely virtual museum that can be accessed online all over the world. The museum shares stories of girlhood and promotes the importance of girls in our world, past, present, and future. Everyone who contributes to Girl Museum is a volunteer. Many of the volunteers have worked with the museum for several years. Supporting this organization is something that I am passionate about, and I'm looking forward to seeing how I can continue to help.\n\nI started volunteering at Girl Museum as an education intern in 2012. I began by adding images to the archives and writing blog posts about various girlhood topics. Eventually, I helped to start projects, fundraise, and co-curate exhibits. It is an amazing feeling to see that hundreds of people have listened to a podcast that I wrote, or that people are interacting with one of my blog posts. With a virtual museum, you might think that it is difficult to see how your support is making an impact on the world, but the world of social media makes it much easier. To see girls interacting with our exhibits, Twitter, Instagram, Facebook, and blog shows that we are doing something meaningful. I remember a time when we were contacted by someone looking for resources about girls being bullied. We did not have anything on the topic at that time, but it provided an opportunity for us to research bullying and create a resource that could be accessed online. Our Spring 2015 exhibit on girls in STEM was so popular that people wanted more. So we just launched a follow-up exhibit about girls in STEAM. Accepting feedback and suggestions from patrons is one thing, but the fact that we are able and willing to act on those sets us apart. We are filling gaps that have been wide open for ages. It is a great feeling to know that volunteering can have an impact and be the answer to someone's needs.\n\nIt has been a great adventure to connect with ladies from around the world as we work together to spread news and history about growing up as a girl. Even though I have not met any other Girl Museum volunteers in person, I feel that we all support each other in many areas of our lives. This supportive community has helped to form a network of positivity about girlhood worldwide. \n\nGirl Museum is great for getting conversations started about important topics. I am so fortunate to be able to support Girl Museum in a way that is meaningful to me, and that provides resources across the globe.</t>
  </si>
  <si>
    <t>97.78.90.242</t>
  </si>
  <si>
    <t>Lee Ann Jourdan</t>
  </si>
  <si>
    <t>lajourdan@gmail.com</t>
  </si>
  <si>
    <t>What Inspires Me To Give\nhttp://girlsincindy.org/\n\nI am a firm believer that strong, smart and bold girls make the world a better place. I am also a firm believer that girls are inherently strong, smart and bold. Unfortunately, girls are not always encouraged to be their strongest selves, and can lose confidence very early in their lives. \n\nThere is a lot of pressure to be perfect all of the time. These pressures lead to challenges. In fact, the following statistics reported in 'The Status of Girls in Indiana 2013', a report from St. Mary's College are staggering:\n* 28.2 percent of Indiana female high school students report being bullied on school property, as opposed to 22 percent nationally;\n* 20.4 percent of Indianaâ€™s female eighth grade students having considered suicide and 11.5% having attempted suicide at least once;\n* Indiana girls are more likely than the national average to take diet pills, vomit, or take laxatives to lose weight; and\n* 14.5 percent Indiana female high school students report being raped, as opposed to 11.8 percent nationally. \n\nWe know that girls with positive self-esteem, a healthy body image and soaring confidence will be the leaders of tomorrow. I give to Girls Inc. of Greater Indianapolis because their mission is to inspire all girls to be strong, smart, and bold. They provide hands-on programs that address the challenges that girls face today, such as self-esteem and bullying. Their impact is evident and they better the community I live in. I always feel valued for my gifts.\n\nRest assured that Girls Inc. is working on these issues and more each and every day in our community and beyond. Girls Inc. girls are healthy, educated and independent. Whatâ€™s not to love?</t>
  </si>
  <si>
    <t>166.91.253.19</t>
  </si>
  <si>
    <t>As someone who has worked in the field of education for over 10 years, Iâ€™ve always believed in giving back and acting in a way that will better the lives of others. My involvement with Girls on the Run - DC is no exception. I had the opportunity to coach and act as the site liaison for Girls on the Run in spring 2015 at a school in NE DC. I had prior exposure to Girls on the Run, so I knew what an incredible organization it was, and I was excited to get involved on a deeper level. As I started coaching, practices became the highlight of my day. We only had six girls on our team, but they were so committed. Practice provided a safe space for them to talk about things that they couldnâ€™t always talk about in the classroom walls. They actively participated in lessons and we could see them becoming more self-confident with every conversation and every run. All of our girls completed the 5k at the end of the season and every parent of our girls came to support them. In a school that often struggles with family engagement, I think this showed how important this was to the girls and their families. \n\nAlthough every girl on our team grew throughout the season, there was one particular girl who really came out of her shell over the course of the season. She was the quietest girl on the team, as well as the only 8th grader, and she often would not speak up in practice. She also needed a lot of encouragement to run in practice. As the season went on, she became more comfortable and opened up more in practice. The other girls on the team would encourage her, both to speak up and to run. I often ran with her in practice to encourage her to run for longer periods of time before walking because I knew she could do it. She was awarded a spirit award by her teammates at the end of one of the practices, and you could see how much it meant to her by the smile on her face. I was especially proud to see her finish the 5k at the end of the season.\n\nTo continue my giving to Girls on the Run, I decided to become a SoleMate for the Marine Corps Marathon this past fall. It was my 6th full marathon and raising money for one of my races is something that Iâ€™d been wanting to do for awhile. Seeing the impact Girls on the Run has on young girls and knowing how many girls in DC need a scholarship to participate, I knew my money raised would be meaningful. I was able to raise over $1000 through the generosity of my friends, and I feel great knowing that will allow more girls to participate. I look forward to continuing to give back to Girls on the Run and continuing to make a difference for girls throughout the District!\n\nIf you want to support Girls on the Run-DC, consider volunteering at the upcoming community 5k, coaching at a local school in the spring, or making a donation here http://cfp-dc.org/dy0I.</t>
  </si>
  <si>
    <t>206.80.8.132</t>
  </si>
  <si>
    <t>The Gift that Gave so Much\n\nAs I watched my eight-year-old prepare to run a three mile race in the crisp November air, surrounded by hundreds of other eight-, nine-, and ten-year-old girls and their adult â€œbuddy runnersâ€_x009d_ and coaches, I marveled at her excitement and courage.  Here she was, about to attempt something many adults had never doneâ€”that I had never doneâ€”and she was beaming and jumping around like she was at a dance party.  The energy of these Girls on the Run was infectious, and it was obvious their ten-week training in both running and self-esteem had served them well.\n\nI signed my daughter up for Girls on the Run http://www.girlsontherun.org/ because I had read that pre- and post-testing actually showed increases in self-esteem due to its twice weekly program.  I thought anything that could help inoculate us before the looming adolescent years was well worth it.  I had no idea how it would change my life and the lives of my daughters.\n\nMy daughter crossed the finish line that morning with a final sprint and an enormous, proud grin on her face. I was beyond astonished by what she had accomplished, especially because I was the kid who hated to run.  When we had to run around the school in junior high, I would actually hide after one lap and then rejoin the group on lap four or five.  I like other sports, but I just hated, hated, hated running.\n\nWhen spring came and it was time to sign up for Girls on the Run again, I didnâ€™t hit â€œenterâ€_x009d_ fast enough, and my daughter didnâ€™t make the team that filled up quickly.  A number of other girls in the school also wanted to be in the program and long story short, I ended up starting a second team and volunteering as the assistant coach.  My lack of running skills didnâ€™t impede my coaching gig;  I helped lead the activities and discussions and left the running to the real coaches.  About half-way through the ten weeks though, I realized I wouldnâ€™t be much of a role model if I didnâ€™t actually run the final 5k race with the girls.  How could I back out of something these young girls were working so hard to conquer?  \n\nI went out one morning and ran my first twenty minute run.  I have no idea how far I managed with my ragged breathing and pounding heart, but I walked at least half the time.  I still hated running â€“ almost every single minute of it.  But when I finished, I found myself constantly thinking about when I could fit in my next run.  By the time the race came, just a few weeks later, I was still hating running, but the unstoppable energy of hundreds of elementary school girls carried me through that first race.\n\nSix years later, I am proud to call myself a runner.  Running has become a treasured part of my life and one of the biggest gifts I give myself. Iâ€™ve run ten Girls on the Run 5ks with my oldest and my middle daughter.  Iâ€™ve also done a couple ten mile races and a half marathon on my own.  Running surprised me like almost nothing else in my life so far (and everyone who ever knew me when I was younger â€“ including my husband!). Running with my daughters, getting to witness every step of their perseverance and tenacity first hand, has given me some of my most joyous and proud moments as a parent. My oldest now runs on the cross country team and has broken a seven-minute mile.  She can run circles around me, and I couldnâ€™t be happier about it.\n\nGirls on the Run makes it easy for me to support them; every time I sign up one of my daughters (and my third is ready and waiting to join as soon as sheâ€™s old enough), they allow me to give extra to let girls who need extra financial help with fees or running shoes participate.  I can use my match at work and know Iâ€™m giving the same transformative experience me and my daughters have had to girls who wouldnâ€™t otherwise experience it. The confidence and strength you get from doing something you never dreamed you can do is incomparable. Itâ€™s been said before, but it has truly been one of those gifts where we have received so much more than we have given.\n</t>
  </si>
  <si>
    <t>96.11.244.75</t>
  </si>
  <si>
    <t>Amy Shock</t>
  </si>
  <si>
    <t>runderella@mail.com</t>
  </si>
  <si>
    <t>Every Girl Deserves to Achieve Her Dreams, Regardless of Her Circumstances\n\nThe first 5 years of my life would be considered a nightmare by manyâ€”food was often scarce and abuse and fear were normal. While life improved after my parents divorced, teachers, school administrators, my peers, and the media continuously reminded me that I could never amount to anything simply because of the way my life started. I became very aware that in societyâ€™s eyes, I was damaged and unwanted.\n\nLuckily for me, I didnâ€™t fully buy into that negativity. I knew early on that every choice I made could help me change my world thanks to several positive role models throughout my childhood who encouraged me to fight for my dreams, regardless of what others thought.\n\nWhen I first learned about Girls on the Run, I knew that a program like this would have made an incredible difference in my life. It provides tools and techniques for establishing personal values and standing up for them, building self-esteem, creating support systems that include peers and adults, and setting and achieving big goals. \n\nSo when my daughter was in 3rd grade, I decided to make GOTR a possibility for her and her peers and joined in the effort to establish Girls on the Run of Stark County as a volunteer webmaster, designer, and coach. That first season, I coached a small team of 3rd &amp; 4th grade girls and watched as each of them transformed over the course of just 10 weeks. It was amazing to see them all encourage and support each other (regardless of abilities), build self-esteem, learn to accept peers because of their uniqueness, and learn the power of chasing and accomplishing a big goal. \n\nMany of the girls were nervous about running or walking an entire 5k, but when we lined up at the starting line that morning, they were all excited and confident that they could complete what once seemed to be an impossible goal. That day I knew that giving my time, money, and voice to building Girls on the Run of Stark County would be the most important thing I could do to help all girls, especially those stuck in the cycle of poverty and abuse, achieve more than they ever thought possible and recognize their truly limitless potential. \n\nEvery season Girls on the Run of Stark County continues to empower more 3rd through 8th grade girls. Learn more here: http://www.gotrstarkcty.org/</t>
  </si>
  <si>
    <t>41.89.6.21</t>
  </si>
  <si>
    <t xml:space="preserve">The rent we all pay for living is giving . I give because I have been given so much. Having lost my mother the bread winner of my family at a tender age of nine, I knew that was the end of life until I got to Starehe Girls' Centre an A national boarding school in Kenya that offers education to financially disadvantaged girls. \nWell one thing people don't know about me is that I have even gone to school with no shoes, to be precise barefooted :) \nI have volunteered  in Kakenya Centre of Excellence empowering young maasai girls and also since I was seventeen I have been a regional ambassador for girl rising spearheading the fund raising of young girls to go back to school because education has made me beautiful, powerful and respectable. Every time I make impact in a girls life I am happy because I believe my purpose is to help other girls out there who also need a hand to achieve their dreams. </t>
  </si>
  <si>
    <t>64.121.35.135</t>
  </si>
  <si>
    <t>It All Begins with the Smallest of Ideas\n\nMy name is Christian Dzema and like every average fourteen year old, I play sports, chill with\nmy friends, listen to music, focus on my studies, like to be rebellious, and love sleeping. When I was five years old, I was diagnosed with polymicrogyria, a condition in my brain that affects my fine motor skills and speech.  I had difficulty moving my tongue and lips to create basic sounds, like â€œs, sh, f, ch, and w.â€_x009d_\n\nMy parents began sending me to the Pediatrics Program at Good Shepherd Rehabilitation Network in Allentown, Pa., for therapy. Iâ€™ve felt different my whole life and most peers mock my speech or judge me unfairly. But itâ€™s been ten years now since I started therapy and Good Shepherd has helped me overcome my disability. I am now a fluent speaker and well-coordinated physically. I am more confident and am able to have a conversation with a complete stranger. I donâ€™t stand out any more.\n\nFor the last six years, Iâ€™ve been collecting toys for children who are hospitalized. So far Iâ€™ve donated 1,000 toys. My school, Orefield Middle School in the Parkland School District in Allentown, has embraced the toy drive as a way to connect with the children who go to Good Shepherd. The toy drive gives comfort and brings happiness to those who are less fortunate. I believe my charity has brought hope to many children who feel alone, rejected or judged. \n\nThis summer, I delivered 75 toys and games to the Good Shepherd Rehabilitation Hospital Pediatric Unit- Bethlehem. I met one of the patients there, a teenage boy. It felt amazing to to see his humongous smile, and the vibrant energy around us felt  incredible. I actually felt popular, and having him tell me how cool the drive was really made me overflow with joy.\n\nMusic is a big inspiration in my life and motivates me to give back. Music speaks in ways that are unexplainable and incredible. The lyrics help me cope with stress and understand true problems. Music is my escape from reality, it helps me imagine a different life where people arenâ€™t judged by how they look or talk or walk, but by what they do to help others. It guides me through life and helps me see that Iâ€™ll be okay and unlike some teenagers, it motivates me to put my frustration into something productive.\n\nMy toy drives not only comfort others, but they help me to personally manage my own worries and prove that the smallest movement, the tiniest of ideas can start a prodigious movement.  As a teenager, I sometimes feel stereotyped. But with my toy drives, I want people to know that underestimating and stereotyping only makes them less knowledgeable. A wise man said not to judge a book by its cover and that is my reasoning for my deed; the deed that gives hope and shows that the younger generation does care and has a strong and forceful voice to do extraordinary things in this world. \n\nI am continuing the toy drive this spring at Orefield.  I never thought that my small donations could bring such happiness. Good Shepherd is an amazing organization and without their kindness and helpfulness I know that I wouldnâ€™t have the friends and the support that I have today. \n\nI am Christian Dzema and I donate toys to the pediatric unit at Good Shepherd Rehabilitation Network. This is my revolution and my legacy, a legacy that began with a simple innovative idea.</t>
  </si>
  <si>
    <t>23.228.136.125</t>
  </si>
  <si>
    <t>I give to be a light. \nBy Josie Uecker, in support of Grace Missions, Inc. gracemissionskc.org\n\nAfrica. The dark continent. A place of stark poverty, and for many, little hope. I traveled to this place that would appear, for most of us, to be uninhabitable- where such basic needs as food, water, and education, are scarce and often unmet.  It was here, in this dark place, that my eyes were opened.  Perhaps it was because of the bleak darkness that any glimmer of light- the stars in the night sky, a dim bulb powered by a humming generator, or the smile of bright white teeth on an ebony face, shone even brighter.  In a country of nearly 15 million, 95% are non-Christians, people live on less than $1.25 per day, and the literacy rate is only 33%. I realized my purpose while serving on a medical mission to Mali, West Africa, a few years ago, and I give now to remind myself what I witnessed while I was there.  I give to keep a light shining somewhere deep within me, a light that I hope others will see.  I hold it high, and hopefully it will be so bright they wonâ€™t be able to look away.  \n\nTraveling to Africa allowed me to see a world that I never knew existed.  Ironically, the greatest â€˜burdenâ€™ of witnessing such poverty and extreme darkness, is returning home to life in the United States, attempting to reconcile the two worlds within my own mind.  I have struggled to find words to describe the experience to my family and friends.  Iâ€™m reminded often when I turn on the faucet and clean water is at my fingertips- knowing that at the same moment in Mali a woman is spending her day searching for water. Iâ€™m reminded of it when I see a beautiful school building and a bus that effortlessly delivers my child curbside, while in Mali a 9-year-old girl is willing to walk for miles to go to school, often without a meal in her tummy.  \n\nI see advertisements for things I will never need but am persuaded in gluttony to desire.  On my side of the world, there are warehouses full of food, endless electronics, giant stuffed teddy bears, pills to make me skinnier and better looking, and gadgets to think for me, all the while blinding me to pursuing anything beyond securing my own ridiculous comfort. From time to time, I wonder why so many Americans are enthralled with all of this shallow hype, why I, myself, am sometimes taken by it, and how it goes on and on, while others suffer in a world of â€˜darknessâ€™ and poverty.  But then I wonder which place, here or there, is blinder than the other.  \n\nAnd I wonder what I can do to make a difference. \n\nNow that I have seen it, I canâ€™t look away.  Iâ€™d be a fool to look away.  My eyes have miraculously been opened. I want to help others recognize what they are missing- both here, in this land of numbing comforts and unappreciated indulgences, and in Mali, where even a small donation towards a Christian school can provide life-changing hope for children and families in need.  \n\n\nIt is this eye-opening experience that has made me realize Godâ€™s plan and why Jesus came to this world for us.  He IS GOD, He IS LIGHT, He IS LOVE, and he knows and sees ALL.  Yet He left the comfort of Heaven to come to us in this dark world and be a light so that we might be cured from our blindness.  He came to share, to lovingly give Himself for us, so that we might also see Godâ€™s GLORY and praise His name.  I want to GIVE to be a light to the nations and to give glory to God in heaven.  \n\nAlong with our family and precious friends, we founded Grace Missions, Inc. to support Ibrahima Kodio, an indigenous Christian missionary and his school in Mali.   Grace Missions improves educational opportunities for children in Mali, Africa and provides a Biblical foundation to their lives by sharing our abundance with those that have very little.  We provide hope and confidence for a better tomorrow.  We feel that education with a Biblical foundation is the key to a hopeful future, a lasting peace, and personal fulfillment in developing countries.  \n</t>
  </si>
  <si>
    <t>209.254.39.74</t>
  </si>
  <si>
    <t xml:space="preserve">I guess the question at hand is â€œWhy do I give back to the Grand Rapids Symphony?â€_x009d_ The easiest answer is simple: â€œBecause itâ€™s what feels right.â€_x009d_ When I give back it makes me proud, and with the Grand Rapids Symphony I can instantly see the results, from the work put into the voices of the Youth Chorus, to all the lessons given by musicians in the orchestra, to the countless outreach concerts and events they provide. Having said that, the best gift I get in return is the kids (or even adults!) who come up to me on the street and say, â€œhey, you are that symphony photographerâ€¦ thank you for the pictures!â€_x009d_ The smiles on their faces say it all, and that Iâ€™m doing the right thing. Iâ€™ve seen firsthand how important the gift of music is to youth, adults, and people from all backgrounds. So, why do I give to the Symphony? I give because music matters and needs to continue to live on in todayâ€™s society. </t>
  </si>
  <si>
    <t>99.45.242.34</t>
  </si>
  <si>
    <t>Lillian C Hobson</t>
  </si>
  <si>
    <t>hobscotch59@gmail.com</t>
  </si>
  <si>
    <t>Believing the Child should always come FIRST inspires me to give. In addition to monetary donations and fundraising efforts, I â€œgiveâ€_x009d_ by volunteering my time doing various projects at Grandparents Raising Grandchildren of Brevard County Florida Inc.(GRG). The mission of GRG is encompassed by their Child First program. I have witnessed their support groups first hand and was relieved to know I was not alone and very grateful to realize how blessed my family is by comparison. Grandparents becoming â€œParents Againâ€_x009d_ comes with struggles like new technology and different school work from when we raised our kids. However, the lack of legal documents is the biggest obstacle faced by many grandparents.  I learned quickly that our family was in better shape than most of these â€œgrandfamiliesâ€_x009d_ because we had a signed document allowing us to care for the grandchildren. The project I am proudest of was that I recently wrote instruction manuals for grandparents to be able to file a court petition to obtain Emergency Temporary Parental Responsibility by Relative Caregivers. Grandparents without legal documents have difficulty enrolling the children in school and getting them medical treatment.  These documents also allow the child to remain with the grandparents so they can thrive in a safe and loving home. Each time a grandparent can use this guide and file the papers without help from a lawyer; at least $1000 is saved. GRG is a nonprofit agency that has very limited funding so this type of savings is critical.  Projects like these allow me to #PayitForward making every day like #GivingTuesday.  I strongly encourage you all to get inspired and give to your local charities!</t>
  </si>
  <si>
    <t>69.120.118.205</t>
  </si>
  <si>
    <t>Amy Oestreicher Thetford</t>
  </si>
  <si>
    <t>amyoes70@gmail.com</t>
  </si>
  <si>
    <t>In 2005, I suffered a coma, a ruptured stomach, and underwent a total gastrectomy. When I awoke from my coma, I was told by my doctors that my stomach exploded. I couldnâ€™t eat or drink, and it was not known when, or if, Iâ€™d ever be able to again.\n\nWith the expertise, audacity and innovative thinking of surgeons from seven hospitals, many 19-hour surgery marathons, and multiple shifts of nurses and doctors, I was miraculously reconstructed with the intestines that I had left.\n\nOver time, I made slow, but steady steps towards recovering my â€œpersonhood.â€_x009d_ I learned to sit upright again. When my tracheotomy was removed, I started to talk. Once my hands were no longer shaky from the medications, I began to write and doodle. With time, patience, resilience, and persistence, the â€œmeâ€_x009d_ I remembered started to come back â€“ the â€œmeâ€_x009d_ that 26 surgeries could never take away.\n\n\nBy 2012, I felt like I had finally made the â€œgreat comebackâ€_x009d_.  I had written, starred, and directed myself in â€œGutless &amp; Grateful,â€_x009d_ a one-woman musical about my life. I was happy, healthy, and had an ostomy. But everything is better in retrospect.  At that time, I felt I was happy and healthy, BUT, I had an ostomy.\n\nSo I took a risk.  I underwent an elective surgery to reverse my ostomy. Unfortunately, this elective surgery turned into three emergency surgeries within eight days, an ileostomy, a nicked bladder, a fistula, and a wound that will never close.\n\nAn Ostomy Nurse Helps with the Setback\n\nIt was so overwhelming and traumatic to try to figure out how to put a bag over this gaping wound â€“ this wound that now functioned as a second ostomy.  Then, Tina, a very generous nurse with a truly compassionate heart, visited me at my home. Previously, I had been unwilling to receive any outside input. But after weeks of stuffing towels around my abdomen, I knew I had to come to terms with the idea that this wound needed a big intervention.\n\nThis was a very big deal to me. It was my acknowledgement that this surgery, that I had chosen, was truly a setback. And I had no idea how I would make a comeback.\nTina admired my spirit, and did everything she could to help me. She dropped off new bags in my mailbox daily, and was determined to help me until we could finally find a solution.\n\nShe saw the spirit in me that was numbed by this tremendous setback, and she was determined to get me out of the house again. It was hard for me to imagine that just months earlier, I had been singing and dancing in a satin red dress, singing about my â€œgutless and grateful life.â€_x009d_\n\nTina saw that spark in me, and nominated me for a Great Comebacks Award. She had seen my show in 2012, and knew that I was capable of making a comeback once again, even when I couldnâ€™t imagine doing so.\n\n\nThings did get better. They got better because I was determined to make them better. I applied to college at 25. I booked two theaters to perform Gutless &amp; Grateful again â€“ updating the show with the 27th surgery for a little comic relief. I created an online dating profile for the first time, and met the love of my life, who is now my husband. I made a comeback, and I felt alive once again.\n\nThen, one day, while I was at school in Amherst, Rolf Benirschke, the founder of the Great Comebacks Award, called me personally. I was so thrilled, I could hardly speak.  This was the first time I was really recognized for what I had been through medically, as a true survivor.\n\nNot for my performance, my mixed media art or what I was doing in the community, I was being recognized for being a resilient, strong and proud ostomate.\nGreat Comebacks â€“ Becoming Part of Something Bigger\n\n\nGreat Comebacks changed my life forever. Being the Eastern Regional Recipient was so much more than being honored for my personal achievements. Through Great Comebacks, I was able to meet other ostomates that were doing wonderful and inspiring things. Call me sheltered or naive, but I didnâ€™t even know there was anyone my age with an ostomy!\n\nI had never known how to talk about my ostomy.  I didnâ€™t know what an ostomy was until I had one. Part of me felt like it was â€œnot something you talk about.â€_x009d_ Even though I was never told this, I felt there was some kind of stigma, like I should be ashamed. Part of me felt like an outcast, like no one had what I had.\nI met a beautiful fashion model, a dancer, a teacher, a nurse, inventors, warriors, enthusiastic, vivacious amazing souls. And â€“ something very foreign to me â€“ they were so proud of their ostomies, and grateful that their ostomies enabled them to lead such happy, healthy, and full lives.\n\n\nGreat Comebacks was an amazing opportunity to be honored. So much of my own story had taken place in the dark, unknown to the outside world. Nobody knew how Iâ€™d spend hours in the bathroom changing my bags every morning. Nobody knew how, when I was unable to eat or drink for years, Iâ€™d lock myself in my room for every waking hour and journal. I avoided being  exposed to the outside world where normal people could eat and drink freely. It felt wonderful to be honest ,and share what coping with my medical situation was like for me. It also felt wonderful to gush about my father, a doctor who worked tirelessly to advocate for my health and save my life.\n\n\nGreat Comebacks was an important and truly amazing experience for me to have for my own personal sanity and emotional wellbeing. Part of me needed to know that, although Iâ€™m strong and can make a comeback just based my own love for life, I needed to know that others were doing it, too. Other â€œostomatesâ€_x009d_ who were SO much more than ostomates. Seeing these people embrace their bodies and situations changed my entire view on myself, and how I view self-acceptance and self-love.\n\nThe culmination of Great Comebacks was being honored in a ceremony at the National Convention of Wound, Ostomy, and Continence Nurses (WOCN) in Nashville, Tennessee. During the ceremony, videos of me, and the other regional Great Comebacks honorees, were filmed by Howie Klausner of Town Square Pictures, and shown to over 500 WOCN nurses.\n\n\nThese videos showcased how important WOC nurses are, and the impact of their work on real people like me. I cried as nurses came up to tell me things like, â€œIt is so amazing for us to hear the impact we make on people. Thank you for sharing your story.â€_x009d_\n\nGreat Comebacks taught me to be proud, to be honest, and to love myself.\nI see the Great Comebacks Awards as an experience that brings everything full circle. ConvaTec, the amazing company that makes it possible for ostomates to take care of their ostomies properly, honored me and other amazing ostomates. At the ceremony, we gave back our thanks to the wonderful nurses who make everything possible for us.\n\nI owe thanks to my body, nurses, doctors, family, friends, and the strength in me to keep making comeback after comeback. And thank you, Great Comebacks for bringing us all together in this beautiful realization.\n</t>
  </si>
  <si>
    <t>104.136.30.208</t>
  </si>
  <si>
    <t xml:space="preserve">For The Kids. \nhttp://www.gocmn.org/\n\nThe Cause \nChildrenâ€™s Miracle Network is a network of 170 incredible hospitals across North America. Living in Orlando, I have the opportunity of supporting those hospitals in our Greater Orlando area, which include Arnold Palmer Medical Center and UF Health Shands Childrenâ€™s Hospital. \n\nWhy I Give\nWhen I think about why this cause and these hospitals means so much to me, thereâ€™s many things that come to mind. Iâ€™ve been fortunate to meet many families with kids who have been treated at these hospitals and every story has proved to be so unique. There are two miracle stories however that has always stood out to me. The first is Sam.  Sam is 14 years old and due to spina bifida, he has had 28 surgeries in his lifetime. The first time I met him, Samâ€™s mom was sharing his story and she said one thing that I will never forget. She said, â€œOf all my kids, Sam has the most to complain about, yet complains the least.â€_x009d_ As soon as you meet Sam, you can tell that this is true. However, I realized that this is something that is so true of all miracle families. Families dealing with childhood illness or injuries, you realize that although they have the most to be angry, sad, scared, or nervous about, theyâ€™re families who show so much love and courage to let their stories be told.  Itâ€™s inspiring and leads me to my next miracle story â€“ Holden. Before Holden was born, doctors already anticipated he would have heart problems. When he was born, it wasnâ€™t long until Holden were to have open-heart surgery due to the heart defect he was born with. Unfortunately, at just 2 years old, Holden lost his battle and passed away. During my time being involved with Childrenâ€™s Miracle Network Hospitals, Holden was the first (and only) story of a loss I had experienced. Holdenâ€™s parents are a prime example of parents who may have so much to be angry, sad, scared, or nervous about, yet they were not. I was able to attend Holdenâ€™s funeral service where Holdenâ€™s parents welcomed the community with arms wide open to honor the baby we all knew and loved. â€œA heart is not judged by how much it loves. It is judged by how much it is loved by others.â€_x009d_ Holden and his family taught me that. \n\nI could go on for days with stories of families that have touched my heart. But something that I noticed is true and is my reason for giving is â€œyou never know until you need it.â€_x009d_ You never realize how important childrenâ€™s hospitals are until you need to bring your child there. You never know how important current equipment, technology, and research are until a childâ€™s life is depending on it. \n\nThese children being admitted to these hospitals sometimes have conditions they canâ€™t even pronounce, much less understand. Although I have no children myself, I can imagine the amount of strength not only these kids have but their parents and families have, as well. \n\nI will forever give back to my local Childrenâ€™s Miracle Network Hospitals, I will forever be For The Kids, because itâ€™s true, you never know until you need it. </t>
  </si>
  <si>
    <t>45.47.180.28</t>
  </si>
  <si>
    <t>Laurie Thibodeau</t>
  </si>
  <si>
    <t>thibodl@mail.amc.edu</t>
  </si>
  <si>
    <t>Drinkable water and food are luxuries that most Americans take for granted.  Consistent electricity (a necessity for economic development) is also a commodity that people in the US expect and even demand.  Yet a mere 800 miles Southeast of Florida, the poorest county in the Western hemisphere subsists where the majority of the population lives below the poverty line and many do not know if or when they will find clean water or food again.  Haiti is a complex nation.  Its people are proud and independent, and most would benefit greatly from a hand up, rather than a hand out. \nI am an emergency medicine physician and I recently participated in a medical mission to Haiti along with eleven other health care providers.  Three of us, including myself, brought our teenagers as well to instill a sense of dedication to public service and to expose them to situations that they would not otherwise encounter.  My two were Jonathan, 13 and Juliette, 15.  This trip was the most powerful and emotionally charged experience I have ever had, and it had a profound effect on my teens as well.  The people are extraordinary, coping with overwhelming poverty while remaining resilient.  We were able to offer a modest amount of assistance, but the situation in Haiti remains quite serious.  There is a lack of political and economic stability, infrastructure, electricity and reliable clean water and food sources.  Nonetheless, the prospect of small changes leading to compounded positive effects has inspired all of us, and we would be honored to provide further assistance to the program and community we visited through your generous donation.\nThe organization that we worked under was the Haitian Christian Mission (HCM).  We served at the medical center they created without any ties to religious endeavors.  The HCM developed and staffs the only large medical center in the region, providing both physicians and midwives to serve a population of over 80,000 regardless of religious affiliation or even ability to pay.   The HCM has also partnered with multiple other nonprofit organizations including the Labor of Love nonprofit group which helps support the midwives. In addition, the HCM also oversees numerous initiatives for the community it serves including health care, education, nutrition, and sustainability projects.  The HCM has established a school for over 3,500 children and a variety of adults as well and it is open to provide education for all regardless of religious affiliation.  They also fund an orphanage for children who lost their parents during the earthquake.  The HCM also works to promote self-sufficiency and they have created a peanut butter factory in the village that provides both food and wages to community.  The HCM is centered in a region called Fond Parisien â€“ a small town about an hour and a half East of Port au Prince near the border of the Dominican Republic.  The organization was started by a couple, Betty and Etienne Prophete, and is now run by their son Edwens Prophete.  Our first night there, the young Mr. Prophet spoke with great vision and passion, outlining ideas for increasing self-sufficiency of the region.  \n\nOur trip was both wonderful and heartbreaking.  \nWe began the trip with a visit to the orphanage that the HCM sponsors.  Here numerous children who lost their parents in the earthquake are housed, fed, clothed and educated in school â€“ a true luxury considering that less than half of children in Haiti receive even a primary education.  That afternoon we assisted teaching one of their English classes for the French and Creole speaking children and adults. Our team created a play using their vocabulary words and we performed it once for the students (clearly enunciating the words) then alongside the students (encouraging them to speak in English).  Then each of us worked one-on-one with them for an additional hour of instruction.  \n\nMost of the remaining days we worked in the clinic  caring for a wide variety of patients â€“ one minute feeling exhilarated as we delivered healthy babies with moms who were in good condition, then the next feeling overwhelmed with sadness as we treated severely malnourished infants near death and mothers with significant complications of pregnancy.  The infant and maternal mortality rates in Haiti are the highest in the Western hemisphere.  We also cared for a variety of patients who had come from all over the region to the HCMâ€™s clinic with diseases that ranged from malaria to cholera to TB and high blood pressure.  We were usually able to treat them using the limited medical therapies that were available through the HCM clinic.  We worked with little electricity, sometimes utilizing generators donated to the program that were often only available for one or two hours a night. \n\nOn the last day of our trip, we visited a nearby refugee camp for Haitian descendants that were deported from the Dominican Republic.  In this camp people lived in tents sleeping on the ground without food, clothing or clean water.  We brought numerous donations supplied by the HCM (and other we brought as well) and we played with the children who seemed happy to have a distraction from their situation.  Nothing could have prepared us for what we experienced there and it is still hard for me to put into words the emotions that followed.  More than anything, I am thankful to have been able to offer a small ray of hope to these lovely people who have suffered so much and I am grateful to the HCM for allowing me this opportunity and providing me with the experience that has left an indelible impression on me and my children.    \n\nThe people of Haiti are resilient and appreciative for all assistance â€“ especially that which promotes independence and self â€“ sustainability.  If we are selected for this award, I would donate the money to the HCM, the wonderful organization that welcomed us into their community and works so hard to make positive impact on their country.  I would ask that the donations be focused on a program that works to offer assistance in becoming self-sufficient or to aide in the overall health of the community.   \n\nPossible areas that I see as lending themselves best to a small donation creating a large impact are as follows:\n\n1. The new medical facility â€“ The HCM is in the process of building a new medical facility that will provide increased services to the entire region including an emergency room as well as surgical suites and an inpatient ward.  This endeavor is already underway but could certainly use additional funding.\n2. Clean Water â€“ A reliable clean source of drinking water would relieve a huge burden on the population that constantly spends a large proportion of their extremely limited funds for clean water, or consumes dirty water making them ill.\na. There is a novel global water purification program using a newly invented device called the Slingshot water purifier (developed by a joint venture with the Coca-Cola company and the R&amp;D company of renowned inventor Dean Kamen).  They have created a device that uses minimal electricity that can turn almost any source (ocean water or even waste) into clean drinkable water. A single Slingshot can purify more than 250,000 liters of water per year, enough to satisfy the needs of about 300 people. And it can do so with any water sourceâ€”sewage, seawater, chemical wasteâ€”no matter how dirty.\nThis system would change the entire dynamic of the village to which it is sent.  This would be an ideal donation to the village, Fond Parisien, set alongside a salt water lake named Lake Azuei.\n\n3. Farming supplies and assistance â€“ much of Haiti has undergone diffuse deforestation, leaving flat land potentially amenable to farming. Near where we stayed, there was one small field growing corn, but most fields lay empty.  \na. The Haitians could be given the materials and instructions to develop appropriate crops to feed both their own population and eventually livestock as well.  \n\n4. Electricity â€“ the town where we stayed had extremely limited power â€“ mostly obtained via generators donated through charity.  The generators would run for only about an hour each evening with no electricity at all during the day.\na. The area would be the perfect setting for solar power fields.  With consistent reliable power, the community could employ workers, generate businesses, and develop an infrastructure that is not currently a possibility.\n\nI am certain that Mr. Profete and the HCM would be honored to undertake any of the above programs.  However, if religious-based organizations are not acceptable, then another non-religious nonprofit organization in Haiti called Youthaiti would be my second choice.  This group has worked to bring sanitation and sustainable food to communities in the southwestern part of the country.  Youthaiti has provided education about proper sanitation as well as farming, and has installed numerous toilets throughout the region (assisting in keeping water sources clean), while also helping communities begin region-appropriate crops for food.\n\nThis Thanksgiving I am extremely grateful for my healthy family, my work, and the life changing mission we recently experienced.  In addition, knowing that there are organizations like yours willing to donate to other nonprofits gives me hope that we may all make a difference.  It gives me enormous satisfaction to know that as we celebrate with our families in our warm, well lit homes with abundant food and drink, others in need will soon receive a new opportunity to advance themselves and their situation.  \n\nI appreciate your consideration, and whichever organization you choose, I wish the recipients well and I applaud your understanding of the true meaning of this season.  \n</t>
  </si>
  <si>
    <t>74.131.88.150</t>
  </si>
  <si>
    <t xml:space="preserve">'A picture is worth a thousand words.' We've heard this saying many times, but in the case of animal rescue it speaks volumes. My husband and I have spent many years volunteering with various animal rescue organizations, providing transport, graphic design services, fostering and event support. However, what we have seen that makes the most difference has been the photography we provide. Photography captures a moment in time that shows the world the personality and beauty of a pet. We can show the dramatic transformation that a loving foster home affords. We can show the nurturing of a mother to her puppies. We can show the playfulness that a 7-year-old still exudes. We can show the puppy personality in a young dog that's only known the life of being a breeder dog.\n\nThe rescue that we support and nominate is Hand-In-Paw Rescue (http://handinpawrescue.org), a foster-based rescue in Louisville, Ky., that pulls pregnant and lactating mother dogs, as well as orphaned puppies from the high-kill shelters in the area and the state. Hand-In-Paw (HIP), while rescuing any breed of dog, has ended up with many pit bulls. One of their most recent pregnant dogs was a pit bull who gave birth to 18 healthy puppies. The organization advocates for spay/neuter, especially with pit bulls. We are proud to be able to photograph the many dogs that they rescue.\n\nThe photograph is of Clover and a few of her puppies. Clover is the pit bull who gave birth to 18 puppies (lovingly nicknamed The Roots). She and her litter were highlighted in a local magazine (Louisville Magazine). </t>
  </si>
  <si>
    <t>173.25.36.149</t>
  </si>
  <si>
    <t>Deb Stockdale</t>
  </si>
  <si>
    <t>haititeams@popqc.org</t>
  </si>
  <si>
    <t>I have my own mission, but giving to, working with and praying for Harvest House Haitiâ€™s work in Haiti has been a blessing.  Harvest House Haitiâ€™s mission to schools is similar to mine, so work and donation there just extends my reach in Haiti.  Also, Harvest House Haitiâ€™s mission at Childrenâ€™s Village in St George is close to my heartâ€”a home for children with illness and disability.  This is truly caring for the forgotten in Haiti, and the plans are ones that help the entire community in which Childrenâ€™s Village is located.  This is helping without hurting in action-- providing work, clean water, and local support to the elderly, in addition to the primary mission for the children.  The well is already in and serving the community.  Next is preservation of the beach, a security wall, and a high tunnel and greenhouse for vegetable production, where workers can sell what they grow.  There currently is no market in St George, so this is filling a much needed niche.  Serving the elderly will be in the form of a meal site on the property, and other support as it is available.  The kids will receive care day and night, and we are able to provide hands on help with regular medical and physical exams, recommending proper supportive and restorative care.  All of this requires funds, both set up and ongoing, and we in the US have funds.  I am convinced that we are to share where we see a need and it touches our hearts, and I have been able to do that for Harvest House Haiti.                  www.harvesthousehaiti.com</t>
  </si>
  <si>
    <t>108.29.95.8</t>
  </si>
  <si>
    <t>Sandra Fathi</t>
  </si>
  <si>
    <t>sfathi@affect.com</t>
  </si>
  <si>
    <t xml:space="preserve">I felt compelled to go to Haiti after seeing images of the devastation of the 2010 Earthquake. I finally had the chance to volunteer with a grass-roots nonprofit called HaveServe operating on a shoestring budget in the community of Lebrun. This tiny organization was bringing hope, food, education and medical care to this remote village. I had the opportunity to work in a free summer camp organized by HavServe that provides an incredible, fun and educational experience to more than 400 children. In addition, I ran 2 women's empowerment workshops as part of HavServe's microlending program. These people live in the most difficult of conditions - no electricity, no running water, no sanitation, no government services and little to no chance of escaping extreme poverty but they hope and dream about a brighter future and HavServe is the only organization helping them. Now back in the U.S., I am trying to secure corporate sponsors and other backers to help fund HavServe's efforts. We have already received donations of laptops and tablets to create a computer lab. If we win this contest, we will buy a solar generator to power it. </t>
  </si>
  <si>
    <t>71.172.243.65</t>
  </si>
  <si>
    <t>Healing the Children\nBeing a host parent for â€œHealing the Childrenâ€_x009d_ for the past twenty years has brought me so much joy.  Knowing that we can provide a safe home for a child with medical needs traveling from another country, without his or her family, is a very important role that we play in their lives.  Our love for the child becomes unconditional as we step in as Mother, Father, Sister, and Brotherâ€¦â€¦Family. Being separated from their family in addition to experiencing difficult procedures and physical discomfort or pain is very scary for them. Giving them the comfort of family support during these times is a chance to be the positive support that may make all the difference in their lives. Taking care of a four year old girl in my home who is completely blind, away from her family, and speaking a different language is something that requires understanding and special attention. Being there to witness her receive vision, against all odds, and see her own reflection for the first time in her life as she exclaims â€œLook!  Itâ€™s me!  Itâ€™s me!â€_x009d_ looking into the mirrorâ€¦that is the reward.  Helping a child walk with his new prosthetic legs as he looks me in the eyes and says â€œThey feel like real legs!â€_x009d_ and hearing him explain how good it feels to be tall enough to hug people face to face is an experience that is unique and unforgettable. Listening to children scarred from burns on their body explain how lucky they are, and grateful for life, and these children come with no material possessions, just their open hearts and sometimes open wounds. These children are the ones giving gifts without even knowing it. Hugging, kissing, feeding, holding the hand of and mostly just loving a child in need is not hard to do. It is also a privilege and an honor. Ultimately they give more to me than I give to them.  The gift of love!\nhttp://htcnj.org/\n</t>
  </si>
  <si>
    <t>73.153.146.147</t>
  </si>
  <si>
    <t>' May the love for my art actuate me at all time' is a phrase from the Oath of Maimonides, ancient scholar, philosopher and physician.  I started sharing my life with Health Care for All Colorado and HCAC Foundation (www.hcacfoundation.org) after the Pediatric practice where I worked was closed, with one month's notice, by its corporate owners.  The 'art of medicine' that I loved had become business and billing, rather than science and people. \n \nHealth Care for All Colorado Foundation(501c3) is the research and educational arm of its 501c4, Health Care for All Colorado, which advocates and works to build the grassroots movement for single payer health care that is publicly funded.  Paying a percentage of income each year in a health care' tax', as we fund public schools, would allow everyone to pay into a health care fund that would pay all providers.  The overhead administrative costs are a fraction of what is paid now to a myriad of private insurers.  Even more important is the reassurance that no one would go without needed medical care or fear bankruptcy from reams of medical bills. Once that tax is paid, no other premiums, co-pays, deductibles or other hidden costs!  For providers, it means less time and money spent on billing procedures, and more time to listen to patients.  After experiencing and listening to so many 'health care horror stories' and seeing corporations making medical 'decisions' based on their profits, I took action.  Health care is a human right.  If each of us pays our share, all of us will live a less stressful and productive life.  \n\nHealth Care for All Colorado Foundation is leading the way, and I'm with them!</t>
  </si>
  <si>
    <t>97.113.186.139</t>
  </si>
  <si>
    <t>Empowering Children, Women, and Parent through Education!\n\nVolunteering at my son's school, working with parents and children at the library, communicating with women everywhere made me realize that our communities don't receive enough education. I started thinking about my children's future and I realized that I need to do something. \n\nI started by reaching President Obama, State Representatives, Senators, County Representatives, School Board, Non Profit Organization, Parents to promote a better education for all of us, for our kids and adults, for our community, for everyone.\n\nI am advocating right now for Preschools, Smaller Sized Classes, Child Development from Birth, Second Language in Elementary Schools, Help for the Children and their Parents with low knowledge of English, Help and Advance Learning for Teachers, Education for Parents, Nutritional Education, Disease Prevention. Most of all I am using my time to develop and to help our State to adapt new programs to Empower Women, Children, Parents.\n\nMany people I am working with to make this possible for our State are very supportive. And I was excited to receive and email from President Obama saying that I am working towards the right direction, that he is thankful for people like me who are trying to do more for our future, and that this will definitely help our children, parents, anyone.\n\nI do Believe that this is what our State needs, our Country need. It will prevent diseases, will help parents connect better with their children,our community to work for our own future, teachers to be more effective, reduce bullying, grow responsible children, stop domestic violence, and much more.\n\nSometimes I get tired, I am moving forward for the better future for my children, and for every child in the world, for women, for parents, for us!\n\nEven though it is not yet and organization, it will soon be!I am working right now on establishing it. The name will be Heart to Heart!</t>
  </si>
  <si>
    <t>71.176.252.26</t>
  </si>
  <si>
    <t>Courtney Sharpe Hollett</t>
  </si>
  <si>
    <t>hollettgt@yahoo.com</t>
  </si>
  <si>
    <t xml:space="preserve">Charcot-Marie-Tooth and my Family!\n\nCharcot-Marie-Tooth is a relatively unknown disease, even though itâ€™s the most common inherited nerve disorder affecting 1 in 2,500 people. CMT causes peripheral nerve degeneration, mobility impairments, and there is no cure.\n\nMy father suffered daily with CMT and is now living CMT free in heaven. Now my sister endures the same struggles with CMT. She has dedicated her life by working countless hours to raise funds for the 'biggest disease no one has ever heard of.â€_x009d_ \n\nDiagnosed with cancer at age 29 , she was given a chemotherapy which triggered this debilitating disease. Her legs are atrophied from the knees down and her hands are too weak to perform simple tasks we take for granted. She needs help buttoning a shirt, putting on jewelry, and requires leg braces to walk without falling.  \n\nI am committed to find a cure for this disease so my sister can live CMT free. I donate to the Hereditary Neuropathy Foundation (HNF) at www.hnf-cure.org.\n\nHNF is dedicated to supporting those living with CMT by raising awareness and money to fund research for new treatments and a cure. </t>
  </si>
  <si>
    <t>74.202.245.2</t>
  </si>
  <si>
    <t>Liza Stenz</t>
  </si>
  <si>
    <t>stenzea23@gmail.com</t>
  </si>
  <si>
    <t>We are capable of so much more than we imagine.  \n\nFor fifteen years my family lived in the shadow of a diagnosis that didn't have a name, but affected our everyday life. Running could not be accomplished, shoe shopping was near impossible, and daily tasks were a bit tougher to accomplish.  Fifteen years later we found the name - Charcot Marie Tooth the most commonly inherited neurological disorder affecting 1 in 2500 people, but no one has ever heard of it.  It creates progressive loss of muscle tissue and sensation throughout the body.  \n\nHereditary Neuropathy Foundation gives my family and others an opportunity to have the research to fight this currently incurable disease.  \n\nIf you asked me three years ago if I was capable of running a half marathon, I would have taken you as a crazy person.  Today I will be signing up for my FOURTH half marathon, proudly wearing my Team CMT shirt and raising every dollar for family's and individuals fighting together against CMT.  Each mile is so much more meaningful when I know that I am changing my family's future.  Help me to continue on my mission. \n\n#thisiswhyigive #givingtuesday #teamcmt\n\n www.hnf-cure.org\n</t>
  </si>
  <si>
    <t>99.6.96.12</t>
  </si>
  <si>
    <t>Imagine as an athlete having to pay attention to every step you take because you are worried about catching your foot and falling.\nImagine wondering when the burning will start in your feet. I don not have to imagine because I have Charcot-Marie-Tooth or CMT.\nIt is the most common inherited neuro-muscular condition affecting 1. in 2500, or about 175,000 Americans.  It is a condition I share with my dad, aunt, sister and two nieces.  When I learned I had CMT I knew I was lucky to still be running because many with CMT wear braces, struggle with profound fatigue. Because the damage to the nerves affects hands and lower legs many struggle with everyday tasks like writing, opening jars and dressing.\nI run high profile events like the Boston Marathon to raise awareness for CMT and money for CMT research.  I founded Team CMT and so far we have 176 members in 31 states and six countries. We have raised over $100 K.  Despite many of us being told people with CMT cannot be athletes, we have over 2 dozen members with CMT. Four have completed the Ironman Triathlon.  We are sponsored by the Hereditary Neuropathy Foundation. I am so thankful for their support. I have also authored the book 'Running for My Life-Winning for CMT'. This year I participated in the Aquathlon World Championship in Chicago as a member of Team USA in Chicago. I do triathlons around the country and write about the experience on my blog at www.run4cmt.com</t>
  </si>
  <si>
    <t>100.34.243.216</t>
  </si>
  <si>
    <t>Bernadette Scarduzio</t>
  </si>
  <si>
    <t>Berns13@verizon.net</t>
  </si>
  <si>
    <t xml:space="preserve">'The biggest disease you've never heard of'  www.HNF-cure.org/Bernadette \n\nI dedicate my life to being an advocate for Charcot-marie-Tooth Disorder because not only do my brother and I have it, but my late father suffered with CMT along with other family members.  It's not easy to watch your family suffer but we did it together. CMT is known as the most common hereditary neuropathy in the world, yet many doctors haven't even heard of it or they know little to nothing about it. CMT is a progressive illness that's very debilitating and painful with no cure!!  HNF is a non profit for us living with CMT  and I am honored to be a part of the movement. Here's to raising awareness for CMT in memory of my Dad. The most loving, strong, smart caring man who is missed every day!!!\n#CharcotMarieToothAwareness </t>
  </si>
  <si>
    <t>184.170.112.8</t>
  </si>
  <si>
    <t>I give because I am a privileged, willing, and able teenager\nhttps://www.facebook.com/highlandfoodpantry/\nIâ€™ve always loved the feeling I get when helping others and Iâ€™ve had lots of experience through Kiwanis and various school clubs, the positive energy that comes from volunteer work is invigorating. I am part of a Gifted Independent Study mentorship program at my school, and a major part of what we do is community outreach. My teacher, Robin Owens, set up a day for us to help organize and sort food at the Highland Food Pantry in our town. At first, I was not looking forward to it; I didnâ€™t want to be in a cold room sorting food when I could be interacting with people and volunteering in a fun, exciting way. When we got there and met the wonderful and kind people who run the pantry, my opinion changed drastically.\nWe walked in the door and sat on the long benches in the entrance to the pantry. They started by introducing themselves as the Highland Food Pantry and running us through their schedule of providing food to those in need in our community. Then, they let us read letters from community members who have been impacted by the generosity of the food pantry. One older man had been injured and unable to work when his daughter was killed in a car accident and left her three children to him. He couldnâ€™t care for them and take on the added responsibility of three young children. One day, he walked into the Highland Food Pantry in our small town and he cried. He felt horrible for not being able to care for his kids. The caring members of the pantry were able to give him an emergency box of food to hold him over until they could find a more permanent solution. This story, and many like it, showed me how important the pantry is for members of my local community who need help. The pantry made me realize that no matter how â€œboringâ€_x009d_ volunteer work can be, giving your time in any way to help people is the most important thing you can do. Iâ€™ve since returned to the pantry to unload and sort a major delivery from Family Dollar, and am planning a day to assist in serving clients.\nUnfortunately, the pantry has very limited funding. They get foods and other useful items to for their clients from the FDA, donations, and purchase a few things from local stores like Family Dollar, but this is not enough. The pantry is struggling to help all of their clients, especially as the winter holiday season approaches. It would be amazing if they could get more money to be able to serve as many people as possible for Christmas and keep all their clients in good health through the harsh winter. Everyone at the Highland Food Pantry cares immensely about improving the community, and need added support to be even more successful. Being able to give my time to such an amazing and selfless group has changed my life and made me even more aware of the power of giving.\nI give back because it makes me happy and Iâ€™m a privileged teenager with the ability to help others, so why not take advantage of the volunteer opportunities in my town, like the Highland Food Pantry.\n</t>
  </si>
  <si>
    <t>23.126.57.213</t>
  </si>
  <si>
    <t xml:space="preserve">                                Dying with Dignity\nThe initial compelling factor in my becoming involved in this particular charity was the location.  I grew up in the Butchertown neighborhood of Louisville where I attended St. Joseph School.  The parish and the Butchertown neighborhood have always been important to me.  I was involved in several projects in that area in the past. Recently I was asked to attend a planning meeting at a facility known as Hildegard House.  \n\nThe mission of Hildegard House is stated on their web page as:\n       Louisvilleâ€™s First and Only Comfort Care Home\nWe provide a final place, a loving place, they can call home. A place where compassion, companionship, peace and dignity await them in their final stage of life.\n\nWe believe life is a gift from God. Such a gift makes all life precious even to the end. Our goal is to provide hospitality to people at the end of life who have no loved ones or home.\n\nHaving been interested in the plight of homeless veterans everywhere, it occurred to me that many veterans were likely to be in this group of homeless.\n\nAfter meeting Karen Cassidy, the director of Hildegard House, it was obvious that she not only had a wonderful concept but also the vision, experience, and drive to make this a reality.\n\nThe final and most compelling factor for becoming involved with both time and treasure in the Hildegard House charity was an incident that my wife and I had experienced many years earlier.  The phrase â€œdeath with dignityâ€_x009d_ brought to mind an acquaintance who lived alone and died alone.  He had been dead for at least three days when he was found in his apartment with his dogs.  Being animals, they had begun to use their loyal owner as food.  If there is an antithesis to â€œdying with dignityâ€_x009d_, this is it. It was time to help do all I could to make this charity a success!\n\nHildegard House will be housed in the former convent of St. Joseph Church.  It is a perfect structure for this endeavor, but renovations are necessary to make it work for its new purpose.  Many volunteers have been helping in various ways to prepare the house for its grand opening in January, 2016, and it is beginning to take shape, but there is much more work to be done, and much more money needed for renovations as well as operating expenses.\n\nAll of the above factors have compelled me to get involved in Hildegard House.  \n\nWe look forward to our opening in January 2016! \n\n\n\n\n\n\n</t>
  </si>
  <si>
    <t>45.26.252.177</t>
  </si>
  <si>
    <t>Marisol Barrios</t>
  </si>
  <si>
    <t>mbarrios@hillsides.org</t>
  </si>
  <si>
    <t xml:space="preserve">How what I wanted to be as a child led me here\nI asked myself, 'What did I want to be as a child? What inspired me?' I remembered what made me cry as a child. I recalled commercials of emaciated children living in third world countries, of skeletal dogs roaming the streets looking for food, and of homeless people and the elderly left alone, forgotten. Then, I thought I want to be a public relations director. I want to tell their stories. Upon realizing this, I found myself working at Hillsides, a Pasadena-headquartered child welfare agency that serves vulnerable children, youth, and families in Los Angeles, within one week. I am living my childhood passion to tell stories while doing good for a cause that means a great deal to me. Not only do I work there, I give too. I give because I believe in the mission to create lasting change whether it is through mental health, special education, or transitional housing. I know what it's like to seek help in troubling times, to feel like you are alone, and to assert your voice when a child is in need of special education. The training and advocacy we do at Hillsides, http://www.Hillsides.org, has also prepared me to be a better mom for my two sons. For those reasons, I give where my heart is. </t>
  </si>
  <si>
    <t>108.34.60.215</t>
  </si>
  <si>
    <t>My love for others inspires me to give... I believe nonprofit organizations are the backbone of our society and are propelling the future. Hillsong Church, an international church based out of Sydney, Australia has been a big influence in my life and has inspired me to give. Hillsong loves all people and I believe expresses love beautifully. They teach God is love and loves all people and celebrates all people. They are a modern church with an open door policy. I have supported this church financially and through service, although not in the traditional way. I have prayed and have been encouraged and have encouraged through their social media platform. Most importantly, I do my best to love everyone in my path whether serving the homeless or having coffee with a friend. We are all just one piece of this beautiful universe and the more love and peace we share with others, the more we can come together to celebrate life...</t>
  </si>
  <si>
    <t>8.20.69.6</t>
  </si>
  <si>
    <t>Ryan Switzer</t>
  </si>
  <si>
    <t>hubbswitz4@gmail.com</t>
  </si>
  <si>
    <t>Give as you are able\nHoltBrothersFoundation.com\n\nFinishing an Ironman can make you feel a high, but giving back to others can give you an even greater high that you can feel every day for the rest of your life.  I set out to complete an Ironman to show cancer that it couldnâ€™t beat me, that I can do anything I put my mind to, and to inspire others.  However I received so much more in return from this journey.   By doing an Ironman it gave me a platform to not only raise money, but also awareness for programs that helped my family and me during our battle with my cancer.  The KidsCan and Camp Kesem programs made possible by the Holt Brothers Foundation are amazing!  KidsCan helps children of parents that are battling cancer both learn about Cancer, life and death, and how to deal with it emotionally.  And Camp Kesem is a week long summer camp that only invites kids that have a parent battling cancer or has lost their life to cancer to be with others just like them and escape the day to day sadness of cancer in the family.  My two little girls went from being scared to play with others at recess, because they might give â€œCancer to someone elseâ€_x009d_ and not sitting near me for the same fear of â€œcatching Cancerâ€_x009d_ to now understanding it, embracing the good lessons learned and now they continue to help other friends they meet deal with the same issues.  The experience of my journey both through battling cancer and training for an ironman has made my family and me so much stronger.  I donâ€™t wish cancer on anyone and canâ€™t wait until they find a cure, but until then I think it is truly important to give to foundations that help people deal with cancer.  Specifically ones that help people deal with life during your cancer battle.  We are all affected by cancerâ€™s horrible reach.  It important to help and give to programs whose mission is to assist people in dealing with cancer as they are fighting it, as well as post cancer for surviving family members and caregivers.  Often the best form of giving is not only monetary, but through volunteering or reaching out to ones you know who are in need.  Helping can be as simple as mowing the yard, making the family a dinner, taking a child to sports practice, or hanging out with them during a chemo session.  Any form helps and will mean more than you could ever imagine.  I found it difficult to accept help when I was going through chemo, radiation, and surgeries.  I didnâ€™t want to let cancer think I was weak and needed any help, but I quickly learned that it did not make me weak, but made me stronger than I could ever imagine simply by letting others help and support in any way they desired.  Just ask Torry Holt or Terrence Holt and they will tell you there is no â€œIâ€_x009d_ in Team, Together Everyone Achieves More!  The battle with cancer is a tough one both mentally and physically , thatâ€™s why it is very important to keep people positive, and no matter what the outcome (you can trust me on this one â€“ Iâ€™ve been on both sides with the loss of my father to cancer) everyone is better for it.  The warmth in your heart you feel from giving has no match.   I once was the recipient of so much giving and support, so please do yourself a favor add join me by paying it forward.  This is one of the few things in life that I can guarantee has no negatives, down side, or losers, it is a WIN/WIN for all parties involved! \n</t>
  </si>
  <si>
    <t>50.137.35.81</t>
  </si>
  <si>
    <t>Moments of Joy at HomePlate\nMaking connections with youth in my community is one of my inspirations. I am a Senior Social Work Major at Pacific University. This year I will spend at least 440 hours volunteering for HomePlate Youth Services. After interviewing with several agencies for my practicum placement, I chose HomePlateâ€“ the only outreach team and drop-in resource center for youth experiencing housing instability in Washington County. HomePlate is special because they are a low-barrier, safe space for youth in the community to access necessary resources like a hot meal, shower, clothes, job resources, tutoring and more. \n\nMy favorite moments have come from Wednesday night drop-ins when I get to share a meal and provide homework tutoring for the youth. Early in October, one of the girls asked me to help her with a persuasive essay. As I was reading over it, she told me English was her second language, and her teacher had set a goal for her to improve from 5th grade to high school writing level by the end of the school year. We worked tirelessly on the essay together and after three weeks of work, she turned in her paper and got an A. The way she persevered through learning to write a persuasive essay in a second language serves as an inspiration to me. Itâ€™s these seemingly simple moments of joy which have meant the most to me.\n\nWhen asked, â€œWhat does HomePlate mean to you?â€_x009d_ One of our youth responded, â€œâ€œHomePlate cares for you and helps you find jobs and if you are having troubles they make sure they help you.â€_x009d_ I couldnâ€™t summarize it better, myself. HomePlateâ€™s vision is to meet youth where they are. They have been providing services and consistency for youth in Washington County for ten years. I am inspired by the other members of the community who volunteer their time to make HomePlateâ€™s vision a reality. Find out more about HomePlate at http://www.homeplateyouth.org. \n</t>
  </si>
  <si>
    <t>50.202.229.138</t>
  </si>
  <si>
    <t>Dawn Woodard Hogh</t>
  </si>
  <si>
    <t>bp@commercialcasework.com</t>
  </si>
  <si>
    <t>Community support wasnâ€™t a part of my life growing up and I donâ€™t really think of myself as a philanthropist or activist. However, #MyGivingStory shows the difference that ordinary people like me can make in the face of challenges, impacting the lives of others and inspiring others to rally around a cause. My inspiration to give started at home and grew to encompass a whole community of people who are disenfranchised by societyâ€”people with developmental disabilities.\nMy son, Alex, was born with developmental disabilities. In 2004, he was about to â€œage outâ€_x009d_ of special education, and my wife, Ruthie, and I struggled to find options that allowed him to continue to develop his abilities and remain in the community. Finally, our search brought us to Hope Services, a Bay Area-based nonprofit organization that provides programs and services to individuals with developmental disabilities of all ages. We were delighted with what we found at Hopeâ€”staff that were professional and compassionate, and, most importantly, programs that involved clients in the community through paid and volunteer work, recreational outings, and educational trips to places that clients needed to learn to navigate, like the grocery store or bank. Unfortunately, we live in the small town of Half Moon Bay, and the closest Hope program was an hour away in San Joseâ€”too far out of Alexâ€™s comfort zone and too long of a drive to be realistic for my wife and I. However, we werenâ€™t ready to give up on Alex, or on Hope. So, we decided to launch a Hope program right at home, where Alex would feel comfortable and be able to become integrated into his own community, and our neighbors with developmental disabilities could find a compassionate, community-oriented place to reach their full potential.\nAlthough starting Hope Servicesâ€™ Half Moon Bay program was no easy feat, once I experienced giving back to the community and impacting the lives of others with developmental disabilities and their families, I was hooked. Ruthie and I became regular donors to Hope, since we soon realized the organization needed financial support as well as volunteer support in order to provide its much-needed services. In 2007, I amplified my volunteer efforts by joining the Board of Directors of Hope, becoming Chair in 2014.\nThe more I began to mobilize the community around Hopeâ€™s mission to improve the lives of individuals with developmental disabilities, the more I realized an important thing about most people: they want to give back in whatever way they can, whether by making a donation, participating in a walkathon, or lending a helping hand. Therefore, I decided to give my employees at my business, Commercial Casework, the opportunity to incorporate philanthropy into their professional lives.  Each year, they are allowed to take time off to volunteer, organize volunteer days, and initiate fundraising drives for the nonprofits we support..  Far from detracting from Commercial Caseworkâ€™s quality of work, I have found that bringing philanthropy into the workplace improves employeesâ€™ morale, helping to increase productivity and retain talented workers.  In fact, I would encourage any business owner to consider including some sort of charitable activity in their workâ€”when entrepreneurs and employees feel the work they are doing is making a difference, they improve both their own lives and the community around themâ€”a win-win situation for all.\nI hope #MyGivingStory shows that you donâ€™t have to be a billionaire or superhero to have a real impact on the lives of others. All you need is a cause you care about, a fair bit of elbow grease, and the courage to try. I also hope you will check out the great work Hope is doing at www.hopeservices.org: I know advocating for societyâ€™s acceptance of people with disabilities has become my passion and, once you see the tremendous things Hopeâ€™s clients are doing, it might become yours, too.\n</t>
  </si>
  <si>
    <t>173.30.13.239</t>
  </si>
  <si>
    <t>The Power of Education\n\nI give to Hopeful Africa because I believe in the power of education to foster sustainable prosperity around the world. Hopeful Africa works to do just that through educational development and equal partnership. I have had the great opportunity to volunteer on the Executive Team as the Social Media Manager of the nonprofit for over two years, and it has been the most rewarding two years of my life thus far. Last May Hopeful Africa hosted their annual celebration event Hope Night, of which I helped plan and promote. The exec team spent months and months of planning and fundraising leading up to the event. It was a huge success. We had 200+ attendees, which was double than the year prior, and we raised $12,000 in that single two hour event. Again, doubling our funds from the year prior. This was definitely a collaborative event for all team members, and I was so overcome with reward and fulfillment following the event. The success of Hope Night 2015 shows how team work and passion can make a world of difference for an organization. The funds raised at the event went directly to supporting the programs at our seven partner schools in Kenya. \n\nI have stuck with Hopeful Africa for many years because it was easy to see the impact that we were making as an organization.\n</t>
  </si>
  <si>
    <t>192.171.223.236</t>
  </si>
  <si>
    <t>It all started in 2006 when I relocated back to the United State from Kenya, Africa. I saw the disparity between the education system I grew up in and the education system that I was a part of in West Des Moines, Iowa. In order to create educational opportunities for the youth, Kenya introduced free primary education in Kenya. However, there were some unexpected consequences with the dramatic enrollment increases. Teachers became overwhelmed, resources were exhausted, and ultimately the quality of education was compromised. In 2008, I decided something needed to be done, so I started a club at my high school. With the funds raised, we were able to provide educational resources for a school in Nakuru, Kenya. Little did I know what would follow. \n\nHopeful Africa has grown tremendously in the last seven years, from a simple high school club to a successful nonprofit organization receiving support from across the state of Iowa and beyond. Through Hopeful Africaâ€™s efforts, over $90,000 has been invested at seven schools in Kenya benefiting over 3,000 students. We have provided 5,231 books, 27 computers, 143 high school scholarships, and 18 teachers, just to name a few. We have created several high school and college clubs, hosted numerous fundraising and awareness events, and built a team of passionate individuals to champion our cause. The investments at our partner schools have paid off too: test scores have increased, school rankings have soared, teacher to student ratios have decreased, graduation rates have improved, and enrollment in secondary schools has increased. \n\nThis past summer I had the opportunity to hear a story of one of the lives that we have impacted. I met a grandmother of one of the students that we sponsored. She shared that she had searched for months for support for her granddaughter but all was in vain. Then one day her granddaughter came back home and shared that she was selected for our scholarship program. She fell on her knees and thanked God for â€œthis miracleâ€_x009d_. She continued to say, â€œMy hope is that my granddaughter and other sponsored students can continue their education, go away to college, and one day return to better their community with the education they've been given.' It is in moments like this and people like her that I get the inspiration to continue to serve. \n\nThese past seven years have been a story of dreams becoming reality. The impact on the lives of thousands of students was previously unimaginable for a such a small club. I believe this is where passion plays such a key role though, because I have continually and shamelessly shared my story with others, they have taken root in our cause, and our impact has grown tremendously. Even though the need is urgent and dire, I am continually inspired by the people I work with and the lives that we are changing in the communities that we serve. This story is just the beginning of what the future holds. \n</t>
  </si>
  <si>
    <t>71.180.90.131</t>
  </si>
  <si>
    <t>Katina Hickmon</t>
  </si>
  <si>
    <t>khickmon@GiveHopeToAll.org</t>
  </si>
  <si>
    <t>A HOPEFUL Story\n Once upon a time there was this little girl who was abandoned by her mom because of drugs. She was sent to live with a father that was a workaholic, alcoholic and beat his wife on a continuous basis. At the age of fourteen she was put out of her dysfunctional home and left to fend for herself. There were times that she sat on a park bench and watched the cars pass by and wondered why with a world so big no one loved or cared about her. She stayed homeless for four years and during that time she birthed three children into the world, one at fifteen, one at sixteen, and one at seventeen. She was searching for the hope and love that she longed for and cravedâ€¦\nFast forward twenty-seven or so years and meet Katina Hickmon, me. I poured all the hope and love I craved into my children, I now have five. Got a college degree, work for the state and serve and provide hope for the homeless, our HOPEFULS. Together I and my adult girls started feeding forty homeless people a month on the street just letting them know they are loved, then seventy homeless, now we feed between three hundred to three hundred and fifteen homeless HOPEFULS a month. We also provide hygiene products, clothes/shoes, and housing/employment resources. We have even relocated some of our HOPEFULS to other states to get them off the street. \nWhy do we do this? Well because I know what itâ€™s like to be alone in the world and to not have anyone to depend on. So we make sure that every life we touch receives what they need to become self-sufficient and more importantly, we restore HOPE. We lend our HOPEFULS the courage and faith to take another step. It is what I wanted as a homeless teen, so itâ€™s what we give them.\nI made it and we help them to realize that they can make it also. With each step it gets easier and easier. \nTogether we created HOPEFUL, Inc to better serve our HOPEFULS and assist them in getting back on their feet and staying there. We are all the family that some of them have. We have created partnerships that help us to serve but funding is limited. SO the organization that we give to is our own, HOPEFUL, Inc. We are now a non-profit organization that serves the homeless population.\n</t>
  </si>
  <si>
    <t>64.234.245.173</t>
  </si>
  <si>
    <t>Ride Like the Wind: Serving Special Needs in Weld County!\nBelieving each new day horses can bring healing and hope to families with special needs, inspired me to give time and money to establish HorseBuds Therapeutic Riding Center in Greeley, Colorado. Since 2011, Iâ€™ve worked without pay because of results like this: â€¢ An eight-year old boy with autism adds his second word to his vocabulary after riding a horse for the first time! â€¢ A young child ditches her walker to ride a 1000 lb horse independently. â€¢ A little boy tethered to an oxygen tank after finding new freedom on horseback, exclaims over and over, â€œRide like the wind, Bullseye!â€_x009d_ â€¢ A woman with difficulty walking, experiences exploring the countryside on horseback. â€¢ A child whispers to a scared horse, â€œI know what itâ€™s like to be afraid.â€_x009d_ â€¢ A man with autism verbalizes spontaneous speech during his first class, and overcomes his fear of horses to come out to ride, as well as volunteer weekly at the center.\n#GivingTuesday could award a grant for $1,000-5,000 to HorseBuds Therapeutic Riding Center with your vote. Please vote and/or support us by donating online at www.horsebudstrc.org to help keep our riders riding! \n</t>
  </si>
  <si>
    <t>68.9.66.110</t>
  </si>
  <si>
    <t>Why I Gave to the Humanitarian OpenStreetMap Team www.hotosm.org  Well, Who Knew?\n\nI watch the news. Iâ€™m aware of the amazing humanitarian agencies who fight Ebola, conduct search/rescue or provide relief to countless people around the globe after disasters. Theyâ€™re on TV every day. They inspire me.\n\nAndâ€¦weâ€™re probably ALL aware that:\n\nHundreds of disasters every year kill almost 100,000 people. They impact another 200 million more.\n\nBehind the news is something that I didnâ€™t know. (Maybe you donâ€™t, either?) In fact, I probably still wouldnâ€™t. Iâ€™m a retiree, mother and grandmother whoâ€™s sort of a humanitarian at heart. But--I have a son educated in the â€œtechieâ€_x009d_ world who gave up his astoundingly high salary to follow his heart into international humanitarian work. \n\nHereâ€™s what I didnâ€™t know:\n\nTo fight Ebola, conduct search &amp; rescue after disasters, or provide relief services, agencies like Doctors Without Borders or Red Cross International need detailed maps of villages and other places where people live. \n\nBut, thereâ€™s a problem: Many places where disaster strikes do not exist on ANY map! Soâ€¦how do teams locate unmapped villagesâ€¦how do they find people?\n\nI had no idea that thereâ€™s an amazing worldwide team that works every day on a solution to this very problem! And it has a name. Itâ€™s the Humanitarian OpenStreetMap Team. Thatâ€™s kind of a long name. So, people â€œin the knowâ€_x009d_ affectionately refer to this community as â€œHOT.â€_x009d_ (Yupâ€”theyâ€™re HOTTIESâ€¦)\n\nWhat does HOT actually do?\n\nWhen disaster strikes, HOT mobilizes a global networkâ€”thousands of amazing volunteers. Using an editable map called OpenStreetMap, they team up and work tirelessly to create online maps of affected areas. Then, groups like Doctors Without Borders, the Red Cross and numerous humanitarian teams rely on the maps that HOT creates, especially in places previously unmapped.\n\nAnd thatâ€™s not all I learned.\n\nNot just in the event of a catastrophe, but EVERY DAY, dedicated HOT volunteers are working in many countries to put our worldâ€™s most vulnerable places and people on the map BEFORE disaster strikes. \n\nA great example is HOTâ€™s Missing Maps project, which benefits from the tireless work of wonderful volunteers around the globe. Missing Maps has put 8 million people on the map!\n\n4,000 volunteers have helped HOT makeover 13 million edits to OpenStreetMap!\n\nWhen Nepal was devastated by an earthquake, 7,000 contributors added 13 million objects to the map!\n\nWe donâ€™t hear about HOT in the news. HOT is made up of quiet dynamos--amazing, caring, passionate people giving freely of their time and energy to be their brothersâ€™ and sistersâ€™ keepers. HOT is made up of a principled, humanitarian executive director, a small global board of directors, limited staff, and thousands of volunteers. They stretch their resources for enormous impact.\n\nPlease â€œLike!â€_x009d_\n\nWho knew about humanitarian mapping? Now I do. Thatâ€™s why I gave and will donate again to the Humanitarian OpenStreetMap Team. Please join me and, if you canâ€™t donate, please just click â€œLike.â€_x009d_  HOT deserves our support!\n</t>
  </si>
  <si>
    <t>99.116.109.45</t>
  </si>
  <si>
    <t xml:space="preserve">I was inspired to give after I was diagnosed with triple negative inflammatory breast cancer.  I was lucky and the treatment worked for me.  It doesn't work for most.  Women, some so very young, were pming me on facebook, 'Hey, I heard about you and you are well, can we talk?'  I had to  help.  I started a charity, that I run full time as a volunteer, and raise money for research.  I have to do it.  Because so many don't make it, I will carry on in their honor.  Because of them, I fight on for other.   My charity of choice is the IBC Network Foundation, an all volunteer ran charity funding research for inflammatory breast cancer.  No Lump, Still Cancer.  www.theibcnetwork.org \n\nHope always, Terry </t>
  </si>
  <si>
    <t>69.149.152.102</t>
  </si>
  <si>
    <t>If I have time to live, I have time to give.\n\nI started supporting IBSA, Inc. not just because Iâ€™m the founder, but because I needed something to do to occupy my time while I looked for work. Having studied business formation at Washburn University, I realized that I could at least create a job for myself; while looking for a job to work for somebody else. It gave me meaning and purpose to wake up everyday to help someone else looking for employment or a young person going down the road I had already been. New to a city with no family, friends or classmates may have been tough because I had no social network, but overcoming the challenges I faced, by helping others I didnâ€™t know brought me a peace that I could not have gotten working for anyone else. To help others with difficult barriers to employment due to generational poverty, having no marketable skill or having no support in the home is helping myself. I may not have a lot of money to give, but I received a great education, have created networks and now have 22yrs years of life experiences to share. \n\nwww.ibsa-inc.org \n</t>
  </si>
  <si>
    <t>100.40.17.128</t>
  </si>
  <si>
    <t>So itâ€™s September of 2013, nearly three months after my high school graduation, an event that marks one of the happiest days of my life. There I was dreaming about the college life like most teenagers around my age. I was excited about the next four years of my life; four years that I would spend studying at the University of Rhode Island. Even better, I was scheduled to live in a dorm along with my two best friends. Apart from that, I was excited about the opportunity of living on my own, away from home and the rules of my parent.          Then the academic year began, I was a freshman, who had many dreams; dreams of getting a degree, becoming successful and eventually being able to provide for my family. Little did I know that my emerging dreams would soon fall short. One early morning in late September, I got out of bed and proceeded to start the day. Like any other day, I first went to the bathroom to brush my teeth. I took a quick glance at the mirror and to my surprise; I noticed some unfamiliar features all over my face. After further observation, I realized that it was just a patch of rash that had colonized both sides of my cheeks. In hope that itâ€™ll disappear sooner than later, I thought of the rash as being nothing serious. I couldnâ€™t have been anymore wrong.  The once overlooked rash, began to take a toll on me as it spread all over my face. Confused and concerned, I took a day out of school to visit my doctor. My doctor saw the symptoms and said that it was poison ivy. She went on to prescribe me a corticosteroid called Prednisone to suppress the inflammation. So I did as the doctor recommended. As I weaned off of the medication my rash would reappear in multiple quantities; more severe than the last time. I began to experience more symptoms including, itching, and the expansion of the rash. The rash began to spread on my arms plus my whole face was covered with bumps.        At this point, I began to lose confidence in all aspects of life. I was frightened because Iâ€™ve never been this sick in my life. At the same time, I decided to leave campus after just a month of classes. My doctor was so concerned that she recommended that I go to the â€œbestâ€_x009d_ Dermatologist in Rhode Island. So I went to see the Doctor who comforted me, and expressed his familiarity of the condition. Unknown to my knowledge at the time, I was prescribed the same medication as my previous doctor. I took the medication, however, when it was time to cut back on its use, the effects were brutal. My face got swollen and I started to notice cuts on my skin. I started to see scales behind my ears, my eyes were swollen, and my arms had large bumps all over them. He continued to prescribe the medication in high doses and each time I needed to wean down, the symptoms were more severe than the last time. I canâ€™t believe how clueless I was about that medication at the time. How dangerous that medication was and at such high doses! I lasted a few months on that medication when it is usually prescribed for no more than two weeks especially on doses of 60mg and 40 mg. During these months I demanded that we get to what is causing this rash, instead of masking it with medication. If this rash began out of nowhere, obviously there was an underlying issue. They then tested me for different chemicals to see if I was allergic to any them. The results were negative! I began to think it was the environment around me. So I bought an air purifier, put wood floors and took out the carpet in the room, shut the vents, etc. I was literally going crazy because I had no idea what was causing it. All the money I saved from high school was gone in a few weeks.  The other test that the doctors did, was a skin prick test where they test for different plants, dust, mold and dander and t to see I was allergic to them. And to my astonishment, I was allergic to literally every single plant that they tested for on my skin! Some plants I reacted to worse than others. Since these were the only results that we had, it was the only one that we worked with so I spent my time indoors to keep away from everything that I was allergic to, basically living my life in my own prison cell that I called my home. At this time, I was still on the medication that was keeping my symptoms somewhat under control. I decided to get off of the medication because it was never addressing what was causing it. If it was up to the â€œBestâ€_x009d_ Dermatologist, I would have continued to be on the medication till this day. I finally got off the medication and what happened to my body when I got off was something unimaginable. My whole face was swollen. My eyes were so swollen that I could barely see. I had bumps covering my whole face, my arms, my thighs and my chest. I had gashes behind my ears, and cuts literally all around my eyes, my mouth and my arms. The dryness of my face caused the cuts and it hurt so bad to move any part of those areas. I could barely open my mouth because of the cuts on my lips. I was extremely terrified of what my face and body had become. My family was beyond worried. I went to the doctors with a rash and I left with this. I thank god that my family was there to support me. They put Vaseline all over the cuts and dry areas. They made me soups and easily digestible foods. They comforted me emotionally since I was in so much need for it at the time. I spent over two months on the bed literally unable to care for myself. When I began to get my vision back and the swelling went down a little bit I began to start my research on a doctor who can help me. I would wake up and spend my whole day on a computer. My nights were spent scratching my face and arms due to the severe itching. I would spend hours scratching my face and arms causing more and more cuts and gashes. I hated to see my fingertips filled with flesh and blood from the scratching.  One of my family members would stay up with me during my scratching sessions for emotional support because I really needed it. I would only go out for doctor visits. And EVERY single doctor that I went to told me that I would never get my life back, I would forever have to suffer like this and I would never look the same. Every single rejection hit me so hard, but I never gave up, because I knew that there was something out there that would eventually help me. As the months went by, the itching got more and more severe. The itching would last for about 6-7 hours every single night. I would wake up, put alcohol on all my new cuts (such a painful process) and get on my computer and keep searching for an answer. My family was spending all of their money on my medical bills and I felt so terrible. I felt like this was my fault and they would be better off without me there. While I was dealing with this, many things happened that put me in an even worse emotional state. My girlfriend of almost two years left me when I needed her the most; I went to the Emergency Room 3-4 times due to the wounds I was producing from the scratching. All of the medications that I was prescribed for the itching did not work. I tried every single diet out there. Whether it was the Ketogenic, Vegan, Vegetarian, etc diet, they did not work. I was extremely scared to eat since some foods were causing more itching than others.  I was losing so much weight because of the eating disorder I had developed. Most of the â€œfriendsâ€_x009d_ that I had never came to visit me. It would be a battle just to take a shower because the water on the cuts stung so badly. This was a lot for an 18 year old. About eight months in I just stopped eating so I can get a break from the itching. I was so scared to eat or drink anything, that I literally just drank water the entire time. I lost so much weight during this time, I had such low energy that I could not even be on the computer; I just laid in bed all day. My family was devastated about everything that was happening in my life and how it was happening so fast. They wished that they could help somehow but no one knew where to go. While I was fasting, I needed help to do everything. I could not get up by myself, nor put on clothes or take a shower by myself. The fasting seemed to have worked and I was given a temporary relief from the illness. After the seventh day I could not take it anymore. I was so hungry that I cannot explain it in words. When I began to eat again the itching came back. I slowly lost hope and it was getting to a point where I couldnâ€™t take the pain and suffering anymore, but I still continued to search online for an answer. I cried many nights, but thankfully my family once again, was always there to support me. \n A year and 2 months into the illness, I finally stumbled upon a page that talked about Functional Medicine. Functional Medicine focuses on getting to the root cause of chronic illness instead of treating the symptoms like Conventional Medicine does. I was scared and excited to have found out about this medicine. Scared because I just could not imagine my life going back to what it used to be, it was a dream to me. Excited because maybe my dream can come true and I wouldnâ€™t have to suffer anymore. Desperate at the time, I scheduled an appointment with the nearest Functional Medicine doctor. The appointment was in two weeks and the initial consultation was 300$. It hurt me so bad that my family had to spend more money on my chronic illness but they did not care even though I knew it was taking a toll on them. I recall telling my mother one night, one week till the appointment, something important. It was five oâ€™clock in the morning and I had been scratching my face and arms for about six hours. I had many new cuts and gashes due to the scratching and I told my mother that I couldnâ€™t take it anymore. I lost everything in my life and there was really no point to live. My life consisted of being on a computer searching for an answer and itching all night. It finally took its toll on my mental health and I just couldnâ€™t handle it. The hopelessness and despair was too much for me.  I told her if this doctor doesnâ€™t help me I couldnâ€™t live this life anymore. I couldnâ€™t take another rejection of a doctor or another month of itching. I was sick of hearing that my illness was â€œrareâ€_x009d_. I was tired of my family putting hot towels on my face and body until the itching subsided. My mother was extremely saddened by what I told her but deep down she knew I was right. So finally it is the day of the appointment. It was about an hour and a half away. I was just praying that theyâ€™ll find something. This was my last shot. So we finally get to the place and wait for our name to be called. It gets called and we go to the room that the secretary told us to go to. We sit down and thereâ€™s a doctor waiting for us. She tells us to take a seat and asks us what brings us there. My mother starts to explain everything that has been happening the past year in detail. I couldnâ€™t speak because I became too emotional to speak.  I couldnâ€™t speak because of the pain and depression that overwhelmed me. I just sat there, broke down and looked to the floor. My mother told her about all the doctors I have gone to and how they couldnâ€™t figure out what was causing my rashes and the itching. The doctor was told about how Iâ€™ve tried all the diets and testing that conventional medicine had to offer. The doctor was extremely nice and explained to us about the tests that she recommends I take to get to find the root cause. We would just pay her and she will order the tests for us. The tests included an array of stool, saliva and urine kits. I went home and got samples of each for the kits. We sent them to the laboratory and it took about a month to get the results back. It was a terrible month waiting for the results but I pushed through because I still had a small amount of hope. Finally, the results came back and it turns out I had a severe parasitic infection and fungal overgrowth. They prescribed me the correct medication and it took about two months for the itching to subside but many more months to get my body where it needed to be because it had a lot of things wrong with it. Eventually I was able to get a job and buy supplements with my own money. I was extremely grateful for a second chance at life. I couldnâ€™t believe it was all over and at the perfect time. I got a job at Sears and was able to work full time. I remember one day at work, when it was empty and I had nothing to do, I went to the back where they keep extra items, and just sat and relaxed on a ladder nearby. I sat on the ladder and just thought about everything I went through. I got very emotional and I got up, wiped my eyes and decided I wanted to dedicate my life to helping people. I wanted to be that person that I didnâ€™t have. I wanted to show the sufferer exactly where to go to find the answers to their illness. I wouldnâ€™t have suffered so massively if someone had been there pointing me in the right direction ,which is what I want to do for others. I first decided to create a Youtube video sharing my experience and pictures of how I looked like. I started to speak to people around the world going through the same thing I was originally going through. They were extremely grateful for my information and happy that I was better. The problem was that most of them did not have the money for the testing. I spent over 4000$ on the testing and supplements since the insurance doesnâ€™t cover the costs. I am still paying the debt since it was on my grandmotherâ€™s credit card. So I tried to think of a way where I can pay for their supplements, consultation fees, and Laboratory testing. I finally decided to start a non-profit organization. I got an attorney to help me with all of the paperwork of the 1023 forms and other needed paperwork. She actually did it for free so I was truly blessed. I saved 3500$ to 5000$ with her service. We sent the paperwork to the IRS and waited for their response. It took about three to four months for a response. I was able to enroll back into school and when I came home from class one day I seen a letter from the IRS. I anxiously opened it and it said that my organization was tax exempt. It was definitely a great moment in my life. So what I am doing right now is saving up to buy cameras. What weâ€™re going to do is film someone suffering with a severe skin problem. We are going to pay 500$ to a friend to create our website.  Weâ€™re going to make the video appeal to the viewers emotions, and pay 1500$ to put it on Worldstarhiphop.com. Worldstarhiphop.com is a content video blog that averages 1.1 million users a day. Worldstarhiphop will give us the platform we need to continue helping people. I have already contacted the website and this is the pricing they gave us. I have friends who know grant writers personally and said when we get the money to pay them; we will be able to have them write grants for us. We will also use the money to help pay for the laboratory testing of our first sufferer. It is hard for us to do this right now because we are enrolled in college. We have the plan, we just need the money. We are currently saving for the cameras but weâ€™d greatly appreciate it if we can receive the money to give us the platform to help people around the world. Our organization is called Iâ€™m Cured Inc. EIN: 47-2378920 . I just thank God each and every day for my life right now. I truly believe everything happens for a reason. And I know that he will help me find a way to helping millions of people suffering from skin conditions all over the world.       \n   \n</t>
  </si>
  <si>
    <t>71.220.234.100</t>
  </si>
  <si>
    <t>A friend told me about his neighbor that was elderly and very sick.  She needed to reach the doctor but could not move and refused to call for emergency help.  So we linked our arms and carried her to the car.  We ended up taking her to two doctors and a clinic.  Since we were in her home we saw that she needed food and clothing.  So the next day we came back with some cooked food and extra groceries.  We spent time and straightened her house a bit, she was poor so did not have much.  We sat and talked with her, she reached out and held my hand and said I saved her life.  I laughed, â€œno but you sure have brought a lot of happiness to me, seeing the smile on your face and the melody of your voice after the doctor did his wonder.â€_x009d_  \n\nI learned that it is the poorest of the poor that suffer the greatest as they fall through the normal systems.  Unless we look out for those that have no immediate family and those that are in extreme poverty they will suffer greatly.  I support India Partners, http://indiapartners.org/,  because they work to transform the communities they work with.  Not just giving a handout, but developing the community so that the people will no longer suffer, and teaching as they go, so that the people they help will not always be looking for another handout but seeking to see how they can help others.  \n\nI think of giving to India Partners as a leveraged investment in happiness.  I know that not only will I improve the lives of others but I will far happier as a result.  My giving is a double blessing.\n\nhttp://indiapartners.org/\n</t>
  </si>
  <si>
    <t>97.67.161.194</t>
  </si>
  <si>
    <t xml:space="preserve">I give to Sarah's Covenant Homes (SCH) because I have personally witnessed the change that SCH makes in the lives of its children, and my life has been changed by those children. \nSCH rescues orphans with special needs in India from overcrowded and understaffed institutional orphanages, and provides them with love, therapy, education and quality medical care in a family-like environment. \nSCH strives to give the best care available to the 167 children and young adults who live at its 6 homes. SCH takes children who have been cast aside and abandoned, and helps them feel loved, accepted, and part of a family.\nI give because Sarah's Covenant Homes saves and changes the lives of previously abandoned orphans with special needs in India. I have met the kids and the staff, and I can promise you, that this organization is absolutely amazing.\nThat's why I give to SCH, and that's why I work for SCH.  </t>
  </si>
  <si>
    <t>50.153.184.165</t>
  </si>
  <si>
    <t>When Destiny Awaits.  Prior to traveling to India we knew that God had placed child sponsorship on our hearts. My husband told me to pray about which child to sponsor at Sarahâ€™s Covenant Home's (SCH) and to be open to Godâ€™s leading. We know that part of our assignment on earth is to care for orphans and that is what inspires us to give to organizations like Sarah's Covenant Home's India.\nMy first day serving at SCH I was a bit overwhelmed. There are so many children with great needs and they are all so loving. As I served in the various homes I enjoyed bonding with each child. On most days, I was drawn to the Rescue Home to help with their Preschool program. It was awesome to see the children learning basic skills and just being kids. However, on my 4th day there I was drawn to a little girl, whom I call â€œDestinyâ€_x009d_ that was just sitting in a swing. Her condition, keeps her very weak and she is not able to hold up her head due to the fluid around her brain. When I would come by her swing to touch her hand, she would attempt to talk to me. On this day, I decided to just pick her up and hold her. I marveled at how her energy began to slowly pick up as she was held and we talked. I could tell that if she was without any health challenges that she would be just a normal kid with a lot of spunk! On my 5th day there, I decided to go and spend more time with her. It warmed my heart as she reached for me, and I was able to hold and chat with her for most of the day. As she was in my arms, I was led by God to begin praying for her â€œDestiny.â€_x009d_ The way she arrived to SCH was heartbreaking but God has such a great plan for her life and for her future. â€œFor I know the plans I have for you,â€_x009d_ Declares the Lord, â€œplans to prosper you and not to harm you, plans to give you hope and a future.â€_x009d_ Jeremiah 29:11\nThe moment I began praying, my eyes welled with tears because I knew that Destiny was the one. This was the child that my husband and I are to sponsor! I was overwhelmed with emotion, peace and gratitude and that served as my confirmation from the Lord. I donâ€™t know what the Lord has for us in this but I know that we are being called to help in this capacity.\nThere are so many children within Sarahâ€™s Covenant Homes, India that need sponsors. They have many medical needs, and education costs.  This is why I chose this amazing organization. If you are interested in sponsoring a child from at Sarahâ€™s Covenant House and would like more information please contact Lindsey Farmer at schusa@icmin.org.</t>
  </si>
  <si>
    <t>76.251.104.58</t>
  </si>
  <si>
    <t>Hoa Le</t>
  </si>
  <si>
    <t>yangwai@yahoo.com</t>
  </si>
  <si>
    <t>Save the Last Dance for Me\nMy husbandâ€™s favorite movie is Scent of a Woman, and the night we met he told me heâ€™d like to learn to tango someday. Someday came sooner than he thought. The following week I asked if he would take tango lessons with me. That was pretty much it. Dancing became a new passion we shared together.\nAt our wedding three years later, we danced an Argentine tango to La Cumparsita for our First Dance. It was a special dance for a very special day. Most couples will agree that marriage holds many challenges. Our first challenge came early on. During our honeymoon in Hawaii, my husband slipped and fell, sustaining a spinal cord stroke. He became paralyzed from the waist down, permanently.\nThe full extent of that loss slowly sank in during the months following the accident. Things that use to be easy to do, now took 4 times longer. Whether that was putting on a pair of pants or getting out of the car. Forget about going over to a friendâ€™s house: stairs, narrow doorways, tiny bathrooms. Dancing the tango again? No way.\nAfter dreaming for 12 years of one day dancing with my husband, we found Marisa and her seedling nonprofit called Infinite Flow-A Wheelchair Dance Company http://www.infiniteflowdance.org/.\nI was so excited! Marisa is a dancer who had been temporarily paralyzed from the neck down with a rare spinal cord disease. After recovering and establishing herself as a professional ballroom dancer and instructor, she made it her mission to share the power of dance with others who are seemingly bound by their wheelchairs. Infinite Flow is showing the world that anyone can dance, especially someone in a wheelchair. And this is partner dancing, not just individual dancing. What that means to me is that I can tango with my husband once again. Bring on the ochos! In Infinite Flowâ€™s classes, a wheelchair dancer is paired up with an ambulatory dancer and we learn how to lead and follow with rhythm, just like any ballroom dance class.\nInfinite Flow brought dancing back into our lives. It opened our minds to other activities we thought we would never be able to do again. Dancing makes us happy. Itâ€™s great exercise, and weâ€™ve made so many great friends through these classes. If dancing did this for us, maybe it could do the same for someone else. For all these reasons, we chose to make a contribution to Infinite Flow.</t>
  </si>
  <si>
    <t>24.94.76.171</t>
  </si>
  <si>
    <t xml:space="preserve">Chasing Dreams You Didn't Know You Had\n\nWhen I was 5, I entered my first talent show. I loved to sing, and saw no reason to not enter my grade school talent show (even thought I was only in Kindergarten). I got on stage in front of the entire school and sang the ever-so-popular childrenâ€™s song, â€œMr. Sunâ€_x009d_.  I didnâ€™t realize it then, but this was an important moment in my, one that actually defined many of my latter years. I continued to sing anywhere and everywhere that I could through my adolescent years; karaoke, family nights at local bars and restaurants, and more. Many years, and many blank cassette tapes later, I learned what it meant to truly have a passion for something. I came from a single parent home. My mom worked long hours, and multiple jobs just to make ends meet. Extracurricular activities that werenâ€™t funded by the public school system, were unfortunately something that seemed unattainable for me, so as badly as I wanted to take music lessons, I didnâ€™t want to burden my mom with adding more financial responsibility to her plate. I know if I had asked she would have bent over backwards to make it happen, but I never did. \nAround the age of 15, my best friendâ€™s mother introduced me to a relatively new local music program, who luckily for me, provided scholarship opportunities to cover lesson fees. I remember walking into the building, meeting some of the instructors and students, and having a voice scream out to me, â€œthis is where you need to be.â€_x009d_ So I gathered the registration paperwork, the scholarship application, and my excitement, and took them home. I began voice lessons the very next week. \nThis was another one of those moments that you donâ€™t realize define you until much later in life. I was a student of the Infinity Performing Arts Program (now the Infinity Visual and Performing Arts Center) from 2002-2008. During this time, I was given opportunities that the 5-year old me could have only dreamed of. I performed on stages at the Center, in the community, at local and regional events, County and regional fairs, and even the Rock and Roll Hall of Fame. I was given the opportunity to work on two studio-recorded albums, one alongside members of the 10,000 Maniacs. I made friendships that are still in tact to this day, and I created memories that will last a lifetime. \nI give back to Infinity because they gave me more than I could have ever hoped for. They gave life to a dream that I didnâ€™t realize I had. They gave motivation to a young woman who wasnâ€™t sure which direction to head. They instilled self-confidence, positive values, community mindedness, and goal setting into a teenager who could have been doing a number of things with her spare time. They gave me a friendly, welcoming home surrounded by positive adult mentors to hone my skills and express my creativity. \nFor these things I will be forever grateful, and for these reasons I will continue to give to Infinityâ€™s scholarship fund for as long as I can. I give because I hope to provide the same things for another child who may not have otherwise had the chance to participate in a program as empowering as Infinity. </t>
  </si>
  <si>
    <t>24.129.5.36</t>
  </si>
  <si>
    <t>Leaving a Lasting Legacy \nwww.inheritanceofhope.org\n\nWhen my best friend died of terminal cancer at age 39 she left behind a husband and three young kids and an AMAZING LEGACY! When she was first diagnosed with terminal liver cancer on her 30th birthday, she and her husband, Deric, looked for an organization to help their family, especially their children, process this new reality. After learning that no such organization existed, they started Inheritance of Hope, a non-profit organization that serves families with a terminally-ill parent and young children under the age of 18. These families come together in Orlando or NYC for a Legacy Retreat where they make amazing family memories, take part in counseling, and gain tools to be intentional with their legacies. My family and I have been encouraged as hundreds of families have been served and changed because of this organization... now we give of our time and money to serve these families! I personally have chosen to work for this organization and donate all of my salary into serving more families. That is part of my legacy and that makes me so thankful! That is MyGivingStory!</t>
  </si>
  <si>
    <t>72.14.227.238</t>
  </si>
  <si>
    <t>Anthony Mays</t>
  </si>
  <si>
    <t>mays.anthony@gmail.com</t>
  </si>
  <si>
    <t>I wasn't supposed to be a Googler.\n\nWhere I come from, guys like me are not expected to become software engineers. The facts and figures suggest that I should've been either dead, in prison, or homeless. I grew up in the murder capital of the United States and the birthplace of gangster rap. I lived in an extremely poor neighborhood of an extremely poor city. I can still remember laying my head on an air mattress hungry on at least a couple of occasions. I also remember being physically and sexually abused by a family member and a neighbor who lived upstairs. By the time I found myself in the lobby of the Department of Children of Family Services at the age of four on my way to my fourth foster family, I was actually relieved that my two younger brothers and I would have the chance to start a new life in separate foster homes away from the evil of our early years.\n\nI was not supposed to grow up to become a software engineer at the best company in the world.\n\nI eventually came to know the love of an incredibly benevolent pair of loving foster parents who reunited my brothers and me under one roof. They gave all that they had to raise me and pushed me to work hard to get good grades, even though I attended schools in one of the worst school districts in the nation. With scrappy determination, I promised to become a first-generation graduate of a four-year university despite being continually bullied through middle school for being the smart kid. I eventually developed a love for computers and computer programming, taking every opportunity that I could to visit the small computer lab that we had at school to learn how to send email, search the internet using Gopher, and browse the web with Netscape.\n\nINROADS discovered me during my last year of high school. The recruiter told me that I could secure a job at a top company and that INROADS would train me to build a successful career. Having nothing to lose, I signed up and got my first programming job as an intern at City National Bank, fresh out of high school. INROADS trained me over the next three summers and paired me with successful corporate professionals to learn valuable leadership and career development skills as I gained on-the-job experience. I was already a full-time, salaried employee by the time I graduated from college when many of my friends still didn't have plans for life after graduation.\n\nI, and others like me, are passionate and motivated about doing our part to give back to INROADS because we owe so much of our success to them. The mission of INROADS is to develop and place talented underserved youth in business and industry and prepare them for corporate and community leadership. I bear witness to you that this is exactly what INROADS did for me.\n\nAn international organization with over 35 offices, 2,000 interns, and over 200 companies, INROADS is making a difference in the world by preparing a highly talented and diverse pool of workers for corporate success. If you believe in supporting Google's commitment to increasing diversity in technology, please join me in supporting INROADS.</t>
  </si>
  <si>
    <t>98.172.124.19</t>
  </si>
  <si>
    <t>Carolyn Kell</t>
  </si>
  <si>
    <t>carolynckell@gmail.com</t>
  </si>
  <si>
    <t>Of all the deprivations of being homeless, the worst was believing I had nothing to give.\n\nA few years ago I found myself homeless. There was no good excuse for it. I had an excellent upbringing, I have a college degree, I had had a career in public relations, but then several things happened at once - I quit working, my mother died, I let my clinical depression go unchecked and  untreated and simply lost all my savings, then my home, then my belongings. The only thing I had left was my pride, which isolated me from my friends and family and prevented me from getting the help I needed.\n\nOddly enough, it wasn't the possessions or the stability I missed most - it was the fact that I didn't feel like I was contributing. I wasn't using my talents, and I wasn't donating to things which had always been important to me. I wasn't even volunteering.\n\nI finally got help, entered a shelter run by Inter-Faith Ministries, started taking an anti-depressant, reached out to people and began the long journey back to a productive, happy life. \n\nThe staff at Inter-Faith Ministries might have saved my life. They provided support and friendship when I was still unwilling to involve my friends and family in my 'shame.' They then gave me a job - I started working in one of the homeless shelters as a house manager, something I still do one day a week in spite of the fact that I now work full time as Marketing Coordinator for the organization. While the marketing gig is exciting and certainly in line with my talents and education, I enjoy working with the residents in the shelter too much to stop. I also like to think that my story can help some of them get over the despair and shame of homelessness and regain their lives.\n\nOne of my proudest moments was when I was financially able to begin contributing financially again. My first step was to reinstate my monthly pledge with the local public radio station. That came before I even bought a bed because giving to and supporting others was more important to me in my road back to a 'normal' life than getting my mattress off the floor!\n\nI still don't advertise the fact that I have been homeless. I recently gave a talk to a group that included a couple people who had known me 25 years ago when I worked at the symphony. While it was great to catch up with them - and while it was great to hear them both say they really missed me and were so glad to know I was working with Inter-Faith - I didn't announce that it was because they had housed me for a year while I become whole again. There will always be some shame that I allowed this to happen to myself.\n\nInter-Faith Ministries, while it focuses on services for homeless and low-income people (three shelters, 104 low-income apartments, lunch program, holiday food/coat/toy distribution) also, as its name implies, brings together different faith groups. The organization has been around for 130 years and has always strived to celebrate both the diversity and the similarities of various religions. I like that in one day I can work and talk with Catholics, Hindus, evangelical Christians, Muslims and agnostics. \n\nWe do it on a shoestring budget. We have a wish list a mile long - improvements to our shelters, which all suffer from inadequate kitchens, plumbing and broken beds. We want to start a produce garden to use for meal preparation and to give our residents the opportunity to help and perhaps learn a marketable skill. We want to reinstate an inter-religious study series. \n\nThe main thing, however, is we want...need... to continue to shelter those most in need and save lives. Just like IFM saved mine.</t>
  </si>
  <si>
    <t>174.59.11.124</t>
  </si>
  <si>
    <t>April Ocasio</t>
  </si>
  <si>
    <t>crgirl@rocketmail.com</t>
  </si>
  <si>
    <t>Helping the homeless in Harrisburg. \nFor the last 8 years my family has dedicate countless hours ministering to those in our county that are less fortunate than we are. We believe that all people are loved by God and that we as Christians are called to love those who often are forgotten and overlooked. Those we serve have become friends and family to us. Isaiah 61 Ministries (isaiah61min.org) was born out of our love for serving others and a much bigger a plan that God had laid before us. Being able to help others with food, hygiene products, blankets, tents, clothing, and other basic needs has been something that has opened our families eyes to how blessed we truly are and just how often we take our blessings for granted. The most amazing thing happens when you go out with the intention to serve others...the one doing the serving often is blessed by those they serve. I have learned much from those we serve and have grown to love more deeply through my experiences serving.</t>
  </si>
  <si>
    <t>174.27.106.133</t>
  </si>
  <si>
    <t>Mandy Legarreta</t>
  </si>
  <si>
    <t>mandylegarreta@gmail.com</t>
  </si>
  <si>
    <t>Hannah's Gift of Inspiration \nI was inspired to get involved with nonprofits through a dear friend. Her name was Hannah Bates and she was diagnosed with cancer at age 15. She was so giving and loving to all those around her. At her funeral service, I looked around the gymnasium at the sea of people in pink (as she had requested) whose lives she touched. Everyone felt they were a friend and knew they mattered to Hannah. Hannah inspired me to leave a legacy but where does one start? I vowed that day to get more involved by doing at least 1 nonprofit event per month for one year. I started with the Wishing Star Foundation because they had granted Hannah's wish of this fabulous pink golf cart to help her get around. After that first event I was hooked! I now am on the board of directors for Lucas House and Ride For Joy as well as the Executive Director for the Jayden DeLuca Foundation. My life is now devoted to nonprofits because of the loving inspiration of a friend!</t>
  </si>
  <si>
    <t>209.94.190.207</t>
  </si>
  <si>
    <t>Sandy Schreier</t>
  </si>
  <si>
    <t>sandy.schreier@icloud.com</t>
  </si>
  <si>
    <t>Four Sturdy Legs Beneath Them - Sometimes it only takes a suggestion, and a door to a fantastic opportunity will open.  Our adult son, Curt, has spent his life dealing with severe autism.  Never being able to speak, never being able to make friends, play sports, hang out with other kids because he can't handle the stress and frustrations.  A few years ago a suggestion was made by his doctor that he try horseback riding at a ranch offering therapeutic riding lessons about an hour from our home.  I didn't even know they existed!  A phone call...a visit to the ranch...a spot on the roster...and a new and wonderful experience started for Curt.  He has such a big smile when he visits the ranch and rides 'his' horse, Allee.  It has given him the chance to socialize, bond with classmates, staff and animals - and he is proud of himself!  My husband and I started supporting the ranch in small ways that we could - Jeremiah's Crossing in Babcock, Wisconsin has a rather unique mission - they offer services to their participants at no cost.  Their philosophy is that a chance for a challenged individual to participate in therapeutic riding should not add to a family's financial burdens.  Of course, that philosophy means fundraising challenges for the ranch...and has brought us more opportunities to help out.  As soon as I retired last year I made the commitment to volunteer to assist with riding lessons, and at fundraisers throughout the year, and now this year to join the board of directors.  A day of lessons at the ranch can be physically tiring, but worth the reward I receive when I see the riders - with many forms of physical, emotional, and cognitive challenges - climb aboard their equine companion and for an hour be able to succeed at so much more than they could on their own.  My husband is also retiring this year and feels the same passion to help...he has already started volunteering.  And it all started with that small suggestion...</t>
  </si>
  <si>
    <t>68.196.40.241</t>
  </si>
  <si>
    <t>I have the honor of leading the All Volunter Mission that is operating and preserving The Historic Jersey City &amp; Harsimus Cemetery &amp; Memorial Park, a local Treasure that represents over 350 years of Jersey City history and nature.  \n    The Historic Jersey City &amp; Harsimus Cemetery &amp; Memorial Park evolved from the hunting grounds of the Leni Lenape to the vegetable gardens &amp; meadows of our earliest Dutch-settlers, to an encampment site &amp; bunker during the Revolutionary War &amp; War of 1812, &amp; in 1829, became the very first Cemetery Company in the State of NJ.  Home to our City's earliest Mayors, Freeholders, leaders, &amp; residents, plus thousands of soldiers from Revolutionary era War of 1812, &amp; Civil War forward, this 6 acre site is a sanctuary, rich with history &amp; historic monuments, small wildlife, ancient wildflowers, colonial plants, &amp; mysterious underground crypts &amp; tunnels.  It was tragically abandoned in 2008. \n\nSince then, we Volunteers have operated the Cemetery with no regular revenue or funding, have made major improvements, and have transformed it into a beautiful 6 acre urban Memorial Park &amp; Center for History, Nature, Music, &amp; Art, offering Jersey City green open space, and historical, educational and cultural events and programs for children and adults.  We are also housing Veterans, who live onsite in the historic Gatekeeper house, and act as our security &amp; help with our daily volunteers. Together, this summer we created the 'Angels Community Garden', and helped feed the local homeless shelter with weekly fresh vegetable deliveries.  We have no regular funding, and rely on individual contributions to operate, pay the bills, maintain equipment, &amp; make repairs.   Please help us continue this heartwarming Mission of love!! \n</t>
  </si>
  <si>
    <t>71.70.137.31</t>
  </si>
  <si>
    <t>Giving changed me too\n\nNovember marks the anniversary four years ago that led to my commitment to try to help families find the cure for rare diseases that affect their children. One meeting at a conference led to a cascade of events that has since had a significant impact on my scientific research, collaborations, and colors virtually everything I do. \n\nI am inspired to give my time and money by people that do or want to do the unexpected. For 99.99% of the population it would be something that is virtually impossible to do. Jill Wood as the co-founder of Jonah's Just Begun described to me back in November 2011, doing just this, pulling together the knowledge, scientists and funds so that she could catalyze research into her son Jonah's rare disease called Sanfilippo syndrome. In the years since, Jill went further, she started to have the same impact on other closely related diseases, and together this led us to found a company as an additional way to go after National Institutes of Health funding for the research performed at academic institutions. \n\nHow many parents could do all this one might ask? Jill introduced me to another parent with a rare disease foundation called Hannahâ€™s Hope Fund (who has funded a gene therapy and brought it to clinical trial), and in turn she introduced me to yet another rare disease parent who started the Hereditary Neuropathy Foundation. All of them are parents, not scientists I might add, doing the seemingly impossible, scouring the world to find research that could catalyze a treatment to be developed. How could this not inspire you to help and donate your time and money to all their causes? At the same time it made me recalibrate what was possible. A little time and money devoted to their causes could go a long way.\n\nEvery November I remember that moment that kicked it off, Jill sitting across from me describing a heart wrenching story every parent would dread, being told her child had a fatal disease. Now every scientist I meet I tell them the same story and it leads to new connections, scientists I should meet, compounds to test and more. We are not alone in wanting our research to be funded, to succeed, to be published, and to be shared for the benefit of humankind. While at times it may seem what we do is far removed from the clinic, thousands of parents of children with rare diseases depend on us and our skills. Many scientists will not realize the importance of what we can offer until they meet people like Jill, for whom nothing is impossible. We can directly help rare disease parents and families in varied ways by giving our time, our advice, our financial support and letting them know that they are not alone in their quest for a cure. I have done all of these and it has changed me and what I do. Nothing is impossible or unattainable, we work hard, and we find people that can help us achieve the goal.\n\nSupporting and giving to rare disease foundations like Jonahâ€™s Just Begun, Hannahâ€™s Hope Fund and the Hereditary Neuropathy Foundation can have positive unintended consequences. It can alter your perspective on what is truly important in life. It may even change your career, lead to a new business idea, create jobs, develop products, and hopefully cure the disease. If one person leading each foundation could make all this happen over and over again then our giving either in time, expertise or money can be a powerful multiplier that creates giving stories that demand sharing repeatedly and provides hope for the families who are living with these diseases.\n</t>
  </si>
  <si>
    <t>68.113.124.62</t>
  </si>
  <si>
    <t>Sarah Cronkright-Morrison</t>
  </si>
  <si>
    <t>gods.girl@yahoo.com</t>
  </si>
  <si>
    <t xml:space="preserve">BRING YOUR HURTING, TIRED, MESSY LIVES TO THE FOOT OF HIS THRONE. www.joys-house.com\n\nThe foot of His throne exists at Joy's House. Joy's House is a nonprofit organization housing women and children in North Alabama. Founded in 2012, Joy's House has housed 22 residents since opening their doors. The number 22 may not sound like anything to write home about, but what makes this number significant is the environment the women and children enter into once crossing the threshold into a new life. You see, Joy's House is not a facility or an institution, no Joy's House exists within the four walls of  a family home. \n\nStarted by a mission trip to Rwanda, the ministry was birthed out of the family's desire to be obedient to God's calling on their lives. Working with broken and battered women, those in addiction, those who have been marginalized by sex trafficking, those enticed to a new state by the empty promises of an online romance, has always been on the hearts of the family. \n\nGod is on the move at Joy's House. We have seen atheists become believers, strippers drop their lifestyle for a brighter future, women learn to drive, children healed of disease, blindness and deafness. We have seen those with learning disabilities become nursing assistants. The abused begin to trust again and enter into faithful loving marriages. We have performed two funerals, stood up as the mother of the bride in one wedding, been called mom and dad and countless other blessings that God lets us in on each day. \n\nWomen coming to Joy's House pay no entry fee or monthly rent. All expenses are provided by the family. Community members have also stood up to partner with the organization by hosting toiletry drives, bringing meals, befriending residents and joining us in prayer. \n\nTo many, $5000 May not seem like much. To Joy's House, it means the world. Any monetary donations received are used for the sole purpose of meeting additional needs of he residents such as medication, doctor's visits, glasses and other expenses outside the normal household. \n\nAdditionally, this family has reached out to their community. Joy's House has paid for more than 70 nights in local hotels for women in crisis. Joy's House provided clothing and food for individuals in their home town that need an extra hand. \n\nThe selfless contributions of this family and the organization should not go unrecognized. </t>
  </si>
  <si>
    <t>70.210.231.142</t>
  </si>
  <si>
    <t>Beverly Johnson-Parraz</t>
  </si>
  <si>
    <t>best14ubev@yahoo.com</t>
  </si>
  <si>
    <t>In 2009 my world came crashing down. The recession hit and I lost my job, my home and I was living in New Mexico with no family (I'm originally from Ohio) and had barely any friends. My Pastor taught a sermon about giving even when you need the most help. So i intentionally thought what did I have to give in order to be a blessing to someone else. I originally called them because I had a peach tree and before I surrendered my home I want to give all the fruit but unfortunately one day i came home asnd allmy peaches were stolen. At that point of frustration I came up with another plan. I wasn't getting nearly as much unemployment compared to what I was making working but I decided every week out of my unemployment check I would take $20 and bought groceries and dropped them off at Joy Junction. I didn't get generic stuff but i did shop sales so that I could get more. I believe that just because you are in need doesn't mean you cant have the best stuff. I learned that God has still blessed me even though I too was in need so i am blessed enough to help others during this time. When we all fall its our responsibility to lift each other up. I continued to give not asking for a receipt and being anonymous until I moved out of the county. I chose Joy Junction because they weren't just trying to give people food but they care about people's lively They are very active about making sure families aren't on the streets. I love the fact they are Christian based and believe in showing love like Jesus showed for the homeless in His time. I have volunteered at a few places but I love the story behind Joy Junction and this is how I gave back and supported this non-profit agency in away that was meaningful to me. Thank You</t>
  </si>
  <si>
    <t>50.153.145.122</t>
  </si>
  <si>
    <t>Robin Cullen</t>
  </si>
  <si>
    <t>coloroutsidethelines@me.com</t>
  </si>
  <si>
    <t xml:space="preserve">                             Walls Are For Art\n\nI give to Judy Dworin Performance Project (JDPP) because I know . . .\n\nnearly two thirds of incarcerated women are mothers.\n\none in fourteen U.S. children has or has had an incarcerated parent.\n\nChildren are the collateral damage of our national plight of mass incarceration. When their parents are incarcerated, children suffer. These broken and underserved children become broken and underserved adults, greatly at risk of becoming incarcerated.\n\nAs a society we can, and must, do better to uplift families and to end mass incarceration. I give to this organization because The Judy Dworin Performance Project has created and implemented successful programs that challenge mothers to reflect upon and move beyond the wreckage of their pass, inspire children to work through the shame of having an incarcerated parent, and nurture the relationships of moms and kids. On the horizon is a dads and kids program. Using the arts as a catalyst for change, these programs truly help to heal families and strengthen communities, which are real strides toward transforming our failing justice system. \n\nI have enough faith in humanity to think that if more people could see and feel what prison really is, we would not have prisons. Seeing inside prison is not possible because we, the public, are never invited in. Or, are we? Through multi-arts performance, JDPP brings to the public stage an emotional, authentic experience of life behind the walls, including performers who, while incarcerated, worked with JDPP on the inside. I became aware of the dysfunction of our justice system first hand, about twenty years ago, when I was incarcerated.  Believe me, taking in this performance is as inside as you can get, without losing your freedom. I give to Judy Dworin Performance Project to uplift families and end mass incarceration. I believe that if you could feel what prison is like, you would want change, too. You would be ashamed, as was I, of who those walls are really separating. #JDPPMoving4Change#MyGivingStory#GivingTuesday\n</t>
  </si>
  <si>
    <t>98.194.73.116</t>
  </si>
  <si>
    <t>Junior Achievement-BrazCo</t>
  </si>
  <si>
    <t>kseffenberger@hotmail.com</t>
  </si>
  <si>
    <t>Financial Literacy is key to building self-supportive adults - I have been a non-profit manager for almost 20 years and I've answered HELPLINE calls for years.  Each of these calls for the most part had the same underlying theme:  Callers couldn't afford rent, utilities, food, gas, prescriptions, etc.  To me the underlying cause is lack of education, namely lack of financial literacy and basic budgeting education.  That's why I support Junior Achievement of Brazoria County, https://www.juniorachievement.org/web/ja-brazoriacounty/home with my donations of time, money and auction items.\nNeutering pets doesnâ€™t help our children or their future, giving out a bag of groceries to the same families each week doesnâ€™t change the need or keep them from going hungry next month.   Helping with disaster relief is honorable and worthy, but families who have savings and live within their means are much more likely to bounce back after disaster strikes. Teaching youth to stay in school and manage their money helps them more than any than any hand-out we could ever give.  \nFinancial education needs to start early. Like reading and math, financial education should become part of the core curriculum in our schools. Teaching our kids to be financially savvy is a gift â€“ one that will keep on giving throughout the course of their lives. \n\n</t>
  </si>
  <si>
    <t>50.190.20.156</t>
  </si>
  <si>
    <t>The Junior League of Washington transforms lives.\nWhen I first joined the Junior League of Washington (www.jlw.org) when I was fresh out of college, little did I realize that I was making a commitment that would change my life.  I was looking for a way to give back to my community and make friends.  Instead, what I received was a great gift that empowered me to want to change the world.\n\nThe Junior League of Washington is an organization of women committed to promoting voluntarism, developing the potential of women, and improving communities through the effective action and leadership of trained volunteers. Its purpose is exclusively educational and charitable.  When I donate the the Junior League of Washington, I am helping train and empower an army of leaders who provide community services, serve on nonprofit boards, and help raise funds to fulfill so many life-saving organizations in the Greater Washington Region.  \n\nNow that I am a Board member of the Junior League of Washington, I have seen first-hand the impact of my financial contributions.  I have seen young women take risks and assume leadership of major fundraisers that raise hundreds of thousands of dollars for our community.  I have seen women who have been League members for fifty years and more offer their wisdom to the next generation of leaders.  I have also seen women build a strong sense of community centered on the value that community service has in their lives.\n\nEvery dollar that is invested in the Junior League of Washington not only helps a member of our community have a better life, it helps women realize their true potential as community leaders and change agents.\n</t>
  </si>
  <si>
    <t>208.185.249.2</t>
  </si>
  <si>
    <t>Amanda Borg</t>
  </si>
  <si>
    <t>justforj5k@gmail.com</t>
  </si>
  <si>
    <t xml:space="preserve">Be Brave. Give Fully. Inspire Others. \n\nJust for J raises awareness for Charcot Marie Tooth Disease while giving back to children faced with medical challenges. Just for J strives to provide necessary equipment and/or opportunities to fulfill dreams that may otherwise not be possible! \n\nJust for J started for Jacqueline, a sweet little girl diagnosed with CMT who has lost the ability to do almost everything on her own-- except inspire others. Jacqueline truly knows what it means to live life to the fullest and will impact you from the moment she rolls into the room in her bright pink wheelchair. She will make you laugh, encourage you, and help you understand the true meaning of life. Jacqueline's favorite part of Just for J is that she gets to be a part of GIVING BACK to others who face challenges every day just like she does! Read more about Jacqueline, Just for J, and honorary families that Just for J has impacted at www.justforj.com. Thanks for your support!! </t>
  </si>
  <si>
    <t>99.60.36.211</t>
  </si>
  <si>
    <t>I give what I can to the 'Lord's Diner', as it makes me very sad to see people who are homeless and don't know where their next meal is going to come from. I grew up poor, but never had to totally go hungry. It means a lot to me, to see the lines outside the Lord's Diner waiting to eat the food I helped to provide. I feel more willing to give to a local charity, where I can see my money going to support a needy cause, rather than sending money to national or international charities. I have all that I need to support my family, and find it uplifting to be able to help other families that are not as fortunate as I. I help to support the Kansas Humane society, by adopting my pets from them, rather than buying them from a breeder or pet store. I have adopted 5 wonderful dogs from the Humane Society over the years, that have been wonderful pets. I also was able to use the Humane Society to have one of my pets put down, and was so comforted by their kindness during the process.</t>
  </si>
  <si>
    <t>213.14.126.141</t>
  </si>
  <si>
    <t>Karam: Giving a Future to Syrian Refugee Children\n\nA couple months ago, the world was moved by a photograph of a young, lifeless Syrian child washed up on a Turkish beach. The death of this boy, Alan Kurdi, was just one out of thousands of stories of Syrian children who have been killed in the worldâ€™s worst humanitarian crisis. Millions of Syrian children have forgotten what it is like to be a child, to go to school, to look forward to the future with hope. Karam Foundation helps remind these kids--and the world--that Syrian refugee children are #NotInvisible. Through a variety of education programs and direct assistance to families in dire need, Karam restores hope to the worldâ€™s most vulnerable. \n\nSince 2012, I have been donating to Karam Foundation, which helped over 322,000 Syrians and 72,000 children in 2014 alone. But two weeks ago, I had the opportunity to see firsthand the difference that Karam makes, by volunteering on one of the organizationâ€™s Innovative Education missions in southern Turkey, just a few miles from the Syrian border, at the Ruwwad Syrian Refugee School. 40 volunteer mentors and experts from around the world joined, among them dentists, doctors, psycho-social workers, artists, journalists, and even a culinary arts mentor!\n\nThese children have seen the worst of this world. Many of them had been rescued from their homes after they were bombed by Syrian government barrel bombs. Some of them had recently fled the horrors of ISIS. Many had lost fathers, mothers, or brothers and sisters. All of them had lost their homes. Despite the ugliness they have witnessed, they yearned to learn, to play, and to smile. They were just as innocent and enthusiastic as any child I have ever met, yet the trauma of the Syrian war was impossible to ignore.\n\nMy co-mentor and I prepared a week-long Student Council workshop for the high-school students to give them an experience in democracy, a concept they had only heard about while growing up under a dictatorship. At first we sensed cynicism from the kids as we discussed basic tenets of democracy and encouraged students to nominate themselves for office, but as  they started to design campaign posters and work on their speeches, we noticed how invested they became in the process. By the last day, the excitement filled every classroom as the students debated and held elections. A brilliant young woman, Wafa, from the 12th grade became the first President of the Ruwwad Student Council. \n\nDuring this time, other mentors taught the schoolâ€™s 750 children cooking, journalism, filmmaking, self-defense, computer programming and philosophy. They were examined by dentists and eye doctors, many for the first time in their lives. They painted the grim halls of their school with colorful flowers, instructed by a muralist from South Africa. By our last day of the mission, the school and the students had been transformed, and so had each of the volunteers who had travelled with us. \n\nAs Syrian refugees are rejected and shunned in many countries, with politicians equating refugees with the terrorism they fled, Karam seeks to empower refugees  instead. Karam has chosen to invest in Syriaâ€™s youth. Karam gives them the tools of mentorship and innovative education so these kids become global citizens equipped to succeed and create opportunities to build a better future for themselves, their communities, and their country. \n\nThis Giving Tuesday, I hope people around the world will chose to support Syrian refugees who have suffered unimaginable loss but still believe in building a hopeful future. Karam Foundation changes lives every single day. I witnessed for myself how lives can be transformed, and futures built, when dedicated individuals put humanity above everything else. Thatâ€™s what inspires me to give.</t>
  </si>
  <si>
    <t>72.172.53.149</t>
  </si>
  <si>
    <t>Keeping Respect in Kentucky Coal Mine Land\n\nI have given the better part of the past two years of my life to the non profit group, KY Off-Roaders. This group's mission is to prevent trail riding from becoming a forgotten recreation. In KY, much of the land is rural, dormant coal mines. This group strives to support the economies of trail parks throughout the state by forestry regeneration, clean up days, benefit rides and familiy gatherings. I left home at 15; these members of this group have claimed me as a sibling, and I them. \nLast month I donated several hours to collecting items for a live auction to donate to the groups last benefit ride. Over 200 riders participated and with the items we collected for donation, they gave Camp Quality, a camp for kids with cancer, over $2,000.00 for sponsorships allowing kids to attend the camp for free next year. \nThe simple Facebook group page runs 24/7 assisting members in finding great trails to take their families horseback riding, kayaking, trailing, boating or just a good camping trip in our great state.The Kentucky Off-roaders help other people love Kentucky. They deserve this praise, please.</t>
  </si>
  <si>
    <t>69.193.186.210</t>
  </si>
  <si>
    <t>June Klein</t>
  </si>
  <si>
    <t>you@tmv.com</t>
  </si>
  <si>
    <t>#OpenGates via Women STEM Empowerment, Leadership Education Tools &amp; Diversity Superhero Movements. \nI am further inspired by a broader view on how pieces and thoughts fit together to form frameworks &amp; strategies that work. In order for the outcomes of leveraging technology to solve real world problems, solutions must be adaptable and scalable globally. \n\nKhanAcademy.org is my choice because it is for free, for everyone, forever. Khan has proven 'You Can Learn Anything.' Khan's current challenge is to figure out a better way to teach his adult leadership team how to motivate, delegate, set goals, monitor performance &amp; hold people accountable. \n\nI plan to use Khan's processes in conjunction with my interactive leadership video solutions to make adult leadership training quicker, better and fun. The solution is adaptable as a programmatic addition to CSNYC.org (the computer science education 10 year plan for every student in NYC public schools). It would also be valuable in training and mentoring the winners of the Mandela Washington Fellowship for Young African Leaders. \n\nhttp://JuneKlein.com/MyGivingStory \nI have included this whiteboard animation link because it is a fun, collaborative evening repeatable as a fundraiser for any charity.  It shows the 5 steps to create any Movement plus a community message: take your work and donations seriously, but not yourself. \n\nThe video shares a common theme with my Khan Academy choice as well as my past charitable contributions.\n- For 4 years, I co-sponsored with HECFE (Higher Education Council for England), the 5th Estate Communications Megatrend Research. The Oxford Internet Institute Director and myself collaborated &amp; blended the academic and business perspectives. \n- I sponsored the 128th annual alumni dinner of the City College of NY honoring Barbara Walters, my mother - the 1rst woman graduate in accounting &amp; education, and her two sisters who also graduated from CUNY.\n- I was a founding, early adopter of the Digital Giving Media publication from Ambassadors for Philanthropy. \n- As a Board member for Volunteers of America in NYC,  I chaired the real estate property committee and implemented digital safety solutions for the homeless. \n\n'Females are underrepresented because there is a stereotype that girls shouldn't do that' and thus won't get jobs, can't lead nor become superheroes.\nREALLY?\nAs a woman FinTech pioneer has worked at IBM, Federal Reserve Bank, Merrill Lynch, Citigroup, JPMorganChase &amp; on public company boards... it is a good thing I didn't know I was not supposed to do STEM. Thus, I was prepared for the technological innovations that everyone continues to experience each day and the problem solving skills to solve challenges. \nEmpowernatorJune wants to empower everyone so they can become their own force. May The Tech Be With YOU! \n\n#GivingTuesday #EmpowernatorJune #STEM #KahnAcademy #NYC #WomenInTech\nPlease vote via a LIKE on facebook's #MyGivingStory site</t>
  </si>
  <si>
    <t>72.35.148.216</t>
  </si>
  <si>
    <t>Helping children in Peru be more productive at school by supporting http://kids-at-the-crossroads.org\n\nMy wife, friends, and I have given money to purchase warm, waterproof coats for the children of two villages located high in the Peruvian Andes.  These children walk for up to 3 hours to get to school each day rain or shine!  The classrooms in the schools have no heat.  At school, they sit for hours doing their best to concentrate and learn while shivering from the freezing temperatures.\n\nThe parents in each village held a meeting and asked us to help provide their children with warm, waterproof coats.  They repeatedly stated that the single most important thing impeding their children's education is staying warm and dry.\n\nKids at the Crossroads Peru is able to purchase coats for $25 each locally in Ayacucho, Peru.  They not only provide the children with waterproof, warm coats but also support the local economy of Ayacucho.  Their goal is to raise $5,000 to purchase 200 coats before the school year starts.\n\nSomething as simple as a warm coat can help them learn, stay healthy, and eventually break out of the poverty that they live in.</t>
  </si>
  <si>
    <t>174.243.79.167</t>
  </si>
  <si>
    <t>Brenda Wideman</t>
  </si>
  <si>
    <t>blumoonchick@yahoo.com</t>
  </si>
  <si>
    <t xml:space="preserve">Why I chose to give to Kulturecity!\n As a autism family. We had many doors shut  in our faces. I signed up through every autism organization I could find for help and not even getting a reply back. Then I was told my son needed an ipad for educational and communication needs. I knew there was no way I could ever afford a ipad. We were told about a brand new autism orgsnization from our home state. We were invited to kulturecity's very first Gala. There they gave out not one but five ipads to kids with autism from multiple states inside the U.S. Three from Alabama, one from Georgia and  one fromTexas. I knew right then. They were created to truly help kids with  autism. A community of acceptance is truly what they are. They also help teens with autism as well which makes them different than the rest. They stand with us  and we stand with them.! They more than deserve to win this contest. Please visit their page. www.kulturecity.org the number of children helped in the short time they have been open speaks for itself. </t>
  </si>
  <si>
    <t>96.240.33.99</t>
  </si>
  <si>
    <t>'Treat people the way you want to be treated', this is a quote I learned many many years ago from my parents. Little did I know, I would be repeating this same quote day after day to my son, hoping to raise him to be a kind young man who is diagnosed with Autism.  Although our family is unique with his special needs, it is non-profits and friends like Kulturecity that have given us so much joy and spread the joy to so many other families like our own.  It feels good to give, and to see those that 'get' is even more rewarding. They have an infectious giving theme that just keeps on giving.  Whether it be an iPad, a special surprise toy, a fun contest, or just a kind post on their Facebook page, they have shared many smiles across the country. Kulturecity deserves to win this grant, it will benefit many families across the miles.\n\nhttp://kulturecity.org/</t>
  </si>
  <si>
    <t>72.24.229.68</t>
  </si>
  <si>
    <t>Kathie Benjamin</t>
  </si>
  <si>
    <t>stannkat@cableone.net</t>
  </si>
  <si>
    <t>The day the nightmare became a reality.\n\nI am a very active member of the disability community in my area.  I work with several families and I help them navigate the system.  I also have a child with multiple disabilities.  Having a child with a disability has made me hyper aware of her actions and surroundings because simple things become hazards to her.  She doesn't stay with me and has wandered out the door when I was simply using the bathroom.  These struggles are real.  You read about them in the paper and listen to them on the news but it just sounds like words until it really happens.  I received a phone call one night from a friend with a child with autism.  Her son had made it past 2 security gates and a locked door and made his way outside.  He is attracted to water and fell into the family Koi pond.  When he was found he was unresponsive.  She called me on the way to the hospital screaming in the way only a hurting mother could scream.  I met her at the hospital and held her hand all night watching her son as they did procedures and tests and poked and prodded.  He was very lucky and has pulled through.  He has permanent irreversible damage.  I set out the next day to find a way to prevent this.  I found http://kulturecity.org/ and their LifeBoks program.  LifeBOKS are kits provided to autism families designed to prevent wandering.  The kit contains an emergency plan, a QR code patch and shoe tag for first responders to scan for child's information, a Buddy Tag bracelet that children can wear to alert the family when the child goes out of range, and information booklets on autism and wandering.  This kit saves lives.  We need to get this kit in the hands of every special needs family in the world.  I immediately donated to the cause and I will continue to donate monthly until this kit is in the hands of every family with a special needs child.  Please help me save lives by giving to this charity.</t>
  </si>
  <si>
    <t>24.255.151.127</t>
  </si>
  <si>
    <t>Danae Buoy</t>
  </si>
  <si>
    <t>danaebuoy@gmail.com</t>
  </si>
  <si>
    <t xml:space="preserve">Kulturecity.org helps autism families in so many ways. They are an organization near and dear to my heart. From giving away iPads to help children with autism find their voice to their LifeBOKS project to help keep children that wander safe and many things in between kulturecity is making a difference. As a parent to three children on the spectrum I can't begin to express how grateful I am for such an amazing organization. We have received help from them and that it why I donate to Kulturecity because it is an organization that I believe in and would stand behind 100%. Kulturecity.org could do so much good in the world of autism if they were to win. </t>
  </si>
  <si>
    <t>76.95.252.50</t>
  </si>
  <si>
    <t xml:space="preserve">Giving the gift of a smile.\nDoesn't get any better than that. We live basically paycheck to almost paycheck and things have always been tight. But a little over 2 years ago my 2 year old was officially diagnosed autistic. And honestly I'd barely heard of it. I cried for days, I sank into a pitty of tears and why me, why my daughter. I felt scared as if I had failed her. Then I googled, I searched, I looked high and low. I found many sites the first one not so helpful, I won't name any names but I'll say they offered me a packet to do a fundraiser and walk for them. However they were unable to help me with any other help as my daughter wasn't in their criteria as considered she was a girl and not a boy and I guess they is more of a boy issue ( funny I've got three girls on various end of the spectrum and not a boy one ) . Then I found Kulturecity and was instantly welcomed, I got various opinions from their 'groupies' on their page . My girls were sent a toy and man the smile on their face that someone they've never met cared enough to send them a gift in the mail was more than enough to warm my heart. I've donated and helped out as much as possible because everything they have it paid forward. However my most memorable donation was a couple of gifts I sent to Santa for autism Christmas. I bet you didn't know we have a special Christmas for our special kids. Many of us received mail to be opened on April ( autism awareness month ) 25th . And many of us cooked and celebrate ( toned down a bit ) same as we do for December 25th. I now try to set aside a little a paycheck for when special events or fundraiser are being done. Because I can not think of a better way to pay it forward. They are the all about the smiles of our kids, my kids, your kids. </t>
  </si>
  <si>
    <t>68.108.160.72</t>
  </si>
  <si>
    <t>Elaine Sumner</t>
  </si>
  <si>
    <t>elainesumner@gmail.com</t>
  </si>
  <si>
    <t>By Giving I Have Received Blessings Tenfold! \nKulturecity.org (Toys AUcross America) started a little over 2 years ago. I was one of the first several members so have had the priviledge to see the magical transformation that started with 'just a dad mailing trains'  grow into a phenomenal act of changing our Autistic kids by giving them voices,  offering ways to keep them safe, and as parents, giving us the opportunity to receive support from each other, and since Autism is a Spectrum,  there is not a 'one size fits all'...our kids are each unique in their own amazing ways!\nGiving to this organization just came natural, and in return I have received so many blessings and grown to love this 'family' Dillon and I belong to! Being Dillon's Guardian and having the support from Kulturecity has been life changing for me and I am forever thankful to Michael Miller and Juilan Maha for being such an inspiration to me!</t>
  </si>
  <si>
    <t>68.83.209.213</t>
  </si>
  <si>
    <t>The Peace Park\n\nComing out of solitary retreat was a bit like surfacing from the bottom of a smooth lake. As I walked down the trail of the Peace Park in Poolesville, Maryland, I brought some of that silence with me. My usual chatter had hushed down to monosyllables and a hyper-awareness of the moment: the sunlight through the trees, the soft wind ... and the clang and grind of a backhoe and chainsaws in the distance. \n\nClimbing the hill, I saw the future site of the Stupa Park already carved out in a circle below. Today &lt;a href='https://goo.gl/maps/MScCTZsFRPG2'&gt;the eight golden stupas appear on Googlemaps like a necklace lost in the woods&lt;/a&gt;, but at the time the construction crew -- mostly women with nine-to-five jobs -- were dragging thin trees to a burn pile in the middle of the clearing. Even the head of the temple, Jetsunma Ahkon Lhamo, was out there clearing brush. I'd left retreat to join the work. \n\nThe concept of 'merit' is very Buddhist-y, but the Peace Park is at a Buddhist temple after all. During retreat I'd studied about how one wanted to avoid bad karma, of course, but that one also wanted to accumulate good karma, too. It sounded almost acquisitive to me, like good karma was collecting interest in some spiritual bank in the sky. \n\nAs I slid on an over-sized pair of work gloves and grabbed the trunk of a tree a Buddhist nun with a chainsaw had felled, I decided that giving was about personal change. If I was exchanging bad karma (or blah, sit-in-front-of-the-TV karma) for good karma through my actions, than I was also transforming my mind. Everything I did had to start in my mind first, even if wasn't comfortable or natural or easy for me.\n\nBy the end of the project, to which I donated time, construction materials paid out of pocket, and a little blood from a rebar injury, it was true. I would not have recognized myself from a few months before. It showed in little ways. I was more of a team player. I was willing to bow to others' expertise. But the real change I felt was more like that retreat: a kind of calm fearlessness. A year after I was in India with only $250 travel money, and unfazed by it. \n\nGiving helped me let go of fear and clutching self-protection. And I've had a more exciting life because of it. \n\nhttp://www.tara.org</t>
  </si>
  <si>
    <t>The Peace Park\n\nComing out of solitary retreat was a bit like surfacing from the bottom of a smooth lake. As I walked down the trail of the Peace Park in Poolesville, Maryland, I brought some of that silence with me. My usual chatter had hushed down to monosyllables and a hyper-awareness of the moment: the sunlight through the trees, the soft wind ... and the clang and grind of a backhoe and chainsaws in the distance. \n\nClimbing the hill, I saw the future site of the Stupa Park already carved out in a circle below. Today the eight golden stupas appear on Googlemaps like a necklace lost in the woods, but at the time the construction crew -- mostly women with nine-to-five jobs -- were dragging thin trees to a burn pile in the middle of the clearing. Even the head of the temple, Jetsunma Ahkon Lhamo, was out there clearing brush. I'd left retreat to join the work. \n\nThe concept of 'merit' is very Buddhist-y, but the Peace Park is at a Buddhist temple after all. During retreat I'd studied about how one wanted to avoid bad karma, of course, but that one also wanted to accumulate good karma, too. It sounded almost acquisitive to me, like good karma was collecting interest in some spiritual bank in the sky. \n\nAs I slid on an over-sized pair of work gloves and grabbed the trunk of a tree a Buddhist nun with a chainsaw had felled, I decided that giving was about personal change. If I was exchanging bad karma (or blah, sit-in-front-of-the-TV karma) for good karma through my actions, than I was also transforming my mind. Everything I did had to start in my mind first, even if wasn't comfortable or natural or easy for me.\n\nBy the end of the project, to which I donated time, construction materials paid out of pocket, and a little blood from a rebar injury, it was true. I would not have recognized myself from a few months before. It showed in little ways. I was more of a team player. I was willing to bow to others' expertise. But the real change I felt was more like that retreat: a kind of calm fearlessness. A year after I was in India with only $250 travel money, and unfazed by it. \n\nGiving helped me let go of fear and clutching self-protection. And I've had a more exciting life because of it. \n\nhttp://www.tara.org</t>
  </si>
  <si>
    <t>98.218.75.43</t>
  </si>
  <si>
    <t>Kristin Laing</t>
  </si>
  <si>
    <t>kristinaflaing@gmail.com</t>
  </si>
  <si>
    <t>I didnâ€™t know what to think the first time I walked into Kunzang Palyul Choling Tibetan Buddhist temple, located in the Maryland countryside, so far away from the people I imagined might even be curious about Buddhism. I was a white Anglo-Saxon Protestant who had long ago abandoned my family heritage as a Christian. I had always had a respect and fascination for His Holiness the Dalai Lama, but seeing Tibetan Buddhism in the flesh â€“ with all its colors and statues and rituals â€“ I wasnâ€™t quite sure it fit either. Doubts quieted when I first heard the spiritual director of the temple speak about what it means to be a Buddhist. Words clung to me like static: compassion, loving kindness, we donâ€™t judge people for their religious beliefs. I was listening. \n\nNot many weeks after my first encounter, I learned that my father was dying. Crushed by the news and desperate for direction, I fled to the temple. What do I do? How do I help him die? Who do I pray to so that he doesnâ€™t suffer? I did not know these people yet. They didnâ€™t know me. I hadnâ€™t donated more than a few dollars so far â€“ they owed me nothing. All the same, a monk named Gonpo sat and cried with me as I said the words, â€œMy dad is dyingâ€_x009d_ out loud for the first time. We became bonded. We became family.\n\nThe time came just six months later, and I was scared and sad, but prepared. With guidance and support from my new family, I was able to make the most of what time I had left with my father. I was able to step outside my grief and fear, and think about how sad and afraid he was. I sent him off knowing he had made an impact on this world, that his children loved him and that it was okay to end his suffering and go. And when I needed to cry, my KPC family was there.\n\nI give to KPC on Giving Tuesday because this little temple in the countryside of Maryland is important, not just for me but for everyone. They changed me: how I interact the world, how I see myself in it, why I am here. There is only one true mission at KPC: to help all people and all creatures find an end to suffering. They will love you more than you let them, so that you can grow into their love for you when you realize how good it feels to be loved that much. They are the people you can trust to love you unconditionally, no matter how ugly you get or feel. The only thing they ask for is the ability to remain. And they cannot do that without financial support. KPC was a light in a very dark time for me. I give to KPC because I want the lights to remain on and the doors open, for everyone.\n</t>
  </si>
  <si>
    <t>198.110.216.30</t>
  </si>
  <si>
    <t xml:space="preserve">Students are Capable of More\nwww.lssu.edu/foundation\nI support Lake Superior State University (LSSU) with my time, talents, and treasure. It is amazing to see day in and day out what the students are capable of accomplishing. What is even more exhilarating is knowing that they are capable of doing twice as much if given the support and resources. There is a fund at LSSU that supports student centered projects by allowing them to apply for grants; this is the fund to which I donate. These grants allow students to travel to present their work and receive accolades, complete research projects, utilize classroom lessons in the real world, and so much more. The depth and breadth of projects/causes students are passionate about is astounding. Their passion translates into action and then success. I am inspired to give because this is a pivotal time in their lives - college is a time when students figure out what they love, what they are good at doing, and that they can do more. The day you realize your potential, when you realize you are worth more than you thought, is life-changing. This is why I give. </t>
  </si>
  <si>
    <t>180.181.210.93</t>
  </si>
  <si>
    <t xml:space="preserve">Volunteering inspired me to be a Nurse!\n\nwww.learntoliveglobal.org\n\nIt all began with a phone call. \n\nWhen I first talked to Yanti, a woman Iâ€™d never met, she asked me over the phone if I wanted to go with her to a place Iâ€™d never even seen on a map, to film an organization Iâ€™d never heard of. The unrelenting enthusiasm in her voice had me to saying yes before I even knew what I was volunteering for. I was as excited as she was from that first phone call to when I actually met her in person for the first time on the ground in Sapa, North Sulawesi, Indonesia in 2012. I had just flown 30 hours to arrive 2 hours after she had just helped deliver a baby.\n\nWorking with LearnToLive is a human experience I share with the world through film and photography that I have captured in the remote village clinics run by the LTL clinicians. On the first trip, I was inspired daily by this crew of medical professionals doing everything they could to improve the health and well being of each patient they saw, taking time not only to bandage their wounds, but to ask about their living conditions, their families, and their lives. To say that my time with LearnToLive was an amazing experience would be putting it lightly.\n\nIn my pre-LTL life, never had I been witness to such waves of compassion, been so moved while filming, or found myself in the midst of so many dedicated individuals. As a documentary film maker, it is my job to follow my subjects and find the story. After volunteering with LearnToLive, I came back with so much more. A renewed sense of optimism for the human condition and the knowledge that goals of this nature are achievable being just a few of the things I gained from the trip. I can say with the utmost confidence that LearnToLive has made a real change in peoplesâ€™ lives, not only in the patientsâ€™ lives, but the volunteers and mine as well.\n\nSince that first trip I have grown from Artist in Residence to Creative Director, a position which is a full time unpaid volunteer job. In 2014, so inspired by the doctors and nurses I've worked so closely with, I returned to university for a second degree â€“ this time in nursing. Through volunteering, I discovered that I wanted to be the one to create change in people's lives, to improve their health, and give them the opportunity to live long, healthy, and happy lives. By this time in 2016, I will be a registered nurse and volunteering annually with LearnToLive not only as a filmmaker, but as a health professional as well. \n\nTo say volunteering with LearnToLive changed by life is a massive understatement, especially when you consider that I met the man that just became my husband on the second Indonesian Health Initiative in 2013! </t>
  </si>
  <si>
    <t>50.193.100.185</t>
  </si>
  <si>
    <t>Karen Monaldi Golf Scholarship Fund\n\nIn February of 2015, Karen Monaldi passed away from brain cancer at 61 years old.  Karen was a professional women's golfer and golf instructor. She was a wife, mother, and new grandmother.  \n\nTo me, Karen was the mom of my dear childhood friend, Joe Monaldi.  The Monaldi's house was located within walking distance of our high school, so I spent many days after school hanging out at Karen's house.  She was always warm and welcoming- ready with snacks for as many kids that showed up in her kitchen.  Karen had a way of making me feel like family.  She offered encouragement and bits of wisdom throughout my young adulthood.  I adored Karen.\n\nAfter Karen's untimely passing, her son Joe set up a fund at Legacy Foundation, Lake County's Community Foundation, in her name.  The fund supports female golfers age 4-18 that participate in the First Tee of Hammond golf program.  The fund provides scholarships for girls that aren't able to pay the enrollment fee.  \n\nKaren was passionate about golf instruction, so when the fund was established I made my first financial gift.  I made the donation online at Legacy Foundation's website, so with a few clicks my contribution was complete.  But with those clicks, I felt Karen.  I remembered her smile and her laugh.  I could hear her saying my name.  \n\nEvery year I will continue to donate to the Karen Monaldi Golf Fund at Legacy Foundation.  I know that Karen is proud of the work being done through this fund.  I'm sure that she loves seeing the progress young, female golfers are making with the help of First Tee of Hammond.  I understand that my financial contribution is going directly to a great program, but that is only part of the reason I will continue to donate.  I will regularly make contributions to this fund because I want to continue hearing Karen's voice.  I want to remember her infectious smile.  I want to remember her saying my name.  That is why I give.\n\nThank you to the Monaldi family for setting up this opportunity  and Legacy Foundation for serving as its platform.</t>
  </si>
  <si>
    <t>12.226.211.34</t>
  </si>
  <si>
    <t>Jen Wahl</t>
  </si>
  <si>
    <t>jenwahl22@hotmail.com</t>
  </si>
  <si>
    <t>My mom, Sandy, is a lymphoma survivor. In June 2012 she had a bone marrow transplant that saved her life and every day we are grateful that she had such incredible treatment options available to her. Thanks to the extensive research done by organizations like the Leukemia &amp; Lymphoma Society, we found the transplant that was right for her and I was able to be her donor. The fact that we went through the process together makes the positive outcome even more special for us. Sadly, bone marrow transplants aren't guaranteed to work and my friend, Garth, lost his battle with leukemia in July 2014. Both my mom and Garth needed countless units of blood while they were in the hospital so I decided to turn donating blood into a social event. Every 8 weeks to the day I host Give a Pint, Get a Pint - if you come donate blood with me, I buy you a beer afterwards. I also donate $10 for each blood donor to the Leukemia &amp; Lymphoma Society so the 6 Give a Pint, Get a Pint events in 2015 resulted in 25 blood donations and $250 for LLS. I have been raising money for LLS throughout the year by hosting fundraisers and offering incentives to my donors. While many donors attempted to decline the incentive, I insisted that it was all part of the deal and delivered the incentive as a small token of my appreciation for their support of something so important to me. In celebration of Giving Tuesday, I have decided to make another donation to LLS in the amount equal to what I've spend on the donor incentives. The LLS slogan this year is 'someday is today' and I am proud to support the research efforts that will find a cure for blood cancers not someday, but today.</t>
  </si>
  <si>
    <t>168.184.14.72</t>
  </si>
  <si>
    <t>Shine Bright Like a Lighthouse \n      Three months after my son Liam was born, his doctorâ€™s noticed that something was wrong. He was not growing as expected, his skin was still jaundiced, and his bloodwork kept coming back abnormal. He was sent for test after test in three different hospitals as doctors tried to figure out a diagnosis to explain his odd collection of symptoms. With each new theory, my dreams for Liamâ€™s future swung radically back and forth. First they suspected it was his liver. Images of transplant waiting lists and immunosuppressant drugs consumed my thoughts. Next it was his blood. I read obsessively about blood disorders and quality of life for those effected. Then came the neurologist and an MRI and I prayed so, so hard. Please, not his brain. \n Ultimately, Liam was diagnosed with a condition called Septo-Optic Dysplasia. While he was developing in utero, a portion in the middle of his brain did not develop. His optic nerves are too small to function and his pituitary gland does not produce hormones. In short, he cannot see and will be on medication for the rest of his life. \n Through the internet, I got in touch with Lighthouse Central Florida. They are the only resource available for blind and visually impaired individuals in this area. Within a week of contacting them, Lighthouse had assessed Liamâ€™s vision and set him up to receive therapy every week at no charge. Liamâ€™s mentor from Lighthouse has been with him for two and half years and has helped him to walk, talk, jump, play catch, and sing songs. All of which he was never expected to do. I have seen firsthand the tireless dedication of every person who works with Lighthouse. I am beyond grateful for what they have helped Liam achieve. But more than that, I have been deeply touched and inspired by the sense of family Lighthouse holds so dear. So I made a choice. I would not mourn the diagnosis that brought me and Liam to Lighthouse. Instead, I would do everything I could think of to support and encourage my Lighthouse family. And, turns out, I could think of some really fun stuff.\n Last winter I had a brilliant idea. I would take 300 middle school students, blindfold them, and set them loose in a field. On top of that, I would provide them with games. But not just any games. Iâ€™d arm these 13 year oldsâ€”hyper on life and being able to miss a class period-- with markers, water balloons, and raw eggs. We set up stations for the kids to complete a task (like throwing a water balloon or finding their own shoes mixed into a big pile) with either no vision or partial vision goggles. It could have been-- and, realistically, should have been-- a disaster of epic proportions. But it wasnâ€™t. Instead, those kids were challenged to experience the world in a completely different way. They made Braille cards and bookmarks and were stunned when our guest speaker could read them â€œeven though he doesnâ€™t have eyes, Ms. Vasani!â€_x009d_ Our field day combined two of my favorite thingsâ€”charity fundraising and an opportunity for authentic learning.\n Since then, Liam and I have shot video for Lighthouse (in which he was a total ham for the camera). Weâ€™ve organized a community wide clothing drive for a Lighthouse fundraising event. I speak regularly to potential donors and at business disability awareness trainings sharing Liamâ€™s story. Weâ€™ve been in the top 5 fundraising teams for the annual Sight and Sole walk every year. And this year, I am so excited to say that with the help of my middle school minionsâ€”I mean, studentsâ€”we are converting over 70 childrenâ€™s books into Braille and tactile books for blind kids. Hopefully, we will have them ready for the holidays. My students canâ€™t wait to present them to families who may not have modified books for their children and read (yes! 8th graders who want to read!) to other children they have never met. I am so grateful that, because of Lighthouse, I can help others realize that the biggest gift is in the giving. \n      Please visit www.lighthousecentralflorida.org for more information on this wonderful nonprofit!</t>
  </si>
  <si>
    <t>108.237.129.148</t>
  </si>
  <si>
    <t>Sarah St Pierre</t>
  </si>
  <si>
    <t>sarahsaintpierre@yahoo.com</t>
  </si>
  <si>
    <t>It is important to the core of what I believe to be inspired to support a cause with my time, abilities or financially. And there are times I am privileged to have a personal experience with an organization such as Lighthouse Central Florida that brings me to the point of giving.\n\nLighthouse Central Florida brought me hope during a difficult time after my son, Gordon 'Creed' was diagnosed with a congenital disease that eventually will rob him of his sight. Through Lighthouse, we not only found a great support system in the staff but a community of parents and grandparents that could relate to the challenges you face with a child who is legally blind or completely blind. \n\nLighthouse Central Florida not only serves families, it employs adults who have grown up with the organization and works with the community to see the talented resources a human being has versus the challenges of blindness. The organization also works on the government level to see legislation passed to improve the lives of adults living with blindness and children who need all the tools they can be provided to succeed as adults.\n\nJust imagine life without sight. Imagine having no one to help you pull all the important pieces together. This is what Creedâ€™s life would have been like without Lighthouse Central Florida. I will be forever grateful and that is why I in turn give back.\n</t>
  </si>
  <si>
    <t>50.184.17.143</t>
  </si>
  <si>
    <t>Suzanne Maia</t>
  </si>
  <si>
    <t>suzannemaialee@gmail.com</t>
  </si>
  <si>
    <t>Giving Senior Dogs a Second Chance and Finding Our Family\n\nShortly after moving from New Jersey to California last July, I was at the farmers' market wandering the many tables of local organizations. It was 'Nonprofits Day,' and many organizations were out tabling for volunteers and donations. I've never been able to resist a puppy when I see one, and Lulu's sweet face was just calling out to me from across the way. This beautiful eight year old Newfoundland-Sharpei mix laid in the shade quietly with a green bandana around her neck next to this table filled with pictures of happy dogs and signs saying 'Adopt Me.' \n\nWhen I first began volunteering for Lily's Legacy Senior Dog Sanctuary, Lulu's body was still patchy, missing large amounts of hair all over. She had medicated wipes and ointments in her eyes every day, and was on a strict diet, but her demeanor was happy as ever. When she had first come to Lily's Legacy, her stomach was like leather, just completely hairless. Over the months, I watched as she went from completely uninterested in walks or exercising to waiting by the door for her chance to get outside and explore. I watched as she began to regrow hair and as her eyes slowly got better. 5 months later, I watched as her new mom took her to her new forever home.\n\nLulu had lost out on many potential adopters because she was a senior large breed dog; her food and medicine were not cheap and she still needed someone to give her the wipes and ointments every day to keep her in the healthy shape she had grown into since being taken in at the sanctuary. Senior large breed dogs are perceived to be the most unadoptable kind of dog. Large breed dogs require more financial investment than smaller breed dogs; older dogs don't have as much play in them; a puppy will be around for longer; the reasons go on.\n\nLily's Legacy Senior Dog Sanctuary is a nonprofit organization located in Northern California that is dedicated to helping senior large breed dogs. Lily's Legacy was founded by executive director Alice Mayn in memory of Lily, a 14-year-old golden retriever she had fostered. Lily was found wandering the streets of Santa Rosa and brought to the Sonoma County Animal Shelter in November 2007. She had a host of health problems, including a very bad nasal infection and a tumor on her eyelid. Over the next four months, Lily and Alice together battled and survived the tumor removal, the infection, canine bloat, and even a seizure. When she passed away after developing a blood disorder in February 2008, Alice saw the sanctuary as a mission from Lily; a place where many of the senior dogs who are lost, abandoned, or otherwise find themselves homeless, will have a safe haven in which to live out their days, or stay until a loving adoptive home is found, and where they will receive the love and care they so richly deserve.  \n\nSome of our dogs are owner-surrenders; others are last-minute rescues from shelters who don't have room and don't think the dog is adoptable - we take in these dogs before they are put down by the shelter. Aside from daily care and TLC, Lily's Legacy provides regular veterinary care and anything else needed to nurse a dog back into health. \n\nCruz, the border collie in the photo, was also at the sanctuary when I started volunteering at Lily's Legacy. He was friendly, playful, and so smart. The volunteers were warned not to pull him or grab him by the collar, as he had issues with people touching his neck. His last owner had also been warned of this, but neglected to keep this in mind when handling him, and ended up returning him after Cruz got tired of it. One too many times and Cruz scraped his arm a little bit. But we didn't mind. We were always mindful of Cruz's reactions to us and his interactions with us. \n\nCruz was the dog that convinced my husband to get allergy shots, but we were not able to adopt him because our lease did not allow pets. When we went back to New Jersey for Christmas, Cruz was adopted again. We were sad we did not get to say goodbye to him, but things happen for a reason and we were happy for Cruz. When Cruzâ€™s adopter passed away this spring, we jumped at the chance to adopt him ourselves. We moved to a bigger house, but by this point, Cruz had two more almost-bite run-ins - all 3 were circumstances because someone was trying to pull him by the collar off a bed or couch - and was about to be put down.\n\nWe simply could not let this happen. We asked Lily's Legacy to put a hold on everything while we convinced them and our new landlord to let us adopt Cruz. One of the stipulations of the adoption was that we work with him and a trainer on his issues. To this day, Cruz has been nothing but amazing with us. We never yell at him for barking or growling, because that's how he tells us he's uncomfortable or scared. And we never yell at him for playing with us or giving us kisses, because that's how he tells us he loves us and trusts us. He just doesn't get couch or bed privileges. \n\nCruz has become such a big part of our family; we canâ€™t imagine our lives without him.  He is the sweetest dog and is always ready to cuddle or play ball with us.  Cruz fit into our hearts like a missing puzzle piece. More than that, the Lily's Legacy group has become the family and community we needed after moving 3000 miles across the country. They provided the support and courage for us to step up to the plate and take Cruz in. We are truly thankful that we have found such a wonderful organization that cares so much and inspires us to be the people our dog thinks we are.</t>
  </si>
  <si>
    <t>70.58.83.141</t>
  </si>
  <si>
    <t>Carolyn Power</t>
  </si>
  <si>
    <t>carolynpower2001@yahoo.com</t>
  </si>
  <si>
    <t>The Lisa Colagrossi Foundation is a private funder of brain aneurysm programs focused in the areas of awareness, education, research and support throughout the United States. Her story inspired me to do more regarding bringing awareness regarding this silent killer.  I have started writing a book regarding my own experience after suffering a ruptured brain aneurysm on Nov 21st 2014.  'In a Blink of an Eye'\nhere is my story:\nWho knew that one day I would be busy\n&gt; at work excited for the weekend and sign off my computer. \n&gt; I get in my 1964 VW and head home.............\n&gt; \n&gt; Incidentally I had just returned to Seattle from Daytona Beach\n&gt; FL where I met my three other sisters.  Our 90 year old\n&gt; father Donald R Arnold passed away.  Our 90 year old mother\n&gt; was alone \n&gt; in the house they shared. My father was a WWII veteran US\n&gt; Navy in a submarine.  He was my hero.  It had only been a\n&gt; few days since I was back and I was excited to relax over\n&gt; the weekend.\n&gt; As I was driving down C St in Auburn WA from the call center I work at all of a sudden BOOM it happened, something was in my head making a horrible\n&gt; noise.  I  thought at first it was my stick shift in my bug I started trying to adjust it however it wasn't that.  Than the worse pain in the back of my neck shot up like a shouting star to my head and  than the pain in my head I screamed and kept saying 'What's wrong with me to myself' as I drove I realized it was worse\n&gt; so I stop my car at the intersection where I was about to turn on and  sat there crying in horrible pain worst in my life.  I tried to to call my ex mother in law where I live in WA and\n&gt; work my home is in Portland with my partner of 14 years\n&gt; Michelle. I  cried she yelled 'What's wrong what's wrong' I realize the\n&gt; pain was to bad to continue talking.  I got out of my car\n&gt; and hailed down the person behind me to call 911.  Later I\n&gt; learned his name is Robert, he yelled back at me 'what is it how can i help I said call 911 something is horribly wrong with my head I have the worse headache ever (I knew at that time it wasn't just a headache)  He said he would, I heard him tell 911 my condition, than I wanted to threw up.  I cried and cried in pain.  Begged my father who is now in heaven to help me out I was scared alone and in grave condition.  Than I saw the flashing red lights and as I closed my eyes I saw bright light like I never seen before, as I think about it I truly believe my father intervene, that bright light was from him he must have told God 'not yet don't bring her home yet' my wife, her mother would be devasted.  Two individuals came up to me as I sat in my little bug and asked me tell them what was happening.   Just like above I shared about the scary horrible pain in my head.  They took my vitals \n&gt;  and my Blood pressure was 212/118 pulse was 98. I also  was in incontinent d They told me they would get me help however\n&gt; I had to be taken to the hospital.  While laying in the\n&gt; ambulance they took my vitals again no  change.  I could hear them talking to someone on the radio\n&gt; and it turned out to be the local hospital however they had\n&gt; to call the paramedic to take me to a Trauma Center in\n&gt; Seattle WA Harborview Medical center.  \n&gt;The paramedics arrived and spoke with the medics.  When I\n&gt; had to be transported to the other ambulance I told them I\n&gt; had o threw up and I did......after that I don't remember\n&gt; the ride almost 30 mins away I don't remember the ER or anything until I woke up in ICU.  I had stables in my head and my partner Michelle was beside my bed.  She said my ex mother in law called  her and said i was in a accident  She explained slowly what had happened to me  I had a SAH of my brain and they clipped the rupture one and another they found.  I had no idea what she was  talking about.  I had tubes, needles sticking every where.  There was drain in my head to remove the blood from my brain.  Michelle gave me my cell phone so I could take a look at myself on my cell phone.  All I remember was what I stated above.  Slowly the Nero team came into to see me.  They work through the U of Washington in Seattle there were residents interns and of course my surgeon.  They smiled and explained what Michelle had shared with me.  Told me to be prepared for additional test while in ICU.  The nurses were great they were just a shout away and a press of my call button.  My surgeon explained I had stay in ICU for two weeks and that I was in serious condition, later I learned most with my condition died when it happens or on the way to the hospital. I had 50/50 chance of living however\n&gt; they assured me that they were there to HELP me.  Their\n&gt; words encourage me there was HOPE there was no way I was going to die.</t>
  </si>
  <si>
    <t>71.227.154.111</t>
  </si>
  <si>
    <t>I give of my time, talents and money to Literacy Source, a non-profit that teaches adults to read.  I am a former special education teacher and I volunteer teaching older AfricanAmericans, who were all born in the United States of America, how to read.  The delight I see on my students faces when they can read a primer or a paragraph from a story fills me with such incredible joy.  A 54 year old homeless man just read a biography about Mohammad Ali.  He said it made him feel funny in his stomach and he felt something shift within himself as he told me that it was the first book he had ever read in his life.  Teaching adults to read is the gift of life!</t>
  </si>
  <si>
    <t>76.98.154.47</t>
  </si>
  <si>
    <t>Susan Bachtle</t>
  </si>
  <si>
    <t>bachtles@sanfordschool.org</t>
  </si>
  <si>
    <t xml:space="preserve">                 Holding the Keys to Literacy\nIn 1992, I was a VISTA (Volunteers in Service to America) Volunteer in Wilmington, Delaware. I was assigned to the Literacy Volunteers of America office, where I recruited adult literacy tutors and adult learners. I assessed adults who needed help with basic literacy and English as a Second Language skills.   I recruited and assessed in the community at large and in the men and women's prisons in Wilmington, a city that has recently been dubbed, 'Murder Town'. I took on this assignment, at a time when I was uncertain of my own path, as I entered into adulthood. It was through my many gritty, heartbreaking and inspiring experiences that I committed myself to the teaching profession. It was here I realized that I felt 'called' to teach reading to children. I am committed to helping kids, who are emergent readers. Trouble shooting learning differences and figuring out ways to teach and learn, so that every one of my students is successful, is imperative. I strive to develop inspiring, hands-on lessons that will capture a child's imagination and breed success. READING, is the key to employment. Working with so many adults who were  experiencing unemployment, under employment, incarceration and recidivism due to the fact that they could not read. I am now in my eleventh year as an elementary school teacher...who helps to give the gift of reading to children, everyday. </t>
  </si>
  <si>
    <t>216.15.11.14</t>
  </si>
  <si>
    <t>A smart girl like me, thousands of miles away\nhttp://www.littlechildren.org/\n\n16 years ago, I visited Dumaguete City, in the Philippines and met Bianca Jane. She was a bright, shy second-grader, and she showed me around her house. There was just one room, with rudimentary cooking facilities and a dirt floor. But it was a lot bigger and better-kept than many of the other homes in the squatter community she lived in. \n\nI had lived in Dumaguete for a semester a couple years before, volunteering with kids and families like Bianca's, living in very difficult conditions. Little Children of the World (LCW) helps westerners like me sponsor kids so that they stay in school and have a shot at a better life. \n\nI knew that not every child in the program had the interest or skills to complete school, especially with so many obstacles. I had gone through the stack of student descriptions and picked out the smartest girl I could find -- Bianca Jane. \n\nEvery month since then, I've sent a small donation. My support helped her get school supplies and uniforms, and gave her family an income stream that let them to keep her in school instead of pulling her out to work. Because of the cost-of-living differences, the cost of dinner and movie for me was enough to substantially change the incentives in her family. In return, I got neatly-printed letters and photos over the years from a maturing girl and then young woman.\n\nWhen Bianca Jane was accepted into college, I volunteered to pay her tuition. And in 2016, I'm so proud and thrilled that she's going to graduate! She had the skills and discipline, and I am so fortunate that I got to watch her journey and know that my support made it far more likely she would succeed. \n\n</t>
  </si>
  <si>
    <t>69.211.57.25</t>
  </si>
  <si>
    <t>Local love for local babies\n\nItâ€™s true what they say: kids never fail to surprise you. My second child truly surprised us by arriving 7 weeks early at 33 weeks. After my emergency c-section, she was whisked away to the NICU. I didnâ€™t know what to expect, I had never even been in a NICU. Would I be shocked by how small she was? How long would she have to stay in the hospital? Seeing her tiny body for the first time scared me a littleâ€”but the NICU nurses and doctors instantly reassured me. \n\nOver the next 3 weeks, I visited my baby girl every day. I talked to her, changed her diaper and took her temperature. I chatted with the wonderful nurses, who took my mind off my worries and even made me laugh. I ate lunch with fellow NICU moms and heard their stories. Leaving my baby girlâ€™s room became harder every day and her homecoming was a joyful relief. \n\nAfter my daughter was home for a few months, I wanted to find a way to show my gratitude and give back to the NICU. Serendipitously, a friend who works with Little Giraffe Foundation (an organization that supports local NICU families) reached out to me. \n\nWhen I saw their holiday wish list, I had a great idea: I could use a portion of online sales from my baby and kids apparel line, typebaby, to buy toys and books for NICU babies. One of my tee shirt designs has the phrase 'Local Love' and this truly applies in this case.\n\nMy NICU experience has made me more grateful than ever. Iâ€™m thrilled that I can help make the NICU days a bit easier for families during this holiday season. \n\nLittle Giraffe Foundation: http://www.littlegiraffefoundation.org</t>
  </si>
  <si>
    <t>166.170.29.179</t>
  </si>
  <si>
    <t>My entire life, the one thing I always wanted was to be a mother.\nOn December 1, 2011 at 1:57 pm, my dream came true. I was blessed with my sweet baby girl, Benelli. She was a perfect baby. She never cried. She was born on a schedule. It was bliss. As she grew older and the days passed signs started appearing. She never turned to her name, yet she ran to the TV the second it was turned on. She had repetitive gross motor movements that never seemed to stop. We grew worried. I talked to her doctor at 14 months. That's the first time I heard the word Autism. We began a million tests. Hearing tests, Early Intervention testing, more tests and evaluations than a parent could fathom. At 20 months old, Benelli was diagnosed Autism Spectrum Disorder. I felt lost. I didn't know anyone with Autism. Where would I go? What would I do? How would I do the right things for her? It was lonely, isolating, I grieved. On February 1, 2013, around all the beginning stages of Benelli's testing, her sister Adeline was born at 4:52 pm. Adeline seemed to attend more than Benelli had as a child. Then, we began to introduce foods and she would vomit. She would eat nothing. At the age of 6 months she began repeatedly hitting herself. I became scared. Adeline began her evaluations and testing at 8 months. At that time I felt like a pro, we began therapies for her as well. In August 2014 at 18 months old, Adeline received her Autism Spectrum Disorder diagnosis. I cried. I felt numb. How in the world was, I, a neurotypical mother who had NO clue how their brain worked, going to raise\nThem in the best way possible? As they grow older, it's harder for their peers to relate, it's more obvious to people that there is something different &amp; it has become harder to find our tribe. Live, Learn &amp; Play of the Lehigh Valley gives Spectrum families from the area the chance to come together once a month to feel included, to feel free from stares, to be one. I have fully accepted my girls' diagnosis. I wouldn't change them. They are amazing human beings &amp; just as they're learning to live in this world not built for them, I am learning how to mother them differently than the standard textbook parenting guide. Every April for Autism Awareness Month our family raises money to donate to Live, Learn &amp; Play &amp; we attend their race every year. It is SO important that non profits such as them remain together. It is a sanctuary for our family to be with our 'tribe'. It is our heart, it is our place of belonging. \nwww.livelearnandplay.org</t>
  </si>
  <si>
    <t>67.49.136.112</t>
  </si>
  <si>
    <t>Jennifer Mallory</t>
  </si>
  <si>
    <t>jenandphil4@hawaii.rr.com</t>
  </si>
  <si>
    <t xml:space="preserve">Years ago I lost my dad and brother to brain tumors. It was a pretty devastating time and we began to wonder if cancer was hereditary. When my daughter was 3, she developed a rare adrenal tumor and a sarcoma,  I searched for someone who understood. Through Facebook, I connected with others who understood what it was like, who gave their time to help me get through some tough times. We learned that we had a hereditary cancer syndrome called Li-Fraumeni Syndrome(LFS). It is rare and affects people all over the world. Most families never meet another family with LFS. Living LFS works to change that. There is a support group online where we can connect and relate to each other and help each other through many rare cancers, multiple cancers and the stress of waiting for cancer.  So many times I wonder how I can help and then someone in the group inspires me to give and find other ways we can help. I've learned that by giving, it inspires others to give- just as when others give I am inspired to give. Recently Living LFS started a T-shirt Fundraiser to raise awareness for LFS and funds for support group meetings. A friend of someone with LFS contacted me and offered to buy a shirt for someone in the group who might not otherwise be able to afford one- not only supporting someone with LFS but donating to Living LFS in the process. Double Giving. This inspired me to do the same. And others are doing it as well. In a community where funds are strapped due to the expense of living with cancer, this simple gesture means so much. It raises awareness of a rare syndrome and offers us a sense of community- a community of giving. I support giving and Living LFS. </t>
  </si>
  <si>
    <t>98.242.249.235</t>
  </si>
  <si>
    <t>Everyone understands the significance of mom and the type of impact moms have in our lives. My mom was a tremendous person who had a profound impact in my life. \nThe sixth of twelve children, she was born in 1947 into a poor family in a rural part of Jamaica.  The reality of her surroundings â€“ a tiny one-room house, no electricity or running water, walking miles bare feet to school on dirt roads â€“ made her dream to one day become financially independent and in a position to help others - monumental.  My mom attended Seaview Primary School over 50 years ago and she fought hard to create a better future for herself â€“ moving to the U.S. at age 22; working and going to school; obtaining a degree in hotel management; earning a scholarship for a hotel management program in Germany â€“ having a successful career in hotel management---she was a woman who despite achieving success, never ever forgot where she came from. This woman, my mother, was Lynne Mitchell and I am inspired to give because of her legacy of love.\n\nAt the age of 62, my mom was diagnosed with Familial Amyloidosis.  For 2 years prior she was in and out of the hospital on a regular basis, often with life threatening symptoms and the doctors had no answers for us.  I remember the day the doctors finally diagnosed her condition.  I remember how relieved I was to finally have a name for what was wrong.  Until they explained what it was.  You see, Familial Amyloidosis is a rare genetic condition that she was born with.  Her entire life her liver produced abnormal proteins called amyloids - that for 6 decades deposited in every organ, muscle and tissue of her body. At age 60 she began to experience heart failure and a host of other serious medical problems.  Up until age 60, she was a healthy, vibrant woman.  I called her the energizer bunny because she could never sit still.  She was always doing something.  \n\nI remember after her diagnosis, doctor after doctor told me, 'Take your mom home and get her affairs in order, there is nothing we can do.'  I stood on a mountain of noâ€™s before I got one yes.  And that yes came from the Mayo Clinic in Rochester, MN.  The Mayo Clinic said, 'Bring your mom here, we will evaluate her.'  The typical treatment for patients with familial amyloidosis is a liver transplant -  because the liver is the factory where the bad proteins are made.  But in my momâ€™s case, the amyloids had practically destroyed her heart so her treatment was a HEART AND A Liver transplant. \n\nThereâ€™s so many different things I learned from my momâ€™s illness, so many highs and lows â€“ so many life and death situations.  One thing I learned was the power of hope because to keep my mom going when things were getting extremely difficult; to keep her going in order for her to continue to fight when her body was becoming so frail, I found that the most important thing was giving her an ounce of hope.  Similarly, the most important thing for the family was to have an ounce of hope.  Somebody once said that â€œHope in the future gives you power in the present.â€_x009d_ It was so important for us just to have hope in the possibility that the transplants could go through for my mom, and that the Mayo Clinic was going to be able to do better than all the different hospitals that were able to do absolutely nothing. \n\nMy mom used to always tell me, â€œDonâ€™t just say you love, show your love.â€_x009d_  When she was in Rochester, MN waiting for her heart and liver transplants she had medication being pumped into her heart 24/7 to keep it beating.  She had a little battery-operated machine strapped to her at all times.  We had to put new batteries in every single day because we could never take a chance that the batteries stopped working.  She could barely walk.  But she was still trying to find a way to show love.  And during this time my mom adopts not one, not two, but three kids in Jamaica.  She had started the process before she became ill and after she was diagnosed, she refused to give up on her dream to give these kids the hope of a better future.  And I wonâ€™t forget this.  There was a point where my mom had to fill out some paperwork and she had to send the paperwork back to the government in Jamaica for the kids she was adopting.  And the post office was a 5-minute walk from her apartment.  But because of the fact that she is frail and she needs a new heart, she canâ€™t do anything excessive.  And for her â€“ a 5-minute walk was excessiveâ€“ but my mom decided she had to get this paperwork off â€“ because you canâ€™t just say you love â€“ you have to show you love.  It took my mom over 30 minutes to do a 5-minute walk because she had to - walk and stop; walk and stop; walk and stop - just to put those papers in the mail.  And itâ€™s when I look back at those types of stories that I get what my mom always meant when she said, â€œdonâ€™t just say you love. â€œ\n\nAfter waiting nine months, which took an even further toll on her body as her health continued to deteriorate, my mom with her weakened body walked into Mayo Clinicâ€™s St. Maryâ€™s Hospital after she received the long awaited call that a matching donor had been found for her. She received her transplanted organs but post transplant, she suffered and endured many major and life-threatening setbacks and spent nine months in the hospital: five of them in the Intensive Care Unit and at least two of those months on life-support.  On June 20, 2012 (her 65th birthday), my mom was able to leave St. Maryâ€™s hospital and board a plane (albeit wheelchair-bound) and we returned home to South Florida. When we arrived at Miami International Airport, as I embraced her, she whispered to me with tears in her eyes, â€œI love you, thank you for everything.â€_x009d_ She was grateful for the opportunity to be back home and more importantly to reunite with family and friends. She never however got the opportunity to enjoy her life. Still physically debilitated, wheelchair bound, dialysis dependent and unable to walk or take care of herself, my mom concealed her tears, but continued to share her smiles. She fought the good fight up to the end, never complaining and never wanting to be a burden. In September 2012, due to a massive infection, she died.  \n\nMy mom, this person who had me be who I am, I have lost her, however, what I havenâ€™t lost is the kind of heart that she had.  And what I have come to realize is that itâ€™s not about what life takes away from me, itâ€™s about what I do with whatâ€™s left.   \n\nNow, as I think about how beautiful and amazing my personal journey has been and what I have been able to accomplish:\n\n-  Having had the privilege of going to the University of Chicago and Northwestern    University Law School;\n\n-  Marrying the love of my life and raising two wonderful boys together;\n\n- Working for major law firms and companies such as AutoNation and Burger King;\n\n-     Becoming the General Counsel for Bacardi North America;\n\n- Traveling all across the world; \n\n- Being in meetings with highly influential people; \n\n- Becoming a person of influence myself and being able to do so many different things. \n  \nI was 3 years old when my parents left Jamaica and 8 years old when they returned. And for those 5 years that my parents were away, I lived in the same rural community my mom grew up in in the same conditions - with no electricity and no indoor plumbing and an outhouse for a bathroom.  We drew water from a tank. Cooked outside on coals. I walked miles to school and  I went to a one-room schoolhouse just like Seaview.  So I am 100% clear that there is barely any kind of distinction between me and the kids that are back in that same rural area in Jamaica today; the one thing that I got that they donâ€™t have is opportunity.  The one thing that kept my family going was the fact that we had hope.  And so when I lost my mom, I decided to create a non-profit charitable foundation called the Lynne Mitchell Foundation and this foundation honors my mom's legacy of love.  I started the foundation three months after she died.  Our Mission: Loving Children . . . Changing Lives.  We are hard at work in the same rural community in Jamaica where my family is from giving hope and opening doors of opportunity for children by offering high school scholarships, school breakfast, lunch, transportation, and building programs, back packs, and school supplies.  \n\nWhat I am doing through the Lynne Mitchell Foundation is creating opportunity and sewing seeds of hope.  Because back in that same rural area in Jamaica there is another Marlene, thereâ€™s another Lynne, and the only difference is opportunity and hope.  And going back to what somebody once told me: that hope in the future gives you power in the present â€“ I know that in order to empower these kids right now, I have to help them to see some hope for the future.  And so how do I do that, I do that through education.  I do that by actually giving them opportunity.  And so I want to do something massive, something big here, but one thing I know is that I canâ€™t do this by myself.  The Foundation is looking to continue our work in this rural area in Jamaica and give these kids the kind of education that can allow them to change the legacy of their last name; to give them the kind of education thatâ€™s going to allow them to provide for their families; to give them the kind of education thatâ€™s going to allow them to completely change the landscape of their life.  And it starts off with one thought, one foundation; one gift at a time.\n \n\n\n\n</t>
  </si>
  <si>
    <t>106.223.131.142</t>
  </si>
  <si>
    <t>Coming from a country and a profession allowing me to live a decent life almost without any real limitation, I've been carrying around the desire to step into the â€œrealâ€_x009d_ world â€“ characterized by poverty, inequality, illiteracy and violence â€“ for a very long time now. \n\nThe past two months Iâ€™ve dedicated my time, money and energy to this goal. Working for Maitri, a developmental humanitarian NGO based in New Delhi, India, was exactly the kind of meaningful work I have been looking for. Spending my time and investing my energy in an environment which is entirely dedicated to serve good causes was a new, intense and incredibly enriching experience.\n\nEvery time I was able to visit one of the project sites, it was an intense feeling of getting to know what all our beneficiaries have to deal and struggle with on a day-to-day basis. Seeing the success and the good work of the entire field staff created an impressive impression of what a few people are capable of achieving.\n\nBeside the direct work and support on the field, I had the opportunity to provide a lot of valuable input inside the head quarter of Maitri. I was able to apply my skills in the fields of \n\nâ€¢ Setting up consistent programme and project management approaches\nâ€¢ Creating an automated financial reporting system\nâ€¢ Reporting mechanisms for tracking the success of projects and programmes\nâ€¢ Implementing effective and efficient processes for writing proposals\nâ€¢ Data management\n\nAll in all, it feels like an ideal, mutual win-win situation where I had the chance to contribute to social causes for a decent period of time and received exciting information and experiences about poor people, their problems and the way how NGOs work in return. \n\nI am already looking forward to the next engagement where I can invest my resources for the good.\n</t>
  </si>
  <si>
    <t>205.144.62.1</t>
  </si>
  <si>
    <t>Nina Hines</t>
  </si>
  <si>
    <t>Handnhines@aol.com</t>
  </si>
  <si>
    <t xml:space="preserve">My daughter has shown signs of dyslexia since Kindergarten.  Our local public school delayed identification and did not listen well to our concerns. In 2nd grade, we started to put together our daughter's puzzle with an ADHD diagnosis.  School became more problematic. An extremely articulate child could participate verbally and impress adults; however, putting anything on paper was an extremely long drawn out process. Spelling was horrific. She was still writing reversals in the 3rd grade. We weren't getting the support we needed in the district. Advocacy was seen as confrontational instead of a desire to see our daughter succeed. We started to attend Marburn Academy's free community seminar. They covered a wide range of topics that as parents we were experiencing. We had felt so lost but were starting to see others experienced the same.  Marburn specializes in teaching bright kids who learn differently and have ADHD and/or Dyslexia. \nWe made the decision to enroll our daughter. It has changed her life. She has confidence. She excels. She has friends. She is joyous. She knows it's not just her. Marburn Academy cares about their community and truly about the kids. My daughter has done so well she has been on the honor role and Dean's list 5/6 grading periods. She has been placed a grade ahead to keep her challenged.  We fully feel it has changed her course in life to one she will succeed in. </t>
  </si>
  <si>
    <t>98.189.116.235</t>
  </si>
  <si>
    <t>Kathie Graham Simpson</t>
  </si>
  <si>
    <t>beezinca@sbcglobal.net</t>
  </si>
  <si>
    <t xml:space="preserve">Helping Babies Have a Healthy Start in Life\n\nOur daughter was born 8 weeks premature and it changed our lives forever. Before her birth I received steroid shots to boost her lung development and I know advancements in research of premature birth saved her life.\n\nEach year we walk for the March of Dimes in their March for Babies and I am a regular volunteer for this great organization that helps every baby have a healthy start in life.  Their research and funding of programs help reduce premature birth across the country. We walk in hope that another family will not have to endure a tragic loss or NICU stay. Our daughter is a healthy, spunky 9 year old today. We raise money in her honor and in honor and memory of so many premature babies of friends and family that have touched our lives since.\n\nWe're making a stand against the fight against premature birth and birth defects. Our March for Babies team, Shea's Baby Brigade, has raised more than $43,000 in our cumulative years of walking. Next year we're hoping to reach that $50,000 mark for this important cause! </t>
  </si>
  <si>
    <t>173.166.173.138</t>
  </si>
  <si>
    <t>I gave to Maryland New Directions, Inc. www.mdnewdirections.org\nand here is why:\n\nMy name is Dawn Ollivierre. I was a resident of the Sandtown-Windchester neighborhood in Baltimore, the epicenter of this Aprilâ€™s unrest in Baltimore City. All my life, despite struggles and setbacks, I have tried my best to support my family. In May, 2012, however, I was laid off from a good full time job. Soon, I found myself facing eviction.  Those were the dark days. No one really knew what I was going through. Moving into a shelter with my 18 year-old daughter was painful, but I told her, â€œHalima, we have to hold each other close.â€_x009d_ We provided strength for one another throughout the time I was unemployed and living in a shelter. \n\nIn December 2013, while I was living in the shelter and on my way to a social service provider, I stopped into Maryland New Directions, a 42-year-old career counseling and employment assistance organization in Baltimore.  I saw the signs offering career advice, job search skills and interview skills.  Those words resonated with me; they meant I could get back on my feet. As I walked the halls of the organization, I saw the success stories of program graduates on the wall and said to myself, â€œI want to be one of those. I can be successful.â€_x009d_ For the first time in a long time, I felt hopeful; I was determined something better was coming.  \n\nTo me, Maryland New Directions is not just a program, but a family.  The staff cares about me and my career future. After my graduation from the training program, which was provided completely free of charge to me and my classmates, I got two good full-time jobs.  The training at Maryland New Directions built my confidence, enabled me to stay focused, and have a structured way to strategize my own career search and then advance my career.  \n\nI didnâ€™t know it could be this good, having money left over after my bills.  So, as soon as my daughter and I were settled in our new apartment, I made a donation to Maryland New Directions.  I now donate on a monthly basis.  I have to make sure other people can get help and be a part of an amazing organization.  I know what itâ€™s like to need help, and I like helping people. \n\nIn addition to becoming a monthly donor, I am the first President of Maryland New Directionsâ€™ newly developed Client Advisory Board. I now volunteer and give back to the organization in another way, by helping spread the word about Maryland New Directionsâ€™ services to those in need in the community, and creating a place of support for other program participants and graduates.\n\nMaryland New Directions works.  The strategies they teach work.  I am empowered to give and I know my donation will help others find meaningful work like I did. \n\nDawn\n\n \n\n\n</t>
  </si>
  <si>
    <t>108.243.244.147</t>
  </si>
  <si>
    <t>My mother taught me the importance of giving whatever you can, and now I give in her spirit and memory.\n\nMy earliest memory is of my mother reading. She read voraciously; she wanted to understand everything. It was a window on worlds she would never experience. My father was a mailman, and I was the youngest of four kids, so there wasn't money for anything as luxurious as travel. \n\nWhich is why it was then confusing, but later profound, that I would see my mother writing several checks every year to a handful of carefully chosen charities or organizations whose work she supported: Greenpeace, Southern Poverty Law Center, Planned Parenthood, Doctors Without Borders, Habitat for Humanity, the Humane Society. The checks were sometimes only $10.\n\nLater, when she couldn't see or hold a pen, she would ask me to write checks for her, including one that had come to matter deeply to her: Meals on Wheels. We were both grateful for how much easier those always-there, always-cheerful volunteers made our lives, bringing hot meals to her door, chatting companionably, giving her a window on the world.\n\nNow that my mom is gone, I still give to Meals on Wheels. I want it to be possible for those volunteers to help someone else's mom.\n\nMy non-religious mother didn't have many traditions, but she did tithe. Even when she had little to give, she believed in giving. \n</t>
  </si>
  <si>
    <t>67.232.174.123</t>
  </si>
  <si>
    <t>Joybella H McCray</t>
  </si>
  <si>
    <t>jmccray@frontierhealth.org</t>
  </si>
  <si>
    <t>I am inspired to support by the unfaltering commitment Frontier Health has for the mentally ill in my community. Frontier Health is a local nonprofit that serves upper east TN and south west Virginia. When people come to Frontier for help, regardless of if they have insurance or the money to pay for the treatment they need. I specifically love that the Frontier Health staff go above and beyond every single time with every single person they serve.  \nI've had the great fortune of working for Frontier Health for several years and could tell thousands of stories of why I believe in the work we do. One in particular is when I went to a local First Assist clinic on a Saturday night with what I suspected was the flu and I saw a Frontier Health case manager sitting with an adult client and her children. The case manager didnâ€™t know that I worked for Frontier Health (there are over 1000 employees spanning 14 counties and 2 states) but I watched as she took like out of her evening to help this client who was in obvious pain from a dental need. It was easy to see this was a woman with little resources and she was in need, and may not have had someone to help with her kids so she could see a doctor for help. The case manager played with the womanâ€™s children, sang songs with these probably 4 and 2 year old kids; braided the little girlâ€™s hair, and wiped juice off her younger brotherâ€™s face. This case manager was there with these kids when I left about 8PM. \nIt is dedication like this that has built the foundation of service Frontier Health provides for those in need. The staff fights every day to break the stigma of mental illness, offer compassion and help our community find hope. \n</t>
  </si>
  <si>
    <t>66.191.227.209</t>
  </si>
  <si>
    <t>Polly Jessen</t>
  </si>
  <si>
    <t>pollygoat@gmail.com</t>
  </si>
  <si>
    <t>Thanks to Frontier Health I know how to keep it simple today, and I have the opportunity to give back what was freely given to me! I sought treatment for alcoholism and my co-occurring Bi-Polar disorder with Frontier Health in Johnson City, TN during the summer of 2012. There I was given the compassion I desperately needed, the education I could use to build a foundation, and the tools to create a life for myself I never thought possible. I was inspired by their program to get involved in the community and was hired a year later as a Residential Technician in the same women's program that saved my life. I regularly share my experience, strength, and hope with hundreds of women each year. I enjoy learning about the disease of addiction, researching and making 12-step literature available, as well as arranging community support for the clients in my facility. Today, I humbly serve as living proof that miracles do happen! It's extremely important that I do my part by helping to create an atmosphere of recovery and positive change in my work environment for our clients, as well as the community we serve. I think the most meaningful way that I give back is by continuing the fight to erase the addiction and mental illness stigma from people who suffer from a treatable disease. Setting a positive example, and helping people achieve their full potential by offering compassion, resources, and opportunities brings light and purpose to my own life. There is nothing more meaningful than giving, in whatever form that may be. I routinely share my personal recovery story whenever asked, because I believe that I can only keep what I have when I give it away. While I haven't been able to give money, for the last 3 years I have given my heart, time, experience, and love to a program that did the same for me. I look forward to many more years touching the lives of women seeking help in my area regardless of age, race, sexual identity/orientation, religion, financial status, criminal record, mental or physical disabilities, or any other barrier they might face elsewhere. Thanks for letting me share my story! To conclude, I feel this Mark Twain quote is very appropriate - â€œThe two most important days in your life are the day you are born and the day you find out why.â€_x009d_ I'm grateful that I found out why. Clean, sober, and in recovery since July 4, 2012.  \n\n*Founded in 1957, Frontier Health is the regionâ€™s leading provider of behavioral health services, offering treatment for mental health, co-occurring, and substance abuse problems, recovery and vocational rehabilitation, and developmental and intellectual disabilities services.* - from the website frontierhealth.org</t>
  </si>
  <si>
    <t>209.242.169.250</t>
  </si>
  <si>
    <t>Losing a Kind Soul, Gaining a Cause to Help Others\n\nWhile I have always held Mental Health Advocacy near and dear to my heart, I found a new resolve and commitment to help bring awareness to mental illness when a coworker and kind soul sadly succumbed to his depression and committed suicide.\n I had to good fortune to work with this kind soul on social media outreach for Mental Health.  Kurt was an educator of mental wellness and care, dedicated to helping others which simply highlights the nuances and struggle of those dealing with these issues.  While a person can seem outwardly happy and centered, inside they may be dealing with an intense array of emotions.  MHASD is an incredible organization dedicated to advocacy, education, and ending the stigma associated with mental illness and by giving my time to them I am able to continue Kurt's work to aid those struggling.  \nSince Kurt's passing, I have found myself even more motivated to provide outreach and awareness to the community regarding Mental Illness. Mental Health America provides a number of services and programs that help people in the community who are struggling with a mental illness as well as aiding those who know someone with a mental illness.   This struggle is real and affects so many, so I will continue Kurt's work and mission to provide education and advocacy for Mental Health.\n\nhttp://www.mhasd.org\n</t>
  </si>
  <si>
    <t>31.149.231.142</t>
  </si>
  <si>
    <t>Feels like doing it again.\nMercy Ships had this campaign where they showed you what it cost to operate a blind person in Africa on their hospital ship. It was a affordable donation and with the following up you could see how happy this people are after their operations and this made me doing it again and again.\nAs a family we even joined them for 2 years and they inspire me to continue a life of giving check them out at www.mercyships.org.</t>
  </si>
  <si>
    <t>67.173.113.17</t>
  </si>
  <si>
    <t>Pui Wong</t>
  </si>
  <si>
    <t>puipw@yahoo.com</t>
  </si>
  <si>
    <t>It is a good feeling to be truly passionate about a cause, a mission, that benefits the community we live in. I found that passion about a year ago. It all started on a regular workday when I passed Union Station's Great Hall in downtown Chicago, catching my normal Metra train home during rush hour. I recall it was the only time I would not mind if there were mass train delays. Because on that early cool December evening, chamber music filled the Great Hall with familiar holiday tunes. It lifted my spirit and mesmerized the great many commuters that were either passing by or awaiting for their scheduled trains. I've passed that hall on a regular basis over some ten years and I've never seen this type of delightful public performances. What amazed me was the young musicians (middle/high school aged kids) that performed that day. Above the stage there was a banner that read 'Merit School of Music'. That name stuck with me since then. Months later, I decided to google it. To my amazement this school (www.meritmusic.org) has been providing free or low cost music education (with free/affordable instrument rental) for children (pre-K to pre-college) in Chicago area for nearly 4 decades. Their mission has been to inspire youth to achieve their fullest potential in life through music, focusing on underserved communities. In the following summer, I signed my 4th-grade daughter up for Merit School of Music's summer String Camp. It was truly an enriching experience, for both my daughter and I. The fun-filled summer camp allowed her to not only improve her music playing, but also to build friendship with fellow campers from various parts of the city/metro areas.  As for me, I was deeply impressed with the integrity, talent, and dedication of Merit's staff and faculty. It was through that experience, I want to be part of Merit family and continue to support this organization in any way I can. This fall, my daughter started her weekly music education at Merit, with a more formal (and rigorous) curriculum. I myself have become part of the MPA (Merit Parent Association). As a parent, I value music education for the youth of our society in a nurturing, encouraging environment. With funding cuts in may area schools, quality music education is hard to find. Merit School of Music (www.meritmusic.org) filled that void and I'm grateful for that, as are many other parents. Most importantly I value the opportunities this school has provided to area children whose families may not otherwise have the financial means to seek quality music education. Merit is the only school in the area that insists on offering tuition-free conservatory program (for qualified and dedicated young talents regardless of family background). I believe Merit School of Music is one of Chicago area's greatest gems and they deserve our accolade and our financial support.</t>
  </si>
  <si>
    <t>98.206.241.69</t>
  </si>
  <si>
    <t>Marie Sanders</t>
  </si>
  <si>
    <t>kboniecka@lakeshoreats.com</t>
  </si>
  <si>
    <t>Discipline, Hope, and Joy.  That's what music education provides.  I know firsthand its transformative power -- I spent many, many hours as a kid in Chicago practicing, going to violin lessons, working on theory homework, and rehearsing with orchestras and chamber groups.  \n\nMusic provided me with lifelong lessons in discipline, hard work, and the rewards it provides.  These lessons carried over beyond the concert hall and into my academics and later my professional life.  It was a tremendous gift that my parents were able to afford.\n\nSadly, not everyone can and for those that cannot, public funding for music education has been on the wane for years.  It's up to private organizations to step in and fill that gap.  The Merit School of Music (www.meritmusic.org) does a phenomenal job of providing access to world class music education to students across Chicago.  \n\nThrough its programs, students get top notch music instruction from the best teachers in the city.  A masterclass with Renee Fleming or Yo-Yo Ma --  can you even imagine how exciting for a young student?  Opportunities to go on tour?  Amazing.  It is truly remarkable to hear from students the ways in which Merit has touched their lives.  \n\nI support Merit because music education builds character and community -- and its dividends are long lasting and far reaching.  In a time where hope and joy are sometimes in short supply, music fills that void and Merit is on the front lines preparing the next generation of music performers and equally important, music appreciators.</t>
  </si>
  <si>
    <t>108.21.84.211</t>
  </si>
  <si>
    <t>The earth moved and it moved me.\n\nEverything began the night of Saturday, February 27th of 2010 when I was living in Santiago de Chile. The night was calm and very warm. I was enjoying the visit of a close friend from Buenos Aires. I was sleeping very comfortable in my bed when suddenly I woke up with a very lousy noise followed by a strong movement. I got up from the bed and tried to walk towards the door but realized that I couldn't move forward. Everything was moving. My friend and I managed to reach the apartment's door and got to the building's emergency stairway. I remember going down the stairs and pieces of wall falling down in front of me. I had to make a huge effort to avoid them and not hurt myself.\nFinally, after what it seemed an eternity, we got to the building entrance down the stairs and manage to get out of the building safe and sound. \nDown there, we met with the rest of the neighbors that were escaping from the building as we did. It was then when we realized that we had experienced what it seemed one of the worst earthquake that hit Chile in its history. \nSantiago de Chile is a very modern city, probably the most modern in Latin America, where buildings are prepared to face these type of events. Therefore, what I saw in the following days were only some cracks in buildings but nothing so bad. Especially in my neighborhood, which is a high-income neighborhood in Santiago. \nHowever, it took me a few hours before I realized that outside Santiago, many extreme poor communities had been extremely affected by the earthquake. Many families had lost the few things they had and some had even lost a relative during the catastrophe. \nThe following Monday, I was at work when a colleague approached me and told me that he was volunteering for TECHO, a non-profit organization that transforms slums into sustainable communities, and whose housing program was perfect for emergencies such as the one Chile was facing at that time. \nTECHO was fundraising and massively mobilizing young volunteers in those days to build transitional houses in two days for families that had lost everything during the earthquake. I didn't doubt it for a second, and so the following weekend I was traveling with a group of colleagues to an extreme poor community four hours away from Santiago.\nWe arrived to the community Friday night; we had to sleep in sleeping bags at the local school. We woke up very early in the morning and went to meet our family, who will spend the following days building the transitional house together with us.\nA couple in their early 70s and their son who was in his 30s comprised the family. The old couple had lost their small house made out of mud and had been living in a neighborâ€™s car for the last week.\nIt took us two full days to build the transitional house. During those days, we shared our stories with them, and they told us about what happened, and how they ended up with nothing. We realized they had worked really hard their whole life to achieve very little and they lost that little in one night. They had nothing. Not even a home to survive the winter. We created a deep bond with them, we experienced first-hand their reality, and we were able to change it together with them.\nWhen we finished, we had a â€œhouse warmingâ€_x009d_ and Luis, the head of the family, thanked us with tears in his eyes, saying that now he would be able to sleep at night knowing his family had a safe house to sleep in and get through the winter. \nThe house we had built was a transitional house, meaning it was very basic, but even so it meant everything to them.\nI went back home that day with tear in my eyes, I couldn't stop crying. \nThe earth had to move so that we all could see this reality. The earth moved so that we all could move and change this reality.  But I never expected the experience to be such a moving one for me, enough to change my life forever. \nNow I am so grateful that I have a home, a family, and a lot of possibilities. I realized that it was by sheer luck that I was born in a family with endless opportunities, that we could have just as well, been born with none, in fact, worse yet, with the odds against us. And that is exactly, what inspires me to give. \nTECHO gave me the opportunity to experience the reality in which many families live in the world, and be able to change it. I will be grateful for ever.\n\n(I'm currently living in the US, I am a US resident)</t>
  </si>
  <si>
    <t>96.241.125.105</t>
  </si>
  <si>
    <t>Jenny Mosier</t>
  </si>
  <si>
    <t>jenny@defeatdipg.org</t>
  </si>
  <si>
    <t>My Six-Year-Old Son is My Giving Story\n\nIt was the week after my son turned six years old and also started kindergarten that we knew something was wrong.  My son, Michael, had always been a healthy, energetic little boy who loved sports and learning.  On August 25, 2014, he boarded the bus for his first day of kindergarten, and he turned six years old just two days later.  Life was really good, and with Michael's little sister Lila (then 2.5 years old), our family felt happy and complete.  Suddenly, at the end of that week, Michael began complaining of double vision.  We would learn on September 4, 2014, that he had an inoperable pediatric brain tumor called DIPG (diffuse intrinsic pontine glioma), with a median survival of nine months from diagnosis and essentially a zero percent survival.  With hopes that he would be the miracle, he underwent 30 radiation treatments, followed by chemotherapy, but unfortunately Michael continued to deteriorate.  On August 24, Michael had been jumping across trampolines with his friends for his birthday party, and just weeks later, he had lost the ability to walk on his own and relied on a wheelchair.  Over a period of months, his body weight doubled due to the steroids necessary to reduce the inflammation his brain.  He lost the functioning of the left side of his body, and over time he would also be unable to speak, chew, swallow, and then finally breathe.  Michael passed away just 8.5 months later on May 17, 2015.  \n\nHis story is tragic, but also unfortunately representative of what kids facing DIPG have to confront.  The way that my son approached his illness, however, was anything but ordinary.  While his body failed him bit-by-bit every single day, his mind remained intact, and he fought with every ounce of his being.  Michael continued to go to school whenever possible, and he met each day with determination.  Michael became known for his checklists.  Each morning, he sat down with his father and wrote a list of everything he would accomplish that day, and despite his exhaustion from the treatments he endured, he would not go to sleep unless the list was completed.  He inspired thousands across the world -- from more than 60 countries -- to donate money for pediatric brain cancer research, resulting in him earning the award as the top fundraiser in one of the largest brain cancer events in the country.  Michael is without a doubt the strongest person I have known.  \n\nI give to Michael Mosier Defeat DIPG Foundation, www.defeatdipg.org, not just to honor my son -- though of course that is a part of it -- but to carry on the fight that he began.  I give because hundreds of children each year are diagnosed with DIPG, and they deserve HOPE.  They deserve people fighting for them, and that is now what I do every day.  Our family has given and will always give financially, and I have also resigned from my job as a lawyer to dedicate myself full time to this cause.  We will fight to find a cure to DIPG because we want the next family sitting in a waiting room with their normally healthy child -- who finds out they have DIPG -- to have options to save their child's life.  We will complete the final item on Michael's checklist:  Defeat DIPG.</t>
  </si>
  <si>
    <t>107.217.149.153</t>
  </si>
  <si>
    <t xml:space="preserve">Feather Shaped Hole\n\nwww.mickaboo.org\n\nThis is one story of why I volunteer to foster special needs birds, they are inspiring beings who give as much to me as I give them. Animals with disabilities don't feel sorry for themselves, they take what they are given and they adapt. They may need little accommodations and medication but they aren't much different from able bodied animals. Even with tragic stories they forgive humans and learn to trust and love again. \n\nTJ is a Mitered Conure who was stolen from his bird family back when parrots were imported from the wild in bulk. We don't know the story of the roughly first 30 years of his life, but we know the last 2 years when an animal shelter contacted Mickaboo Companion Bird Rescue to take in an aggressive, loud bird. TJ spent the last 3 months as my foster. \n\nTJ was dumped at the shelter for biting and screaming and was report as having spent the last 15 years in a small cage in the garage, I would be cranky too. In foster care TJ learned about healthy food, toys, and that not all people are to be feared. Things went well for TJ for the next year and a half as he discovered the human world could be a fun place to explore and play...until he fell off of his cage in a full out seizure. His seizure had been brought on by a stroke. \n\nHe spent the next month hospitalized having mini-strokes as the vets worked to get him on the right medications and him learning to cope with his new limitations. Finally he was stable enough to go home. He still displayed traits of stroke patients weakness, impaired sight, impaired feeling only on one side of his body plus his speech was slurred. \n\nTJ's first day here he couldn't hold his head up, he could only lay on his padded floor. Within a few weeks, he was doing well enough to perch on my hand with a towel for extra grip. As he regained more strength he became more stable and was finally able to perch on my hand and hold himself up. The picture above shows his improvement. He grew stronger and started to play again, we made small tweaks to his medication but the after effects of his stroke were fading. \n\nEverything was going well up until last weekend, November 14, 2015. I walked into TJs room and he didn't look right. As I helped him out of his cage I knew we needed to rush to the vet. I hurried out of the house and held him to my chest so he could see me and feel the warmth of the sunlight through the window as we drove to the vet. I could feel him getting weaker. TJ was in heart failure, his lungs were wet and breathing was ragged. It was just a few hours later that I got the call he was gone. This week I bring TJ back home to bury him. \n\nMickaboo has many birds like TJ, birds getting another chance at a new life. Most of our birds are heathy and ready to join a new family but we also have many medical cases and don't turn away birds with preexisting conditions. All donations go to medical care for our foster flock. TJ is just one reason why I give my time and have a few feather shaped holes in my heart. </t>
  </si>
  <si>
    <t>72.181.171.148</t>
  </si>
  <si>
    <t>cactionjackson@me.com</t>
  </si>
  <si>
    <t xml:space="preserve">Two cans of corn and 3.4 million meals later\nwww.minniefoodpantry.org\nMy name is Cheryl Jackson, I supported the organization called Minnie's Food Pantry because my sister was talking to me and I found out that she only had on can of corn in her house and when I told my husband about it, he said if I asked her for it, she would give it to us.  I begged him not to but then we agreed if she brought it, we would give her our savings which at the time was $500 ( which ironically is the amount of your 1st place prize).  The back story is that there was a time when I couldn't feed my family of four  but then times got better and my husband and I began to see the light at the end of the tunnel BUT to know that my only sister needed food for her family just devastated me.   Well, my sister did bring that can of corn to me and we gave her the money.  Years later our father would pass away and I needed to find a way to honor my mother so the charity I gave to was the one I started, it's called Minnie's Food pantry and it is named after our Mother, Minnie Ewing who passed away this year on Mothers Day weekend.  We are still feeding people in her name, we recently gave food for 10,000 people for Thanksgiving so this contest would help us keep the mission going.  To give corn that we didn't have to over 300,000 people and counting means more to me and my sister now that our mother is going.  Minnie's Pantry literally rolls out the red carpet for people to get a healthy meal.  Giving is the fabric of our family, from generation to generation. </t>
  </si>
  <si>
    <t>206.18.170.136</t>
  </si>
  <si>
    <t>Jami Brown</t>
  </si>
  <si>
    <t>intern@miraclehill.org</t>
  </si>
  <si>
    <t>Miracle Hill Ministries - We Make a Difference!\n\nOn Tuesday November 24, 2015, Miracle Hill Ministries is hosting its annual Great Possible Turkey Fry.  All efforts enable the hungry at Miracle Hillâ€™s various shelters be fed for Thanksgiving.  Six hundred turkeys will be cooked, either smoked or deep fried, and approximately two thousand people will be fed.  Many volunteers come together in support of Miracle Hill to prepare, store, and deliver the turkeys to the shelters and facilities in Upstate South Carolina.  This event would not be possible without the valued community partner, WSSL 100.  The Great Possible Turkey Fry enables Miracle Hill to show compassion while serving the homeless and hungry at Thanksgiving and to spread the Good News of Jesus Christ. \n\n</t>
  </si>
  <si>
    <t>Together we can.\n\nOn Tuesday November 24, 2015, Miracle Hill Ministries is hosting its annual Great Possible Turkey Fry.  All efforts enable the hungry at Miracle Hillâ€™s various shelters be fed for Thanksgiving.  Six hundred turkeys will be cooked, either smoked or deep fried, and approximately two thousand people will be fed.  Many volunteers come together in support of Miracle Hill to prepare, store, and deliver the turkeys to the shelters and facilities in Upstate South Carolina.  This event would not be possible without the valued community partner, WSSL 100.  The Great Possible Turkey Fry enables Miracle Hill to show compassion while serving the homeless and hungry at Thanksgiving and to spread the Good News of Jesus Christ. \n</t>
  </si>
  <si>
    <t>74.103.79.81</t>
  </si>
  <si>
    <t>Why I don't give to any one charity!\nI always donate $50.00 to anyone who tells me their story about fundraising. Kids walking miles, women swimming laps, I'm a sucker for helping.  Yet no ONE cause truly caught my attention or interest.\nThen I saw a video on ESPN about a program in Boston called InnerCity Weightlifting. I wrote to them, visited them, and recreated the program to the best of my abilities. I put in as much of my own money as I could and worked to raise more. Most professionals in the industry encouraged me, and most foundations discouraged me. I was relentless because I believe passionately in the value of making a difference in the lives of our youth. Every nonprofit I know of has made a difference in the lives of those they touch and we need as many as possible to reach out and show how deeply our community cares. \nWe are training kids from 8-22 year old, and the transformation in some of these individuals is heartwarming.\nWhile my story is not the typical one, my message is clear; if you don't have a cause or charity that truly touches you create one; it is the one true thing that has touched my heart more deeply than anything I have ever accomplished before. \nLong live MissionFit!</t>
  </si>
  <si>
    <t>148.61.150.109</t>
  </si>
  <si>
    <t>Jenn Wildey Palm</t>
  </si>
  <si>
    <t>palmj@gvsu.edu</t>
  </si>
  <si>
    <t>Because Every New Mom Deserves A Village:\n\nWhen my son was born in 2011, I struggled. Fortunately, I had a great village to help me adjust to being a new mom. Not all moms have their proverbial village to help raise a child.  \n\nMomsBloom is a non-profit organization that encourages new moms. It is a volunteer-driven group of women who raise awareness about PPD, offers in-house support to new moms, and helps new moms make connections in the community. MomsBloom advocates for healthy babies and families in West Michigan. \n\nI joined MomsBloom as a volunteer in 2012, to help provide a village to other new moms who were not as fortunate as I was. As MomsBloom grew, I utilized my background in communications and knowledge of social media to help MomsBloom grow its online presence: https://momsbloom.org/ \n\nIn 2014, we launched our first #GivingTuesday campaign. We surpassed our modest goal of $1000 donations by 25%! It was so rewarding to contribute to the success of this great organization, which is why I continue to support MomsBloom as a Social Media Manager, organizing volunteer drives, creating online communities for new moms, and launching another #GivingTuesday campaign this year. I hope to double last year's donations using the social media tactics shared by #GivingTuesday and reaching out to our volunteers and the over 1000 families we have served in West Michigan!\n\n#MyGivingStory \n\n\n</t>
  </si>
  <si>
    <t>63.142.212.134</t>
  </si>
  <si>
    <t>Education is a right for all children. In Haiti, only those who can afford the $35/month tuition can attend a school of some quality, one without 40-50 children in a classroom. Offering more children a chance to learn is what will bring Haiti to a place of self-sufficiency and develop the country in moral, social and economic ways.\n\nI was introduced to Mona Foundation, an educational world-wide NGO, just after it became a viable organization in 1999. I began volunteering as office help because I had time in the evenings, believed in its mission, and knew the organization needed assistance. As a classroom teacher myself, I strongly believe that everyone has the right to learning, especially those in developing countries. I enjoyed the work and felt I was participating towards positive change.\n \nI first visited Anis Zunuzi School in Haiti on a site visit several years before the 2010 earthquake. After the crowded, noisy, dirty and almost frantic streets of Port-au-Prince, I found the school to be an island of calm, on seven acres of shaded acreage. The staff was welcoming and capable, meeting with us on several occasions to share their vision and hopes for the future. At that time, flush toilets and showers were a priority, neither of which they had. Also, they were seeking more classroom space as the school was growing and more students wanted to enroll. Over time, Mona Foundation supporters generously funded these requests. After the massive earthquake in 2010 that devastated the country, I volunteered my services with an emergency medical team. The requested showers and toilets had just been constructed a month before! School was closed so we camped on the soccer field along with some of the staff while we held clinics in classrooms during the day. Those showers and toilets were the only ones working for miles around and were most welcome by us visitors! Many of the school staff served as volunteers to help their injured community during this time, and together with the doctors and others on the medical team, we attended about 450 people a day who came with various injuries. Members of this team returned to Haiti several times over the next few months until the need for emergency medical help had been reduced.\n\nWhen medical attention was no longer needed and the school reopened, I asked what else I could do to further assist. Their answer was â€œan art program,â€_x009d_ since there was no art training available. So I came home and wrote an art curriculum for kindergarten through fourth grade, and incorporated as much of the vibrant Haitian art mediums as possible. I returned several times after that, taking art supplies, conducting teacher training sessions, and sharing ways to incorporate art activities to support their existing curriculum. Many of the ideas were â€œhands-onâ€_x009d_ which they seemed to enjoy since most of the teaching/learning in Haiti is done by rote memory. Most teachers themselves did not understand what a color wheel was or had ever held a paintbrush!\n\nOver time I saw changes in the classroom atmosphere, some new ideas being tried and this is exciting. One teacher even stepped in to offer classes in making paper mache animals so they could be sold in the US for scholarship money for other students. I realize that what is common in US classrooms may not be comfortable for those in Haitian classrooms, but the need for creative expression is universal. When given a chance, students anywhere will happily choose color and art materials to express themselves and their subjects. Sustaining a program like this is a personal challenge but well worth it to see the teachersâ€™ and studentsâ€™ growth. Each year I return with consumable art supplies and offer workshops with additional art ideas to support their curriculum.\n\nI will continue to visit and support Anis Zunuzi Baha'i School as much as I can when they ask for help. I feel itâ€™s important to wait for their direction to prioritize needs for the growth of their school. Anis Zunuzi provides a quality, loving and moral education for children living in insecure situations and true poverty. This education is their path to a brighter future than they would have otherwise and in my opinion should be made available to as many children as possible. Many of the students could not attend without scholarship help because their families truly canâ€™t afford the $35/month.\n \nI would encourage those who can to support Anis Zunuzi Baha'i School scholarship program. I have seen such positive change in students over the years I have been visiting Haiti, and how education makes the difference between opportunity in life and becoming a victim of poor environment and life circumstance. It is a childâ€™s right to learn and sadly not every child in Haiti can exercise that right.\n\nIn communicating recently with a young man I met during my work as a volunteer in Haiti, I asked how his siblings were doing. He said school was no longer an option, because their mom could not make enough selling in the market to send all four children to school. He was on scholarship to university but the other three had to stay home. Quickly I connected with others who had worked in Haiti with me and soon we gathered scholarship support for these three children for the year, including books, uniforms and exam fees. But what of others? Many children in Haiti need financial support for their education. Thirty-five dollars a month will make a world of difference to those who have few options for school.\n</t>
  </si>
  <si>
    <t>158.103.0.1</t>
  </si>
  <si>
    <t>Jackie Thomas</t>
  </si>
  <si>
    <t>jacquelynthomas428@gmail.com</t>
  </si>
  <si>
    <t>Giving to a Place that Gave me so much\n\nI always knew a college experience to be a special thing but the college experience I received at Morgan State University was one like no other because of the support I was given openly through out my matriculation. While a student at Morgan I experienced several traumatic experiences in my personal life that made college difficult. Issues such as homelessness, mental and substance abuse issues, and incarceration of a family member where just some lived experience. But the financial and emotional support received from Morgan State University aided me in seeing the finish line of graduation and eventually giving back.  From student to current Young and Future Alumni Development officer of my own alma mater I am passionate about the preservation of the Historically Black College and University experience and the Morgan State University legacy. With my undying passion and position I am giving my time, talent, formal education, and informal skill to ensuring students in this environment receive even more support than I did and see success without worrying about financial barriers associated with higher education. In my position I am now helping to raise funds for an endowed scholarship created in the name of a slain Morganite, Julian Benson. The Julian Joshua Brett Benson Endowed Scholarship Fund was established in respect and remembrance of Julian Benson, a Morgan alumnus. The Julian Benson Foundation, Inc., a non-profit managed by Benson's family and eternal friends he met while a student at Morgan, started the scholarship after his untimely passing on October 20, 2011. Benson was a son, brother, friend, former Mr. Morgan State University, model, entrepreneur, and all around amazing spirit. His legacy perseveres through the dedicated efforts of the Julian Benson Foundation and the scholarship awards that have provided opportunities for Morgan students to pursue their dreams.</t>
  </si>
  <si>
    <t>70.56.253.140</t>
  </si>
  <si>
    <t xml:space="preserve">        The children at Family Relief Nursery stole my heart!\nFamily Relief Nursery is part of the Oregon's Relief Nursery programs. They seek to stop child abuse and keep children out of foster care through early intervention and parent education. \n        When I was a child, my mom, a single-parent, was struggling to raise two small girls. She went the Relief Nursery for help, but the waitlist was too long and she didn't have enough risk-factors to meet the minimum criteria to receive services. \n        As an adult, I don't want anyone to be refused services when they ask for help. I joined the board of directors and served for 3 years. Our mission is to grow our facility large enough to reach all the families that need services in our community. Currently, our families average about 22 risk factors. \n        As a board member, I mostly give time, by attending meetings, volunteering at events, and at the facility. The company for which I work also would adopt a family in need each year, making sure they had a holiday dinner and presents for the kids. </t>
  </si>
  <si>
    <t>73.191.182.11</t>
  </si>
  <si>
    <t>Tennis for All at University of Michigan, Ann Arbor, MI\nby Bryan Wilkinson\nI am passionate about wheelchair tennis.  When it comes to tennis I want to make sure everyone gets a chance to try the sport and begin to benefit from the activity.  It has given me a boost in health and community that ultimately makes my quality of life better.  \nThis is a newer program that is supported by Mt. Brighton Adaptive Sports in Brighton Michigan.  This organization is designed to give scholarships to people who want to participate in Skiing, Scuba Diving and Tennis.   \nI have been spending a lot of time (for free) coordinating the tennis program.  It has a lot of potential to be something huge and needs the support of #GivingTuesday.\nhttp://mtbadaptivesports.com/tennis-for-all.php</t>
  </si>
  <si>
    <t>75.64.157.10</t>
  </si>
  <si>
    <t xml:space="preserve">CMT: A TITLE, A LIFESTYLE\nHaving CMT was not just a diagnosis for my but also for my kids, who also carry this diagnosis.  We had to learn how to not only wear a title that no one knew about but to also live a life style that would change our lives forever.  We could have given up and allowed circumstances to defeat us but our local MDA office and personnel came to our rescue.  This is when we knew that their giving to us could only mean that our giving to others would result in a circle of love and support that could only produce healing and cure!  Thus, our giving became our motivation to live, not just for ourselves but for others. Finding a place to learn more and grow with others like ourselves from the Hereditary Neuropathy Foundation was a heaven send. Having teens that do not accept a chronic illness decide to embrace a movement to help other like themselves and accept what can not be changed is a miracle by itself.   Now we have a Giving story to tell and share with our friend and neighbors.  Our giving cultivates a desire to go on and see what the end will bring, if not for us then maybe for someone else.   </t>
  </si>
  <si>
    <t>104.36.244.186</t>
  </si>
  <si>
    <t>Amanda Healy</t>
  </si>
  <si>
    <t>amandareed84@gmail.com</t>
  </si>
  <si>
    <t xml:space="preserve">I give to see a life changed, a community grow and children of one generation become the Change Makers in the next. My support goes to Music For Life/The African Children's Choir. This organization has been around for 30 years and helps children from some of the poorest places in Uganda and other African Countries. Music for Life has relief and development programs through out Uganda, helping children receive hot meals, education and a time to just be children. As well as bringing children to America, Canada and the UK and giving them a chance to the World. Those children are then supported through University and after University many have turned around to support their communities. Among these graduates are Doctors, Lawyers, Teachers, Social Workers and many more. I give because my contribution doesn't just affect one person, it affects a community, a country and maybe even the world! </t>
  </si>
  <si>
    <t>69.76.59.175</t>
  </si>
  <si>
    <t>Diane Godina Gaywont</t>
  </si>
  <si>
    <t>diane.gaywont@gmail.com</t>
  </si>
  <si>
    <t>Redefining Achieve.\nwww.myteamtriumph-wi.org\nIn November 2013 I had the privilege of bringing joy, accomplishment, and achievement to Captain Nathan (person with disability) with myTEAM TRIUMPH.  Captain Nathan may have a disability that prevents him from running a race on his own, but this does not limit him.  My support was two-fold.  I donated money and then gave of my time and physical ability by helping push on a team for 14 miles. We were called Angels (able-bodied athletes). The smiles, warmth, and sense of accomplishment we brought to Nathan was far reaching and one that will always have a place on and in my heart. His parents were full of tears and joy when we crossed the finish line.  When we live to serve others, when we put a sense of purpose to our action, when give of our time, THIS is when we truly begin to live and redefine what achievement means in our community and lives.  This is my why.  This is my purpose.  Change with purpose.\n</t>
  </si>
  <si>
    <t>69.200.246.152</t>
  </si>
  <si>
    <t>My Giving Story\n\nServiamâ€”â€œI will serve.â€_x009d_ Itâ€™s the motto of the Catholic high school I went to in Dallas, Texas. My parents and teachers encouraged me to start by giving time, which I did by tutoring at a local school and helping out at the county courthouse.\n \nAs I grew older, the importance of giving back continued to be one of my core values and started shaping my life more and more. Itâ€™s a value that Bill and I have always shared. We both agreed from the beginning that we wanted the majority of the resources from Microsoft to go back to society. Thatâ€™s why we started our foundationâ€”and why I made reducing inequity around the world the focus of my second career.\n \nI still think about giving in terms of a quote I came across as a teenager. â€œTo know that even one life has breathed easier because you have lived, that is success.â€_x009d_ Itâ€™s not about who you are or how much you have. At its core, giving is about using your life to lift up the lives of others.</t>
  </si>
  <si>
    <t>96.230.118.181</t>
  </si>
  <si>
    <t xml:space="preserve">How a Brain Tumor Changed My Life\nwww.braintumor.org\n\nIn 2010 my world was turned upside down when I was diagnosed with a nearly fist sized meningioma brain tumor. For months, I experienced strange aversions to smells, and had bizarre out of body sensations. My gut was screaming at me 'you have a brain tumor'. Unfortunately, an MRI would ultimately prove my suspicions were right. I was referred to Dr. William Curry, a brilliant neurosurgeon at Massachusetts General Hospital. He removed the entire tumor, and I made a full recovery. I am tumor free today, but continue to be monitored in case of a recurrence. \n\nOriginally, I kept my diagnosis, surgery, and recovery mostly private, as I could never imagine going public with my experience. But along the road to recovery, I met two friends that were also battling brain tumors. I now had an opportunity to share what I had learned, felt, and the chance to help other patients feel like they were not alone. Having that feeling that others will never understand what you're going through, and the fear that you'll never feel like yourself again is terrifying. I hoped I could be a source of strength for others that just started their brain tumor journey. Inspired by the National Brain Tumor Society in 2013, my new friends and I started a fundraising team, Three Fine Limes, to raise money for brain tumor research. \n\nSadly, our friend, Steven Aitken, lost his battle with brain cancer in 2014. In honor of Steve, Three Fine Limes participated in the Boston Brain Tumor Walk, and this year I have taken our team on the road to the Washington DC Race for Hope. I am heading to Phoenix in a few weeks, to participate in their 5K. Three Fine Limes are taking on brain tumors in three cities for 2015!\n\nThree Fine Limes also participated in Head to the Hill, the National Brain Tumor Society's lobby day. Advocates from 38 states attended meetings with members of Congress, to discuss needs of the brain tumor community. At the recent inaugural Grey Gala, the NBTS Interim CEO, David Arons said ' We're a society because that's a group that fights for each other'. I cannot think of a more inspiring group of people to be fighting alongside. \n\nBecause of my personal experience, and the other amazing brain tumor survivors I have met along the way, and for the brain tumor patients who fought courageously, but did not win their battle, I donate, participate in events, volunteer, and advocate for the National Brain Tumor Society ( http://braintumor.org ) to ensure that one day a cure for this terrible disease will be found. </t>
  </si>
  <si>
    <t>96.246.52.2</t>
  </si>
  <si>
    <t>Cathy O'Leary DeFlumere</t>
  </si>
  <si>
    <t>foxmatt1@msn.com</t>
  </si>
  <si>
    <t>Giving Back and Giving To\n\nwww.firehero.org\n\nIn 1997  I was introduced to the National Fallen Firefighters Foundation, not in a way I would have chosen. You see, my husband was a 31 year member of the Blauvelt Volunteer Fire Company was killed in the line of duty in 1996, rescuing his family in a house fire in which our 6 year old son also died. I received an invitation to come to the annual Memorial Weekend in October of 1997 when my husband and all other firefighters who died in the line of duty in 1996 would be honored.\n\nMy  surviving sons were 8 and 4 years old at the time and we were having a difficult time coping with this tragedy. When we attended the weekend my family were part of a inspirational service that helped us on our journey of grief and healing. I was so touched by the weekend that I sent a letter of thanks and the Foundation invited us to come back the following year to lead the Pledge of Allegiance at the 1998 Memorial Service.\n\nSince then I have given back for what they did and still do for us. I have attended every Memorial Weekend as a volunteer (except for one due to illness). I am part of the Survivor Support Network where I reach out to new survivors, write cards of remembrance, and attend trade shows representing the Foundation as a survivor \n\nAs a non profit the Foundations funding is through grants and there are many expenses to support the programs that they not only provide for survivors but for firefighters to help reduce line of duty deaths. The staff works so hard exploring opportunities for more funding for survivors. My son has benefited as a college scholarship recipient. \n\nNot knowing of the National Fallen Firefighters Foundation until the death of my husband, it is now my mission to bring awareness to our country to let people know of the giving the Foundation does and how we need to give back to them.\n\n</t>
  </si>
  <si>
    <t>73.130.51.95</t>
  </si>
  <si>
    <t>The National Kidney Foundation of Maryland inspires me to give because the work that this organization does makes a huge difference in the lives of patients with kidney disease. Kidney disease impacts 73 million American adults (1 in 3) are at risk for developing kidney disease. \n\nThe data is alarming, kidney disease is the 9th leading cause of death in the U.S. and kills more people every year than\nbreast or prostate cancer. \n\nâ€¢ 26 million Americans (1 in 9) live with chronic kidney diseaseâ€”and most donâ€™t know it.\nâ€¢ Approximately 427,000 Americans are on dialysis, with treatment for the average patient costs\n$70,000 per year.\nâ€¢ Nearly 3,000 new patients are added to the kidney waiting list each month.\nâ€¢ An individual donor can save up to 8 lives through organ donation.\n\nI am inspired because the National Kidney Foundation of Maryland is building awareness, driving prevention\nand supporting treatment of kidney disease.\n\nI know that my donation is helping to move the mission forward by:\nâ€¢ Raising Awareness â€” NKF-MD screens over 1,000 people annually for kidney disease through their KEY\nscreenings and Kidney Health Risk Assessment programs.\nâ€¢ Offers Prevention â€” NKF-MD provides an average of $200,000 annually in emergency assistance and\ntransportation funds and helps more than 1,000 patients and their families meet basic, urgent life needs.\nâ€¢ Helps Treatment â€” NKF-MD funds over $200,000 in research grants each year to local institutions and\noffer support to patients, caregivers and organ donors with access to the NKF Cares Hotline.\n\nI've seen first hand the impact that kidney disease has on people - kidney disease needs to be talked about more - early detection can change a life. It's important to me to be part of an organization that is making a difference in the lives of the people in the community where I live and work. \n\nI am honored to share this story and nominate the National Kidney Foundation - every dollar received is doing something great for people!</t>
  </si>
  <si>
    <t>97.121.176.67</t>
  </si>
  <si>
    <t>10,400 Dogs &amp; Counting\n\nI became aware of puppy mills by volunteering at National Mill Dog Rescue in 2011.  Seeing dogs who had lived their entire lives in small wire cages with minimal human contact enjoy their first moments of freedom, the first touch of grass, the first soft bed, and the first loving touch of a hand, made me determined &amp; committed to help save more.\n\nAs a result of witnessing &amp; experiencing these life-changing moments for these puppy mill survivors, I continue to give to save more.  Every month, I witness the organization's success in saving lives that would otherwise be destroyed.  Commercial breeding dogs, having lived 7-10 years in a cage, are typically destroyed when they are no longer producing a profit.... unless a rescue saves them.  These senior dogs who have lived their entire lives producing pet store puppies for the public, if rescued, are returned to health, socialized, and placed in loving forever homes so they can begin to learn about life outside of the cage.  Tillie (photo) is one of the puppy mill survivors I adopted. \n\nThis is why I give.  10,400 dogs and counting.... \n</t>
  </si>
  <si>
    <t>64.124.135.30</t>
  </si>
  <si>
    <t>A Child Really Does Change Everything\n\nTwo years ago my daughter was born and that's when everything changed. What was supposed to be a typical, uneventful birth turned into a fury of heart stopping moments that led me to truly appreciate those who serve others.\n\nIt started with 36 hours of labor followed by an emergency C-section, at which point they discovered that the umbilical cord had been wrapped twice around my daughter's neck, causing her to lose oxygen to her brain. Within hours of her birth, she started having seizure after seizure. She was transported to one of the best NICUs in the world as the hospital we were in wasn't equipped to deal with this situation. Over the next 24 hours she had over 100 seizures until finally doctors were able to control her with a combination of two powerful anti-seizure medications. MRI scans showed brain damage to both sides of the brain, caused by lack of oxygen. Her prognosis was unknown. Doctors said it could range from her being completely fine to severe disability to a 50% chance of her not making it past her first birthday. We were shocked to our core.\n\nThe next day, doctors called us in for more news. She had been diagnosed with an incredibly rare genetic disorder, Phenylketonuria or PKU, where a person's body cannot break down an amino acid called phenylalanine and must be on a strict low-protein diet for life.  With an occurrence rate of less than one in 15,000 births in the US, we had little information to go on. We felt completely alone, scared, and hopeless. \n\nLuckily we discovered there was a non-profit organization that helps families like ours, The National PKU Alliance (http://www.npkua.org/). All my life I had heard about charities helping people, but now, for the first time, I was on the receiving end. I realized just how incredible it is that there are people out there dedicating the only life they have to helping others. That's when I decided that everything I do from that point on should have a focus of helping others.  \n\nDonating to The National PKU Alliance was a start, but I needed to do more. Because our daughter would have to be on a strict diet that also excludes all animal meat, my wife and I decided this was the perfect time to go vegan and do our part to support animals. I also started a company, CharityPush, that partners with non-profit organizations and helps them raise money just by having people download completely free mobile apps. It doesn't cost the users or the organization a penny and it helps raise awareness for causes that people might not know about. \n\nI hope to help hundreds of charities and touch millions of lives, but if I end up only helping one person, that's still worth everything. I hope my daughter will grow up with the power of giving instilled into her core and help make this world a better place.</t>
  </si>
  <si>
    <t>50.153.219.11</t>
  </si>
  <si>
    <t xml:space="preserve">I am inspired to give so that others may better live!  I give out of my life purpose to be an excellent example of unconditional Love. I began giving in 2010 as my diagnosis of rare brain abnormality progressed to the diagnosis of medically uncontrolled seizure disorder brought about by the genetic brain abnormality. I give my time, talent, and treasure to National Seizure Disorders Foundation http://nationalseizuredisordersfoundation.org because I believe every person affected by Epilepsy deserves a higher quality of daily life until a cure happens It is too late for my daughter, lost to us in 2012 due to seizure-related SUDEP ( Sudden Unexplained Death in EPilepsy). It is not too late for others. I give so that others may better live! \nThere are many memorable times I have given to NSDF; all have led to victory! For instance, the time, talent, and treasure I gave to help NSDF help a member fund her seizure service dog. Because I gave, I know she will have a higher quality of life as her seizure service dog increases her peace and security. \nI believe in giving to National Seizure Disorders Foundation because they are the only charity that works with affected people and their caregivers on a daily basis to help them overcome isolation, low self-worth, and anger. \nI believe together, we are winners! </t>
  </si>
  <si>
    <t>75.164.222.62</t>
  </si>
  <si>
    <t>Michelle Bart</t>
  </si>
  <si>
    <t>michelle@nwcave.org</t>
  </si>
  <si>
    <t>We have a DREAM!\nI was raped on Halloween in 1992 in Denver, Colorado but totally moved on forgetting the power I had and should have used to report the co-worker that raped me. Fast forward years of working with and for nonprofits in Los Angeles it wasn't until moving to Vancouver, WA that totally made me appreciate my life.  \n\nIn 2008 I was asked to represent a family of a missing 3-year-old child.  Then in 2009 I met a 17 year old human trafficked survivor. Then later that year our efforts searching for a missing 14 year old black girl from Portland resulted in learn she was raped, beaten, shot to death and buried in two plastic bags by at 16 year old gang member that turned my vision of this world on its axel.  I created a conference and program in 2009 that turned into a new lifetime dream...a world without violence and human trafficking.  \n\nIn 2012 a few of us took the program and decided to create a 501(c)(3) national nonprofit called the National Women's Coalition Against Violence &amp; Exploitation (NWCAVE).  Today we are licensed in Washington, Oregon and California.  Have helped in over 30 missing persons cases.  Have conducted annual conferences every January again violence and exploitation.  Launched a national training institute.  Have presented at over 400 conferences, schools, and community groups (on Child Safety, Internet Safety, Bullying, Abduction/Stranger Danger, Domestic Violence and Human Trafficking). Produced a film on human trafficking. Formed a national journalism and humanitarian awards.  And just this summer opened our first office and community resource center.  All of this since 2008 with all volunteers and no staff and a very small budget.\n\nWe have come full circle with dedication, love and passion to keep kids safe, prevent abductions and kidnappings, empower women and girls and provide services that benefit communities in three states.  Giving Tuesday is one effort we have support that past few years and this year we are nominating our organization and all of those we serve for this grant! \n\nWe Have a Dream...a World Without Violence &amp; Exploitation and we hope you do too!</t>
  </si>
  <si>
    <t>71.9.42.28</t>
  </si>
  <si>
    <t>Melissa Sanchez</t>
  </si>
  <si>
    <t>melissasanchez09@apu.edu</t>
  </si>
  <si>
    <t xml:space="preserve">Neighborhood Homework House (http://www.neighborhoodhomeworkhouse.org/)\n\nThe reason I give, is because of my story. I grew up in a first-generation home just outside of Los Angeles. My parents immigrated from Mexico and Guatemala, and said 'yes' to the biggest adventure of their lives. I arrived soon after, to this beautiful dual world that spoke highly of tradition and values, and encouraged me to pursue my 'American Dream.' So I explored, I realized two confused parents and a child learning English made for barrier upon barrier for my development and overall education. Some pieces were hard, like missing the instructions for the science fair project and filling out forms like the FAFSA. But some pieces were good, like owning my identity and figuring out my passion for social work. Reflecting back, the only missing piece was someone a few steps ahead saying, 'You are are able, I'm rooting you on.' Fast forward 15 years later, and I'm working for an organization that does exactly that. Neighborhood Homework House bridges the gap between parents, schools and children. It makes things a little less scary. They take people like my parents and equip them to take leadership and feel confident in their role as a parent. They say 'You don't have to be a certain person or look a certain way in order to play a role in your child's growth and education.' Then they take people like me, with potential and minimal opportunities and they say 'Here are academic, social, and emotional tools you need to succeed.' They root people on, WE root people on! Through parent development, English classes, school-readiness, after-school assistance, a pursuit for STEM, and a holistic way of caring for our community, Neighborhood Homework House changes the future! </t>
  </si>
  <si>
    <t>Why I Give:\n\nI give because I have the means to.  I give because my disposable income is sometimes better in the hands of those doing good work in my community and in the world.  I give because sometimes I can't support the work with my time and my own hands.  Sometimes I even donate where I work because I can be sure that the work is making an impact with my own eyes.\n\nFor that reason, I donate to Neighborhood Homework House, a community-based learning center in Azusa.  Their work is thoughtful by continually empowering parents and not undermining the power they have to inspire change in their families.  That kind of work is very difficult, not flashy, and doesn't always get the most 'likes' on Facebook.  I always see the work growing and developing So I can be assured that my donations will not stagnate.  Join me this Giving Tuesday!</t>
  </si>
  <si>
    <t>66.87.67.129</t>
  </si>
  <si>
    <t xml:space="preserve">Neighborhood Homework House\n(www.neighborhoodhomeworkhouse.org)\n'Quiero mÃ¡s para ti' is a phrase that I grew up hearing not fully understanding what it meant. It translates to 'I want more for you'. It was not until I began my time at Neighborhood Homework House that I comprehended this, this desire to want better for someone else. Growing up, I used to help my dad with his gardening route on the weekends when we were stretched for money and needed it for the rent. During the summers, I'd help my mom with housekeeping to help provide food for the family. When my dad decided to walk out on us for a few years, I helped with becoming the second mom at the age of twelve. When days were tough, I'd console my mom so she wouldn't reach for the alcohol.  This seemed normal for me because I figured it was just me going through this. I was so wrong. Within the first few weeks at NHH, my story resonated with the students I was working with. It was as if my history was repeating itself but through someone else. I see many of the students identify themselves as what they are living instead of their potential. Instead of seeing they are so much more. NHH has given me a chance to redeem my story. To look at a student and say 'quiero mÃ¡s para ti' and mean it. To give a single mother hope that it gets better knowing there are tools for her to move forward through workshops that are offered. To want more for a child is not taking away from a parent's role, but instead giving the parent the confidence that they need. Everyday that I walk into NHH, I am reminded that we all work in unison because we want more for families. We want them to thrive and want them to see their potential. For majority of the staff, our stories are echoed through the families being served and we are reminded of our own beginnings. We are reminded that we are in the place where we are because someone wanted more for us. And now we are able to do the same and want more for families. </t>
  </si>
  <si>
    <t>216.26.7.58</t>
  </si>
  <si>
    <t>Katelyn HyunJin Cheon</t>
  </si>
  <si>
    <t>ben.fehsenfeld@4thworldmovement.org</t>
  </si>
  <si>
    <t xml:space="preserve">ATD Fourth World Street Libraries create spaces of peace in under-resourced neighborhoods where kids can dream and make friends through activities with books, arts and crafts, and computers. Street Libraries happen on the sidewalk or in a park right in the middle of the neighborhood so everyone can see and we knock on all the doors to make sure that all parents and kids can be part of the project. In New Orleans the Street Library happens in a neighborhood and on a corner where thereâ€™s normally a lot of drug activity. The men dealing drugs move away during the Street Library to make sure the kids are safe, but not before they pick up any trash and help clean up the space for the kids to enjoy. It helps us remember that the dealers are also brothers, sons, and fathers. Not only do Street Libraries help make dangerous streets a little bit safer, but they also help all community members show their hope and their care for the neighborhoodâ€™s children. For the fourth year, ATD Fourth World is inviting our friends to â€œadoptâ€_x009d_ the New Orleans Street Library by making a donation and then they receive news about the kids, the families, and the neighborhood involved in the Street Library throughout the next year. $30 donated translates to over 20 books read with children and every donation from New Orleans and around the country helps build peace in a neighborhood that has too little of it. </t>
  </si>
  <si>
    <t>70.186.83.223</t>
  </si>
  <si>
    <t>How Two Med Students Accepted What They Couldn't Change--and Changed What They Couldn't Accept\nNew Orleans Women's Shelter Outreach Program, NOWSoutreach.org\nI'm inspired by the two LSU Med students who ran for various class officer positions---and lost. They ran for various positions with organizations that limited the number of their volunteers--and lost. They soon accepted the fact that volunteer positions were filled--by others. They couldn't accept not being able to volunteer in some way, so they founded a new organization in 2014 and named it the New Orleans Women's Shelter (NOWS) Outreach Program. In the spirit of inclusiveness, anyone who wants to volunteer with NOWS Outreach can do so. The two med students, along with over a hundred volunteers from the dental school, School of Public Health, Xavier Pharmacy School, LSU Nursing School and other schools provide health education and health care for the women and children residing at the shelter. Programs range from providing flu shots to teaching little kids how to brush their teeth. Every penny of every donation goes to providing health care and education. Med school in and of itself is incredibly time consuming, and I am in awe of the two med students who saw a need in the community and took action to establish the NOWS Outreach Program. Along with their army of volunteers, they provide vital health services to the women and children residing at the shelter. There is nothing more meaningful to me than supporting an organization that relies 100% on volunteer efforts and spends every cent of every donation on health care (e.g. PAP smears, medications, mammograms, health exams, etc.). I get goosebumps when I see the photos of the children at the shelter smiling and when I hear that they're now immunized and protected from getting the flu---something that would not have been possible if not for NOWS Outreach. It is an organization that I whole-heartedly support.</t>
  </si>
  <si>
    <t>75.17.116.190</t>
  </si>
  <si>
    <t>I'm so grateful that Nine Lives Foundation saves cats considered special-needs or hopeless, cats that other shelters won't take. As a result, they saved our sweet Koko, the best cat we've ever had.\nKoko our grey tabby was stepped on at 2 months old by his first family. This incident broke his jaw and even part of his brain was exposed. After one night at the vet the family wanted to put him down. Dr. Monica Rudiger was working there and told them about her no kill shelter called Nine Lives Foundation. They gave Koko to her and never followed up with her again.\nI came to volunteer 8 years ago at Nine Lives when Koko was 3.5 months old. I learned about his sad story and Dr. Rudiger said she did not know if he was blind in one eye from being stepped or he was born that way.\nHe was like Steve Young after many head injuries when we first brought him home. I had a month off work so I worked with him every day to make him stronger and after three months he was playful kitten.\nAbout a year later he started to have seizures. We were told that this sometimes happens and he would have to be on meds his entire life which may not be long....But we wanted to know why he was getting these seizures that we had to keep increasing his meds. So we had an MRI done and the neurologist vet said he had never seen this before. Koko only had half a brain. The other side of his brain is filled with fluid. I called my friend Bill who is cat lover, who had my first cat Leticia two sons, Linus and Rolo who is an epileptic neuro-surgeon at UCSF. He explained itâ€™s a virus that happens in people and in animals and if it happens early enough the good part of the brain can compensate. \nKoko runs, eats, plays and uses the litter box perfectly. He loves our other 3 cats and they all accepted him. He sometimes runs into things but does not seem to mind. He loves to listen to you are a Rich Girl by Hall and Oates well I have been singing it to him since he came to live with us. He also loves to listen to my husband play guitar and gently puts his paw on my husbandsâ€™ shoulder when he makes a mistake.\nKoko thinks he is human and whatever we are eating he wants to try. Some of his favorites are pot roast, steak pizzola, spicy beef with broccoli, filet migon, focaccia bread, and the cake part of cupcakes. But his normal diet is high protein and high fat to reduce his seizures. He loves coconut oil but it has to be organic or he wonâ€™t eat it.  Dr. Monica Rudiger has kept a close eye on his liver enzymes with his medication and we have been able with diet reduce his medication.\n\nTwo years ago at the age of 43 I had a massive stroke and almost died.  When I was in the hospital starting to speak one of the words they choose for me was Kokogogo- the doctors did not know we had a cat named Koko. I had to relearn to walk talk etc. Both my husband and Koko always wanting to be by my side gave me such comfort. My husband was even going to sneak Koko into the hospital.\n\n Koko is an inspiration to us as he had such a tough start and is such a loving cat.\nNine lives saves cats from other high kill shelters. They saved the best cat we have ever encountered. We will always adopt special needs pets and from Nine Lives Foundation as they always save cats from being put down from other shelters. They are a true no-kill shelter. They donâ€™t discriminate by breed, sickness, or physical disabilities. \n\nThey do all of this without any corporate funding. \nThese are the reasons why I choose to give my time &amp; money to Nine Lives Foundation in Redwood City, California. \nwww.ninelivesfoundation.org\n\n</t>
  </si>
  <si>
    <t>74.44.162.129</t>
  </si>
  <si>
    <t>A NorCal Bully Breed foster dog: Carlos\nhttp://www.norcalbullybreedrescue.com/\n\nMeet Carlos.  He stands about 14 inches tall at the shoulder, weighs a strapping 35 pounds, has a short corkscrew tail, and this tongue.  This tongue that insists on sticking out.  It's become a trademark for all who know and love him.  \n Carlos is a dog I foster through NorCal Bully Breed Rescue.  Why do I foster?  Because it saves lives.  Carlos was found nine months ago, wandering town, skinny, with a massive cleft palate and a prolapsed rectum.  We would later discover he was also heartworm positive.  Given all of these medical issues, any of which could have killed him, Carlos was labeled â€œrescue only.â€_x009d_  In other words, not available for adoption to the public.  The reality of this label is that Carlos would die if a rescue didn't step up to save him.  Enter NorCal Bully Breed Rescue.  \n Carlos is one of numerous dogs NorCal Bully Breed Rescue has saved from death this year.  Instead, rescued dogs are given an opportunity to flourish with a family.  That is why I give my time and effort to this cause: to save lives.  The problem of pet homelessness is man made, and we must work together as a community to defeat unnecessary animal euthanasia.  \n Tonight I was told yet again, â€œyou can't save them all.â€_x009d_  Challenge accepted.  Together, we can.</t>
  </si>
  <si>
    <t>99.20.141.99</t>
  </si>
  <si>
    <t>Every day needs\nI give to the Northeast Community Fund because every day they are a blessing to many in our community.  I have seen first hand the stories that are told to the staff at Northeast and how they meet the immediate needs of their clients.  Just today, a woman approached the desk asking for help, as she took in three foster children this morning.  Northeast spoke with her about her kind heart and quickly provided her with sleeping blankets for the children, as well as signed her up for a Thanksgiving food box for this holiday season. She was so grateful for the help and servant hearts of the staff at Northeast.  The young lady behind her in line was a single mom, who was with her toddler daughter.  She had just escaped an abusive situation and was welcomed into a local shelter.  However, she did not have a valid ID, which was required.  The staff at Northeast was able to give her a voucher to the DMV to obtain an ID right away.  Tears filled her eyes with relief.  The doors are always open at Northeast and the staff is always available to lend an ear and help wherever possible.  \nwww.northeastcommunityfund.org</t>
  </si>
  <si>
    <t>67.83.186.134</t>
  </si>
  <si>
    <t>What â€œNorwalkâ€_x009d_ Means\n\nTo most of us, Norwalk is a small city in Connecticut.  But to many in Nagarote, Nicaragua, â€œNorwalkâ€_x009d_ means so much more.  Say â€œNorwalkâ€_x009d_ to a taxi driver in Nagarote â€“ no street name, no address â€“ and he will bring you to the Norwalk/Nagarote Community Center.  Ask a group of kids what â€œNorwalkâ€_x009d_ has meant to them and they will bring tears to your eyes.  \n\nJavier, a fifteen-year-old, says he is learning computers in â€œNorwalk.â€_x009d_  That $300 scholarship eighteen-year-old Evaristo receives from â€œNorwalkâ€_x009d_ enables him to attend college for a year; in return, he tutors younger kids at the Center.  Velia, a nineteen-year-old, tells us that in â€œNorwalk,â€_x009d_ her teachers are friends.  Now a university student in Managua, she says sheâ€™s studying law because of â€œNorwalk.â€_x009d_  \n\nâ€œâ€™Norwalkâ€™ is family to me,â€_x009d_ says Jeffry.\n\nJuan Gabriel Hernandez Rocha, the ex-Mayor of Nagarote, told us Nagarote and â€œNorwalkâ€_x009d_ have been married to each other for 27 years.  â€œTill death do us part,â€_x009d_ he half-joked.\n\nâ€œNorwalkâ€_x009d_ means promise, hope, opportunity.  \n\nThe Norwalk/Nagarote Sister-City Project means so much in the lives of the people of Nagarote.\n\n\nhttp://www.sistercityproject.org</t>
  </si>
  <si>
    <t>173.79.233.156</t>
  </si>
  <si>
    <t>When I was younger I struggled with reading.  What seemed so simple for others was torture for me. My mom helped me discover that if I practiced my reading skills by following recipes I could create something delicious and reading would become a positive experience. But cooking has not only become a passion or a way to read better. Itâ€™s also how I give back.\n\nIn the time it takes you to read this essay a child in sub-Saharan Africa will die from Malaria. Over 75% of overall deaths from this disease occur in children under the age of five robbing them the opportunity to have their own creative passions, like cooking. The difference between this and many other diseases affecting children in Africa is that malaria is 100% preventable by use of a simple bednet.\n\nDuring the summer of 2011, I began to search for an idea to help fight malaria for my middle school civics service project. While taking a break and watching a show on Hulu, I saw an advertisement for a non-profit organization called Nothing But Nets (http://nothingbutnets.net/). One of their goals is to provide lifesaving bednets to Africa. When I saw that the cost of purchasing a bednet, distributing a bednet, and educating health workers only cost ten dollars, I knew this was something I could tackle. From then I was hooked and knew that cooking was my catalyst for saving lives.\n\nI have baked and sold homemade treats â€“ the ones I had perfected through years of reading practice â€“ dedicating the funds raised to purchase lifesaving bednets. To date I have raised over $16,100 and hope to raise $17,500 by my high school graduation in June 2016.\n\nMy future plans include the purchase and full operation of a dedicated food truck to raise funds for lifesaving nets. I have already started a small company called â€œKevinâ€™s Confections for a Causeâ€_x009d_ which is a food truck that will have the potential to reach hundreds of people every day with a simple and low cost cure for defeating Malaria. Many things in life have not come easy for me but giving back is the simplest thing I have ever done.</t>
  </si>
  <si>
    <t>147.9.106.67</t>
  </si>
  <si>
    <t>My Sister Salma \nIn the summer of 2014 I was given a scholarship to travel and live in Tanzania for one month. I was fortunate to be paired with a host family I depended on, and who would soon depend on me. Unexpectedly, one of my host sisters, Salma, got incredibly sick during my stay and we later found out that she was infected with Malaria. I was there with her throughout the process â€“ from diagnosis to treatment.\n \nWhen I saw the quality of their bed nets, I began to understand just how difficult it is to supply people with good nets due to how easily they tear. I went with Salma to the clinic to get treatment. When I saw just how easy it was to obtain treatment, and heard how treatable it is, I was confused as to why so many people where dying of it. The more I learned, I understood that it was expensive and clinics were far away. Although relatively easy to treat, it was not cheap by the standards of Tanzania residents.\n \nOnce I returned, I knew I couldn't forget an experience like that. I knew I had to do something.\n \nI decided to collaborate with my school on a long-standing tradition, Mr. QV. This pageant is how our Prom King is chosen, complete with a grand entrance, talent portion, and mystery round. With the help of my National Honors Society that raised $1,000 and provided the funding to Nothing But Nets. \n \nI continue to strive to help fight malaria because of people like Salma. Due to the lack of access to communication, I have not been able to contact her or my host family. Although I haven't been able to contact her, the fact that she is out there gives me the motivation to work hard every day. My wish is to one day return and see Salma and my host family again and I am currently applying for\n\nI give to Nothing But Nets because for every story like Salma's, there is another story that didnâ€™t turn out as lucky. Malaria is an ongoing problem and continues to claim lives of innocent people. Every sixty seconds, a child dies from malaria. This disease is preventable with something so simple; a bed net. This holiday season, give thanks for your health and think of others who are less fortunate. Help save a life and donate to Nothing But Nets (http://nothingbutnets.net/).</t>
  </si>
  <si>
    <t>74.102.167.103</t>
  </si>
  <si>
    <t>Julie Maligno Anderson</t>
  </si>
  <si>
    <t>julieanderson14@msn.com</t>
  </si>
  <si>
    <t>Our Giving Story\nThe art of teaching revolves around giving. In the fall of 2013, our fourth grade class became dedicated to creating a class project that would merge learning with providing aid to people across the world. Jena, a student with special needs, suggested that our class support Nothing But Nets (http://nothingbutnets.net/), a global grassroots campaign which seeks to save lives by preventing malaria. Not only did she educate her peers, but she also opened our eyes to the fact that malaria is a leading killer of children, under the age of five.\n\nOur students quickly realized that in order to achieve this goal they would have to educate their schoolmates by developing empathy and building awareness of peopleâ€™s conditions in sub-Saharan Africa. Collectively, they decided to create a campaign traveling from class to class, educating children about malaria and how to best prevent it.\n\nThe outpouring was resoundingâ€”we collected over $3,000 in change just from the students in our elementary school, in one-hour lunch periods over the course of three days. Our students experienced firsthand what it feels like to make a difference which impacted families just like their own, in sub-Saharan Africa.\n\nBecause of our work, we along with nine students and their families were invited to join Nothing But Nets at their inaugural Champions Summit to participate in a symposium which culminated in a day of lobbying on Capitol Hill. Our ten-year-olds sat in congressional offices, using bold voices to share their story and advocate for the appropriation of funding for the Global Fund and the Presidentâ€™s Malaria Initiative.\n\nThis powerful experience encouraged our new fourth grade class of 2014-2015, to continue our work. Our class adopted a motto to describe their efforts â€“ Read to Learn, Write to Understand, Share to Teach. Our students cultivated interest through pamphlets, articles, poetry, comic strips, speeches, and PowerPoint presentations. The highlight of our efforts was a benefit concert that educated the community about malaria as a global health issue and bed nets as an effective way to prevent this disease. We raised over $1,000 for Nothing But Nets through this project.\n\nIn all of our various ongoing awareness raising projects, the curiosity in our studentâ€™s voices and twinkle in their eyes from fighting malaria serves as validation that our risk-taking in the classroom by way of service learning has delivered powerful results. We are teaching our students the importance of giving to others.</t>
  </si>
  <si>
    <t>67.209.48.106</t>
  </si>
  <si>
    <t>Bottles for Bed Nets\n\n'Left. Right. Left,' I think to myself, praying I don't trip over my new heels as I walk towards Senator Boxer's office on Capitol Hill. I take a deep breath and knock. How did I get here? The answer is unusual, rewarding, and wellâ€¦smelly. Trash.\n \nTo most people, trash is best hidden from sight. But for me, trash is how I connect to my community and give back to families in sub-Saharan Africa. While surfing the Internet in eighth grade, I discovered Nothing But Nets (http://nothingbutnets.net/), a charity that distributes anti-malarial, life-saving bed nets that only cost ten dollars each. Inspired by the direct impact my $10 could make, I decided to join the global fight against malaria in my own way â€“ by creating something long-lasting that could start a conversation.\n \nI founded a charity called Bottles for Bed Nets, in which my friends and I collect recyclables weekly from our neighbors and put the money towards supplying bed nets.\n \nSince the creation of Bottles for Bed Nets, my friends and I have organized four annual bottle drives at local schools where we teach students how easily bed nets can protect families from malaria, a disease that kills a child every minute. Upon hearing this information, students enthusiastically bring and sort bottles in exchange for community service credit and the promise of saving lives. They rip open enormous trash bags full of bottles as they struggle to ignore the overpowering smell of spoiled milk. \n \n\nNow, itâ€™s not uncommon for mysterious trash bags from strangers to appear at my familyâ€™s front doorstep. Recently, an article about Bottles for Bed Nets published a year ago in ThinkCERCA received 14,000 views. And yet, despite all the progress weâ€™ve made, as I head to the doors of my Senators and Representatives to advocate on behalf of Nothing But Nets and to share my story, I'm still just as nervous as when I first knocked on a neighbor's door. But hey, at least I haven't tripped yet!</t>
  </si>
  <si>
    <t>73.213.108.197</t>
  </si>
  <si>
    <t>Ailene Orr</t>
  </si>
  <si>
    <t>ailene1121@gmail.com</t>
  </si>
  <si>
    <t xml:space="preserve">Friendship and family. When I was 12 years old, my parents took me to a children's home in Honduras for the first time. I was shocked by the poverty I saw on the drive from the airport and the stark contrast between that suffering and the joy I found at the home. The kids were happy, healthy and extremely friendly. I quickly made friends with many kids my own age and discovered that despite language and cultural differences, we had so much in common. I give because I want to provide those kids with the love and sense of belonging that comes from being part of a family. I give because my friends were not afforded that luxury through the birth lottery but deserve every opportunity that I have been granted.  </t>
  </si>
  <si>
    <t>97.88.91.231</t>
  </si>
  <si>
    <t>Ginger Cheatham Pierce</t>
  </si>
  <si>
    <t>tgpierce@hotmail.com</t>
  </si>
  <si>
    <t xml:space="preserve">www.oasisinternational.info\n#GivingTuesday\n#OasisInternational\n\nSeveral years ago, God began working on the hearts of myself and my husband to go into missions.  I have never been one to want to go out of the country, whereas my husband was ready to go.  About 3 years ago, God brought a ministry into our lives that has forever changed us. \n\nWe were approached at our church to help a single, Muslim woman who had 3 daughters make their home live-able.  Although we were extremely nervous meeting her....we very quickly learned how lovely she is.  Over the course of a summer, of being there every single weekend....we got to know their family, we got to share our faith with them...and we still have a relationship to this day.  Meeting this sweet family has burned in us a desire to reach out and share the love of Jesus with every refugee we can.\n\nOasis offers furniture, English classes, baby showers, driving lessons and the love of Christ to these refugee families.  I would ask that you go to their website at www.oasisinternational.info and learn more about their non-profit.\n\nOasis has made a difference in these frightened and alone sweet people.  It has made us aware that so many are right here about 20 minutes from my home.  They come from war torn countries, they have left their homes, their families, their countries and they are all so thankful to be in the United States of America. \n\nJoin us as we make a difference in their lives.  As we love them like Jesus loves.  \n\n </t>
  </si>
  <si>
    <t>98.148.151.82</t>
  </si>
  <si>
    <t>I am thankful for the Obesity Action Coalition. The Obesity Action Coalition (OAC) www.obesityaction.org inspires me to give because their mission is to educate, support and advocate for those affected by obesity. I first found the OAC when I was denied treatment for my obesity. I remember sitting alone in my car and crying. It didn't make sense to me that my insurance would pay for medications, treatments, specialists for several obesity-related health conditions but I was denied treatment for obesity itself. There were treatments available to help me regain my health, relieve the life threatening and debilitating illnesses I was suffering from and prevent the onset of others, how could they deny that?! It didnâ€™t make sense. I felt alone until I found the OAC. I was thankful to know there was an organization that was working to increase access to care and treatment. I knew I had to get involved. I never want anyone to have to go through what I did.  There should be no shame in seeking treatment for obesity, health is not a game. Obesity is a disease that affect millions of adults and children, in fact, since millions are affected everyone knows someone, loves someone or may be that someone who is affected like I am. I will always be a person affected by obesity, it's a chronic disease requiring reassessing and adjusting throughout life but today I am healthier and stronger and thankful for the OAC. \n\nThe OAC provides wonderful free resources to educate the public about obesity, its causes, effects and helping people gain access to the science-based obesity treatment methods available for those that seek them. So much misinformation is out there about obesity and while people often mean well that misinformation can be harmful or worse. The OAC helps distinguish the science from the scams. The OAC also conducts advocacy efforts throughout the U.S. on both the state and national levels educating policymakers about obesity and how treating obesity can help prevent, or lessen the impact, of so many obesity-related conditions. The OAC fights to eliminate bias and stigma those affected by obesity face in world by shining a light on the insensitivity (and sadly often cruelty) those affected by obesity face in schools, workplaces, media, healthcare, society. I especially love the Your Weight Matters Convention they host each year where Iâ€™ve gained friendships, support and the comfort of knowing I will never be that girl crying alone in my car. The OACâ€™s mission and good works inspires me to give back as a board member and I hope they inspire you too.\n</t>
  </si>
  <si>
    <t>207.244.72.200</t>
  </si>
  <si>
    <t>Bethany Studenic</t>
  </si>
  <si>
    <t>bethanystudenic@gmail.com</t>
  </si>
  <si>
    <t>â€œIf youâ€™re not working to make the world a better place, whatâ€™s the point?â€_x009d_ My mother spoke those words to me when I was 10 years old. I had asked her what the point of life was. In the years since then, as I chose my college major, volunteered, donated time, energy, and expertise, these words only rang truer. \n\nI give back because I know what itâ€™s like to be on your own, to be fearful, and to wonder if anyone out there is rooting for you. Giving is about empowering others to make a place for themselves in this world. Giving is a demonstration of the best part of the human condition, altruism.\n\nI give back because making the world a better place is what motivates me. I give to OhioGuidestone because they operate on the principle that if you give people the right tools, they will surprise you with the positivity they bring into our world. \n\nSomeone once asked me if I really thought I could make a difference, my only response was â€œmaybe, maybe not, but at the end of my life, I want to look back and be able to say that I never stopped trying.â€_x009d_\n</t>
  </si>
  <si>
    <t>174.70.141.179</t>
  </si>
  <si>
    <t>Becky S Stoppel Justice</t>
  </si>
  <si>
    <t>BECKYSTOPPEL@YAHOO.COM</t>
  </si>
  <si>
    <t>I am inspired to give to others whenever I can but especially during the Holiday seasons because as someone who was a single parent with 3 kids that even with working 2 and 3 jobs at a time could never quite make enough to be able to furnish the way I wanted to for the Holidays and yet we always made it a family tradition to help at least one child if not more off the angel tree.  Now that I am older and my kids are grown, we still help out as much as we can around the Holidays through the Angel Tree, Salvation Army, Catholic Charities and others but I am inspired even more when I hear the stories of how one particular local group helps out hundreds of people every year, not only through the Holidays but every single day.  One Spark Foundation and David Hill are Amazing Angels that have affected countless lives for the better and the kind of people that others strive to be like.  They are why I strive to be a better person every day and help others to be better too.</t>
  </si>
  <si>
    <t>50.141.30.254</t>
  </si>
  <si>
    <t>I believe in change. I believe that everybody should have equal opportunity to live decently with all basic needs met. I have experienced poverty first hand and I know children's access  to education, health,and a safe-clean environment to grow is an Xfactor for real change.\n\nI give and put my energy to support One World Children's Fund (www.owcf.org) because this organization promotes true change for many communities around the world by provide access to education, health, and shelter to children less fortunate while empowering and trusting local grassroots organizations and leaders.\n</t>
  </si>
  <si>
    <t>66.110.240.158</t>
  </si>
  <si>
    <t>Cover the City Project benefits Open Door Ministries of High Point and expands to help the homeless in our community. In November of 2014, I knew the need was going to be great for ODM this winter, with over 100 men in their homeless shelter programs; they were running low on everything from blankets to soap. I created the Cover the City Project to support Open Door in collecting blankets for the homeless in our area. This is an all-volunteer and donation based project. With only 2 weeks to get together items and participants, we thought that we would only get around 200 blankets; little did we know God had other plans for us. For our first blanket drive the city of High Point had over 15 drop off locations, 4 private businesses donating, and 6 giveaway donors, we ended up collecting over 800 blankets last year and helped more than just Open Door. We helped four other non-profit organizations last year as well and were able to serve over 700 people who needed something to keep warm during the winter months. During my lifetime, I have been very blessed to have positive role models to show me that you should always help others and do good for those in need. Being able to give back to the community in which I have grown up in is very important to me and my family. This blanket could be just what someone needs to be comforted. I have volunteered at Open Door Ministries for several years and this project was something that I created because I knew there was a need and without the help of volunteers and donors, it may not happen. We decided last year that this would be an annual project to help Open Door and anyone else who just happened to be down on their luck. For the 2015 blanket drive we have expanded to Greensboro, Winston Salem and Asheboro, North Carolina and also to Spartanburg, South Carolina in order to reach more of the people in need. Giving back is something that I enjoy and if I could do it full time life would be amazing but God has other plans for me so I will continue to do this as long as possible, but only with the help of like-minded people and the trust that Open Door gives me to be able to do a project like this. Attached are the recent news articles about my project to help give you a better idea of what we do and how we do it. \n\nhttp://www.odm-hp.org/\n\nhttp://www.wfmynews2.com/story/life/2015/10/25/cover-city-blanket-drive-expands-keep-more-cities-warm-winter/74580510/\nhttp://www.hpenews.com/blanket-drive-doubles-goal-for-second-year/article_9d47a85a-7d90-11e5-88d8-efc8ec985103.html\n</t>
  </si>
  <si>
    <t>174.51.185.175</t>
  </si>
  <si>
    <t>Lucy Jayes</t>
  </si>
  <si>
    <t>jayes.lucy@yahoo.com</t>
  </si>
  <si>
    <t>Finding the Power in Poverty.\n\nWhat does one private-schooled twenty-three year old from Kentucky have in common with a room filled with thirty or so nine to thirteen year old boys and girls in a Title 1 school in Denver, Colorado? There are a few things I can name: ambition, aspiration, dreams, passion, hunger and enthusiasm. But, there is something else that I share with these students, something under the surface that others may not see, even if they were looking, and that is, we all live in poverty.\n\nMy state of poverty, however, was a conscious choice. I joined the AmeriCorps VISTA program after graduating college because I wanted a taste of the reality that so many Americans experience.  As a child, I thought my life was normal â€“ Catholic school, new uniforms and shoes at the start of each school year, my momâ€™s minivan in the carpool line, my dadâ€™s powder-blue Cadillac coming home from work each day, being coaxed to take a few more bites of my green beans so I could have ice cream for dessert â€“ but in college, I began to realize just how much privilege I had.\n\nFor some of us reading this, myself included, college was less of an option and more of a â€œnext step.â€_x009d_ Throughout my high school career, I was always preparing for college: thinking about where Iâ€™d want to go, what Iâ€™d want to major in, what organizations or clubs I would want to get involved in once I got there. Family reunions were filled with questions of â€œHow is school going?â€_x009d_ and â€œWhere are you thinking of going to college?â€_x009d_ My parents supported my every whim; they took me on college visits across Kentucky, Ohio, South Carolina, Massachusetts and Florida. At the ripe age of eighteen, I felt as though the possibilities were endless; all I had to do was follow my dreams. The whole world was within my reach; all I had to do was listen to my heart so I knew what to reach for. It was only once I got to college in Lexington, Kentucky that I began to meet those my age who had fallen behind due to circumstance: those for whom college was more financial trouble than it was worth, those who had full-time jobs they needed to work in order to help their families, those who hadnâ€™t finished high school because they were abusing drugs and alcohol and they had no one who cared enough to stop them. I began to realize I was very, very lucky.\n\nAfter graduation, I wanted to share the gifts I had been given with others, somehow. That is why I was drawn to the AmeriCorps VISTA program. VISTA members choose to live and serve in some of our nationâ€™s poorest urban and rural communities. Members make a one-year commitment to live at the poverty line of a single person in the area they are serving. Many members, like myself, come from backgrounds where they know their friends or families can pick them up and support them should they fall. For the students I have met during my AmeriCorps service, this is often not their reality. They are usually born into poverty and often into families who have known nothing else for generations. While people like me are exploring opportunities, trying to choose from an infinite spectrum of possibilities, and using a year in poverty for personal growth â€“ others are looking for just one door to open up, one light to appear at the end of an infinite maze of tunnels. All along I have been patting myself on the back for graduating college and beginning my professional career, but then I realized, I was congratulating myself on hitting a home run when I had started on third base.\n\nOpenWorld Learning can be that door, that light, for so many students.  It is important to understand how damaged people or people from damaged backgrounds donâ€™t always know how to say â€œyesâ€_x009d_ or to choose the big thing. Itâ€™s a shame that they carry â€“ the shame of not believing they deserve to stand in the same way, in the same room, with people who may have started ahead of them. It is difficult to think â€œyesâ€_x009d_ or to think â€œup,â€_x009d_ when all you know is fight or flight, when all you know is eat or get eaten up. We all trigger things inside other people, whether it be lighting a fire or causing a storm. OpenWorld Learning seeks to show all children that their minds, their imaginations, their stories that they have to tell are just as beautiful and radiant as their peers who may have started out with more. OpenWorld Learning believes that any student is capable of becoming a leader, of learning complex concepts of math, science, technology and engineering and of developing a love of learning that will be their ticket to places they couldnâ€™t imagine before. OpenWorld Learning is here to tell these children that they have every right to sit at the same table.</t>
  </si>
  <si>
    <t>173.51.198.136</t>
  </si>
  <si>
    <t>Why Operation: Destination Homebound?\nBy Elizabeth Lumsden\nPresident &amp; Director\n\nA few years ago I began giving rides to Marines whose family members contacted me, asking for my help to get their Marine to the airport so that they could go home to visit family.  Due to the distance, I would pack snacks and drinks just in case.\n\nIn 2014, I wanted to give my boys something special for their Marine Corps birthday present. After careful thought, I decided to give them a gift that kept on giving. I began spreading the word on Facebook, letting people know that I offer FREE rides to our service members, and I would be available for giving rides throughout the holiday season.\n\nAfter an overwhelming need, and so many requests, I realized the need for an organization like Operation: Destination Homebound. I didnâ€™t want to exclude any service members because their needs may be different, and I also realized the need was not just on holidays but throughout the year.\n\nRecently, I was fortunate enough to have a transitioning Marine stay with us.  It was then that I realized that not just active duty folks deserved a â€˜Thank Youâ€™ or assistance. Veterans often go without notice or assistance after separating from the service. Some donâ€™t have transportation or the money to get to the VA Hospital or the Veterans Administration.\n\nFor these reasons and many others, Operation: Destination Homebound was created. We are not just a ride and a snack/water, we are a ear to listen and a caring heart.  We offer rides to all service members, active or veteran status, as well as their families.\n\nOperation: Destination Homebound will never accept money for these rides. We will be funded through donations, grants, and sponsors. Our drivers are mostly moms and dads of service members.</t>
  </si>
  <si>
    <t>98.221.35.209</t>
  </si>
  <si>
    <t xml:space="preserve">What inspires me to support Our House Inc. (which is an organization that creates homes for the mentally and physically disabled people) is how vulnerable the people are who need so much help. They have weak voices due to their disability to voice themselves and because of this funds are lessened year after year. The people who care for our loved ones are their life line and why isn't there enough to comfortably compensate them. The residents deserve to have a fulfilling and happy life. Although they are limited in different ways that should not limit the quality of life they live. Many residents will always be children at heart yet their mother and fathers can't care for them as if they were a child. Time passes and parents pass on leaving their child behind. They will age and there's no one to be their voice to say 'my child loves Disney and would love to see Disney on Ice.' So I choose to listen to the residents and be their voice whether it's by donating money or finding out how to get them tickets to see 'Disney on Ice' or a favorite place to visit or even be there to see that they are smiling and if they're not find out why not. </t>
  </si>
  <si>
    <t>4.35.24.227</t>
  </si>
  <si>
    <t>OutRUN 38 â€“ â€œOutrunningâ€_x009d_ Cystic Fibrosis\n\nGiving comes in a variety of forms. Sometimes, we give in ways we would never have imagined. For me, it was through running, an activity I discovered late in my life but has given me rewards beyond the obvious physical improvements. Last winter, via the power of social media, I happened to see a story on people making a difference in my state. And within that list, I learned about a non-profit group called OutRUN 38, which seeks to support those living with Cystic Fibrosis, support research for a cure, as well as promote healthy living for all. Cystic Fibrosis is a life-threatening genetic disease which affects the lungs and digestive system of more than 70,000 people around the world, and essentially robs them of the ability to breathe freely. This charity was meaningful to me because it involved running, about which I am passionate, and Cystic Fibrosis, of which I am a genetic carrier.\n\nBecause of OutRUN 38, I am giving practically daily to a cause in which I truly believe. Whenever I run, I log my miles for the charity; I post about my running adventures on social media for the charity, creating awareness for the organization; and when I can, financially, via purchasing merchandise or signing up for an OutRUN activity. OutRUN 38 has given me a way to help that is far more than just writing a check. But OutRUN 38 has given back to me as well, as the charityâ€™s â€œOutrun the Oddsâ€_x009d_ Facebook community, which features thousands of members around the world, is a support page for everyone who is a part of it, a community where one receives encouraging words for any â€œoddsâ€_x009d_ its members may face.\n\nThe Outrun 38 community is involved in races all over the country, wearing the charityâ€™s name on shirts and creating an awareness for a cause about which we are passionate. Just weeks ago, at the Hartford Marathon, nearly 150 runners donned the 'Outrun 38' logo, pounding the pavement in three separate road races that weaved through streets past tens of thousands of spectators.\n\nAs Outrun 38 'outrunners,' we run for those who canâ€™t, especially those with a disease essentially robbing them of their breath. And as a result, our running has become much more than footsteps. It is a healing, philanthropic act. The act of running may bring mental toughness to our mind and brawniness to our bodies, but â€œoutrunningâ€_x009d_ has made our hearts stronger and better in so many ways, allowing us give back, help others, and find a sense of community that feeds our souls. \n\nFor more information, visit www.outrun38.org\n\n</t>
  </si>
  <si>
    <t>172.10.133.129</t>
  </si>
  <si>
    <t>Kim Bryant Hayes Swain</t>
  </si>
  <si>
    <t>fairfieldkim20@yahoo.com</t>
  </si>
  <si>
    <t>When approximately one-sixth of the world's population goes to bed hungry, and there are five restaurants and a Starbucks within walking distance of my home, I am compelled to make a difference. Outside the Bowl (www.outsidethebowl.org) allows me to donate, volunteer and actually see the difference they are making in Mexico, Haiti and South Africa.\n\nAfter learning through my church how Outside the Bowl builds kitchens to supply hearty soup to local organizationsâ€”including orphanages, senior centers, schools, and hospitalsâ€”in areas where there is no food security, I decided to support them with a small, monthly donation. Then, this summer, I had the opportunity to go to Haiti to assist them in establishing a new, larger kitchen in Port-au-Prince. I knew I had to do something more than just write a check every month.\n\nI learned that Outside the Bowl hires only local men and women to run and work in each of their kitchens. Every day, soups are made using traditional recipes and community-grown produce, when possible. Meals are made in large kettles, transferred into 5-gallon buckets, and driven out to groups that partner with OTB. The soup is made and dispersed throughout the dayâ€”feeding thousands of children and adults on a daily basis.\n\nOne afternoon, I helped out at an orphanage that provides soup to about 100+ children in the surrounding community. Outside the Bowl often provides the only hot mealâ€”and sometimes the ONLY mealâ€”that these poorest of the poor receive. Unlike here in the United States, when these children eat, there is no talking, laughing or silliness. They are serious about eating and they eat quickly. When some of the older children were finished, I watched them prey upon the food of the younger childrenâ€”taking whatever was left and hurriedly eating it. It broke my heart to see these tiny children trying to protect what little food they had. I realized that this is what hunger does. It turns playmates into predators and leaves the most vulnerable at risk. Thankfully, I was able to rescue the plate of a little girl and feed her the rest of her meal.\n\nWhile in Haiti, I realized that giving to Outside the Bowl is actually like supporting multiple not-for-profit organizations. Once a kitchen is established, OTB works with and partners with local ministries and social service organizations that are responsible for feeding large groups of people. OTB provides meals that are less expensive, more nutritious and better tasting than most can get through other food services or on-site kitchens. These groups are able to save on feeding costs, allowing more money to stay in their own coffers to help more people. \n\nThrough these partnerships, OTB kitchens become self-sustaining. The small amount paid to OTB for meals goes toward staff wages, soup ingredients, and overhead. Any extra, beyond expenses, is divided with half going into a fund for repairs or kitchen emergencies and the other half into a fund to build new kitchens in other communities.\n\nThrough this experience, I discovered that the money I give not only helps to build one kitchen, but provides jobs for local employees and farmers and ultimately helps to fund other kitchens into perpetuity. I talked with OTB partners and saw how other ministries and organizations receive the benefit of good, nutritious food at a cost savings that allows them to help more people and provide more services. But most importantly, I saw how my support provides life sustaining foodâ€”something that I so often take for grantedâ€”to truly hungry children. \n</t>
  </si>
  <si>
    <t>173.189.26.180</t>
  </si>
  <si>
    <t>Tammi Raymond Harrington</t>
  </si>
  <si>
    <t>tharrington0611@gmail.com</t>
  </si>
  <si>
    <t>Why I Give\n\nhttp://www.orymca.org/\n\nI give to the United Way of the Ozarks and the Ozarks Regional YMCA because their partnership has impacted my teen daughter on a level I never could. She attended a residential summer camp in the summer of 2015 and came away transformed. Having been bullied in school for being too little and short, too outgoing/weird/loud, she struggled with self-confidence, drawing boundaries, and making friends. After a week at camp, she came away with strength, courage, and acceptance. She said for the first time she wasnâ€™t picked on or bullied and people truly cared about, and liked her, for who she was. As a mom, I try to help her face adversity with courage and strength, but there are some places a mom cannot reach. Camp Wakonda, the staff and counselors, and other campers reached her and she came home a completely changed individual. To this day she uses words like â€œtransformationalâ€_x009d_. She drew healthy relationship boundaries, cleaned up her friends, and embraced the quality, not quantity, of the friends she has.  She has continued to share her story and impact others as well. I am thankful for the assistance we received to be able to send her to camp.\n\n</t>
  </si>
  <si>
    <t>67.171.244.78</t>
  </si>
  <si>
    <t>Once a Pacer, Always a Pacer\nwww.pasadenapacers.org\n\nIt has been a year and a half since I joined the Pasadena Pacers, which is now like a family to me. I had been through a difficult period in my life with a lot of changes â€“ job changes, deteriorated health, and my twin sister moving abroad â€“ and I knew I needed to get healthy and balanced again. I had been commuting to another job for a year, and now that I would be starting a new job close to home in Pasadena, I wanted to find a community and something to ground me in a world of change. \n\nWhat makes the Pasadena Pacers unique in my mind is the sense of community and fun. When I first came to the Pacers, I felt so incredibly welcome and first joined the pre-conditioners, then half marathoners. We genuinely come to enjoy running at 7 am on a Saturday, and we love the people around us in the sea of red Pacer jerseys. I see another thing in common that motivates us â€“ we want something better for ourselves and to be part of something bigger than ourselves. Early on, a friend told me her philosophy that it is good to run with both someone who brings you up and someone you can bring up. In the various Pacer groups Iâ€™ve run with, I always find this to be the case. I find so much inspiration in my peers, and itâ€™s so rewarding when I am able to inspire others to improve or challenge themselves.\n\nAfter running my first two half marathons in 2014 with the support of numerous friends, I woke up one January morning knowing I needed a new challenge. Our coach Edgar had been encouraging me to join the 20 mile challenge group for quite some time and I was finally ready. Even though I was at the back most of the time the first few weeks, I was happy there and knew Iâ€™d eventually work my way up. I wanted to share my excitement with others, so I introduced several of my close friends â€“ Ren, Keelia and Liz â€“ to join the Pacers and have seen them grow so much.\n\nI began training with everyone for the Los Angeles Marathon, even though I would be abroad in Chile for my sisterâ€™s wedding during the race. Each weekend long run, we were accomplishing new distances Iâ€™d never run before. Usually the last mile or so was really hard, but going the distance and still feeling alive afterward gave me the confidence that I could do a marathon.\n\nAt my sisterâ€™s wedding in Chile, I met an amazing man, Martin, and I fell in love! He loved my passion for running and started running, too. We would follow each otherâ€™s runs through RunKeeper while abroad, and he trained for his first 10K with his brother in Argentina and a few weeks later I ran my first marathon at Mountains to Beach! (Big thanks to my friend who transferred me her race bib for this coveted race!)\n\nMy running friends were some of the first to know when I decided to move to Argentina with Martin. Theyâ€™ve supported me whole-heartedly and have plotted so many thoughtful going-away parties and presents. I cannot tell you how thankful and blessed I feel to be part of the Pacer family. I wish I could take them with me! This has by far been one of the hardest communities of friends to leave, but I am so looking forward to this next phase of my life, love, and career living in a beautiful new country. And as I move to Mendoza later this month, I will take running with me. This will be my constant amidst a world of change again. \n\nI wish it were easy to find a free running group that is as much fun as this one anywhere you go in the world. Itâ€™s not as common as youâ€™d think. So Iâ€™m personally very invested our initiative to share the Pacer model with other groups who want to establish free running groups in their community. I am so grateful for the difference Pacers has made in my life and I want others to have this opportunity as well. So I will continue to support with my time, philanthropy, and love. I will always be a Pacer at heart, no matter where I am in the world.</t>
  </si>
  <si>
    <t>Pacer at Heart - my running journey with the Pasadena Pacers\n\nLast Saturday my husband and I had the opportunity to volunteer at Revel Canyon Marathon. At the end, he could not hide his excitement about how the running community is so positive and he mentioned how he admires the goodwill of the Pacers. â€œThey are always willing to help and support other runners, they do not mind what they have to sacrifice and do not even care if the runners belong to the Pasadena Pacers or notâ€_x009d_. Listening to those words coming from an outsider was really meaningful and reassuring that I am at the right place, with the right people and at the right moment.\n\nOf course, he could not forget to remind me of the time when he used to call me a â€œPacer Wannabeâ€_x009d_.  That was the time when I wanted so badly to go run with them, but I just stayed home saying I wanted to go.  I was actually afraid of joining the Pacers. I had been running solo for 3 years and had read about all the benefits of running with people (conversational pace? Is that possible? Runners are nuts! They talk and run!!!) And I already knew Pasadena Pacers was the team I wanted to join, I mean, come on! Itâ€™s free!\n\nBut I was afraid. Why? Because I did not want to be judged for my speed, my form or the â€œfew milesâ€_x009d_ I could run at that time.  Also, because I was an immigrant and I was worried of being discriminated or that someone could make fun of my Sofia Vergara accent :P. I was afraid that people would not understand me or that I would never make friends.\n\nI could not be more wrong.\n\nOne day, I decided to start my journey with the Pacers volunteering for the Cheer Station at the LAM 2014 and to see what could come from there.  I went and introduced myself to Dr. Smith, I told him my story and he said I was a â€œPacer at Heartâ€_x009d_ (a better way to say that Wannabe thing). I have never felt so welcome in my life. I just mingled with everyone as if I already was one of them. They did not mind my accent or the fact that I had never run with them.  \n\nThe next Saturday morning I went to the Rose Bowl, saw the sea of red and felt extremely lost and scared. It must have been pretty obvious, because everyone wanted to help me. In a matter of minutes, I had found the group they thought was perfect for me. It was! That day I ran as far as I could: South Route, all the way toâ€¦ SeÃ±or Fish and back. 5 miles. I came back to the tables and the other runners gave me high-fives and words of encouragement. I was thirsty and hungry as hell and I was able to drink and eat what I needed right away, without having to wait until I drove home. I was walking on clouds!\n\nThat day, on that very first run with the Pasadena Pacers, I stopped feeling alone because I saw people that loved running as much as I did. I stopped being afraid of being judged or discriminated, because the Pacers were kind, respectful and loving people: they made me feel that I belonged. I felt inspired by a lot of runners I saw that day and that encouraged me to start my running blog months later.\n\nMy heart was full of love, eagerness, and dreams of new distances, races and speeds. It was one of the best days of my life and I am forever thankful for that. When I got home, I registered to bring water and post run refreshments for like a month. I just wanted to give back. I wanted the new runners to feel as welcome as I felt; to feel the happiness and goodwill I felt that day. I wanted to be part of this amazing community and I could not think of a better way to do it than bringing bananas, Hawaiian Bread and orange juice.\n\nI still do it and when I cannot, I make sure to donate some bucks to the Green Can. Why? Because that is my way to say thank you to every single runner that makes this group, the best running club in Southern California. If I mention every detail of how I came to know the Pacers or the journey and the incredible people I have met, this will be way longer than it already is. But today, I just wanted to share how good it feels to volunteer and to give back to the Pasadena Pacers to thank them for all they have done for me. \n\nwww.pasadenapacers.org</t>
  </si>
  <si>
    <t>The Pacers have changed my life - Pasadena Pacers\n\nI came to the Pacers about 3 years ago. I was just trying to find a running group that I could run 10 miles a week with, with the idea of maybe running my first marathon several years later. I was tired of doing my long runs alone after my 4 running buddies quit running after we ran our first 3 half marathons together. Within weeks of joining the group, I found myself running in the marathon training group with the feisty &amp; spirited Coach Hilda in late 2013, and now I have run 2 full marathons with the Pacers and am training for 2 more in 2016.\n\nIt's amazing how many good friends I have made in the Pacer group. After about a year with the group, John Beatty asked me and Charlene to take over the weekly Saturday volunteer organizing (aka The Water Mafia).\n\nBeing a Pacer means staying fit and healthy, eating like a horse, giving to people, helping people reach their goals, getting to see the same joy/excitement in them that I felt after running my first marathon. 'Being a part of', Getting pumped up, and pumping others up! It has got me looking forward to my Saturday mornings...especially the cold ones! I love running in the cold!\n\nNow I take my running shoes every time I go on vacation. I never used to do that.\n\nThe main reasons that I give back and that I will always give back to the Pacers are:\nOn my very first run with the Pacers, I fell behind, the hills were tough. I believe it was John Beatty that came back out to check on me and make sure that I was okay. He had heard from the others that I was new and that I was still out there. I'll never forget that and I often share that with others. It makes me feel good to help the group out and to hear them say 'thank you'. Our group breeds givers and selfless people. There are many people that help out time and time again. And of course, our Mile 20 cheer tent in the L.A. Marathon is the best in the world. Not exaggerating!! \n\nI love the Pacers. I am very blessed to be a part of this group. The group has changed my life for the better and I know that my life will continue to get better the longer that I stay in the group!!\n</t>
  </si>
  <si>
    <t>A wake up call that saved my life - Pasadena Pacers\n\nThe last few years have been very tumultuous for me. I lost a good paying job due to the recession. I was unemployed for a year and was later reduced to working in a roach infested warehouse for $13 an hour. I went from driving a nice car to driving an economy car with an air conditioning system that would shut off when I hit the accelerator.  All these events are bad, but what is worse is the damage done to the soul. You start to give up. I gave up. \n\nI started to feel weak after eating, kinda like having the flu. Or sometimes the room would start to spin if I didn't eat. I was hungry all the time, even after eating.  These symptoms went on for a while. At the time, I had insufficient medical insurance with a very high deductible. I didn't seek help until I had another  job with better insurance. When I finally saw the doctor, the tests revealed I had high cholesterol, high triglycerides (fat lipids in the blood), abnormal liver function test results/fatty liver, and was pre-diabetic. I also weighed 230 pounds. \n\nYou would think I would do something about my health. You would think I would listen to my doctor's advice. I did the exact opposite. I was in a state of denial combined with an attitude of defeat. I had a mentality of 'I'll deal with it later.' The symptoms started to get worse, but yet I did nothing. Some of the toes of my feet started to turn black and blue due to diabetic neuropathy. I still did nothing. I didn't do anything about my health until my mother was diagnosed with cancer. \n\nI was in shock, more than that, I was dropped into a surreal nightmare. My mother was the oak tree of my family. She always took care of herself, watched what she ate, and exercised daily. Even though she was almost 70, she looked like someone in their 50s. And the type of cancer my mother had was even more unbelievable, lung cancer. My mother never smoked. \n\nHearing about my mother's cancer was a very horrific wake up call. I had to do something about my health. But how? I didn't know where to start. I had no money. I could not afford a gym membership. Also a lot of physical activities require resources, i.e. bicycling required a bicycle.  Then I thought about running. \n\nI Googled running clubs. Some were too far away from where I lived or charged too much money, almost as much as  $100 a month. I couldn't afford that. Then I found a link to the 'Pasadena Pacers.' The Pacers met in the Rose Bowl and it was FREE to join. But sadly, I couldn't even afford the running shoes or the clothing to join the Pacers. I had to wait for my tax return in order to buy running shoes. I wanted to join the Pacers in October, but had to wait until February of the following year. \n\nI was so nervous and apprehensive when I joined the Pacers. I couldn't even run a mile, let alone walk a mile.  I started my path as a runner in the 'Pre-Conditioner' program designed for new runners. I was so eager to start running with the Pacers that I joined the Pre-Conditioners in the middle of their program, which was tough. I remember huffing and puffing like I was going to hyperventilate. But as time went on, running got easier. I could remember a time when running the Rose Bowl 3 mile loop was hard, now I do it with ease. I then graduated to the '10 Mile Challenge' and was able to run 10 miles. I'm currently training for the Los Angeles Marathon and ran 16 miles a few weeks ago, the farthest I ran in my entire life!\n\nA few months ago, I had my first physical since last year. Thanks to the Pasadena Pacers, I now weigh 197 pounds, my liver function test results are normal, and my cholesterol is normal. My A1C is still high, but with changes to my diet and more weight loss I believe I can get my A1C within the normal range. \n\nI used to obsess about my running pace. I would get angry if my pace dropped below a 12 minute pace. During this time period my mother's condition got worse. She was admitted to the hospital for a minor side effect to the chemotherapy and radiation used to treat her cancer, and never left. In the end, I witnessed a lot of pain and suffering. Lung cancer is an insidious way to die, it's like watching someone you love drown to death and you're unable to do anything. My mother would have given anything to be able to breathe normally, let alone run. So just being able to run is a privilege, it's a gift. Running is not about the pace or the distance, it's about living. \n\nJoining the Pacers gave me back my life, and for that I will always be grateful and support them in every way I can.\n\nwww.PasadenaPacers.org</t>
  </si>
  <si>
    <t>When I run, I am free: how running with the Pasadena Pacers saved my life and made me a better parent to my autistic children\n\nâ€œAutistic? You mean my son Omar can paint pretty pictures?â€_x009d_ It wasnâ€™t until the psychologist repeated the word several times until I realized what he meant. Autistic. Autism. Scary words. So I did what any parent would do. I researched... and what I discovered wasnâ€™t very inspiring.\n\nSome places I researched mentioned my boy would never speak, that he would never feel emotion, that he would never ever be independent. The emotional strain as unbearableâ€¦and the financial strain of various treatments and therapies began to challenge my family as well. It was a shock I could never have anticipated. I looked to my spouse for comfort, but discovered he was just as lost. So I had no one to talk to, no family or friends, with whom I could share the burden I was feeling.\n\nShortly afterward, Omarâ€™s twin brother, Georgie was also diagnosed with autism. I had been in denial for the longest time because I didnâ€™t want to think it could happen. Why us? Why our family? My marriage began to crumble because of our lack of communication and our inability to manage the trials we were going through.\nSo I grieved. I grieved the life I IMAGINED my kids would have had. I grieved my marriage and the life I had I IMAGINED for myself. The darkness was all-encompassing, and the weirdest thing is that it seemed worse the more I tried to shake it. â€œBe strongâ€¦â€_x009d_ â€œYou have to be there for your kids,â€_x009d_ people meant well with their advice, but when the storm of depression is raging inside you, no one really understands.\n\nOne evening I met a young lady who told me about her running group, the Pasadena Pacers. â€œCome run with us, youâ€™ll have fun.â€_x009d_ I had never imagined doing such a thing, I wasnâ€™t a â€œRunner,â€_x009d_ but I joined them anyway on their yearly â€œHomegirl CafÃ©â€_x009d_ run in 2013.\nThe first thing I noticed is how EVERY single person was smilingâ€¦and not just nice-to-meet you formal smiles, REALLY BIG weâ€™re-glad-youâ€™re-here smiles. I felt at ease but very insecureâ€¦I didnâ€™t know if I would return. Eventually, I came back. The people I met that day were the reason I returned.\n\nSlowly, (very slowly) I started filling my days with a run here, a run there. And a haze began to lift. My depression became manageable, I dropped some weight (30 lbs.), and I found this willingness to fight. Yes, my life and my childrenâ€™s lives did NOT fit that perfect â€œmoldâ€_x009d_ that I imagined, but whose life does? With every mile conquered, I began to realize that I was a fighter. I was going to fight to make sure my children would have the best possible opportunities they could in this life. It was on me. I could do this!\n\nTwo years later, I am in such a good place. I am thankful for my kidsâ€™ progress, I have a great relationship with my ex-husband, (we are awesome co-parents) and I honestly tell youâ€¦ Running saved my life, and running with the Pasadena Pacers enriched the quality of my life and made me a better parent. It made me normal.\n\nNothing is perfect. Yes, I still have bad days and loads of stress on my back from the ugly woes that Autism throws my way. But I look forward to my Saturdays with the Pacers so muchâ€¦because when I run, I am free. All the loads of negativity and stress and depression melt away. And I am me again. I am alive. HOPE is alive. I AM a runner. Thank you Pacers!\n\nwww.pasadenapacers.org</t>
  </si>
  <si>
    <t>166.176.58.99</t>
  </si>
  <si>
    <t>George Ito</t>
  </si>
  <si>
    <t>It's Not About The Pace, It's About Living\n\nThe last few years have been very tumultuous for me. I lost a good paying job due to the recession. I was unemployed for a year and was later reduced to working in a roach infested warehouse for $13 an hour. I went from driving a nice car to driving an economy car with an air conditioning system that would shut off when I hit the accelerator.  All these events are bad, but what is worse is the damage done to the soul. You start to give up. I gave up. \n\nI started to feel weak after eating, kinda like having the flu. Or sometimes the room would start to spin if I didn't eat. I was hungry all the time, even after eating.  These symptoms went on for a while. At the time, I had insufficient medical insurance with a very high deductible. I didn't seek help until I had another  job with better insurance. When I finally saw the doctor, the tests revealed I had high cholesterol, high triglycerides (fat lipids in the blood), abnormal liver function test results/fatty liver, and was pre-diabetic. I also weighed 230 pounds. \n\nYou would think I would do something about my health. You would think I would listen to my doctor's advice. I did the exact opposite. I was in a state of denial combined with an attitude of defeat. I had a mentality of 'I'll deal with it later.' The symptoms started to get worse, but yet I did nothing. Some of the toes of my feet started to turn black and blue due to diabetic neuropathy. I still did nothing. I didn't do anything about my health until my mother was diagnosed with cancer. \n\nI was in shock, more than that, I was dropped into a surreal nightmare. My mother was the oak tree of my family. She always took care of herself, watched what she ate, and exercised daily. Even though she was almost 70, she looked like someone in their 50s. And the type of cancer my mother had was even more unbelievable, lung cancer. My mother never smoked. \n\nHearing about my mother's cancer was a very horrific wake up call. I had to do something about my health. But how? I didn't know where to start. I had no money. I could not afford a gym membership. Also a lot of physical activities require resources, i.e. bicycling required a bicycle.  Then I thought about running. \n\nI Googled running clubs. Some were too far away from where I lived or charged too much money, almost as much as  $100 a month. I couldn't afford that. Then I found a link to the 'Pasadena Pacers.' The Pacers met in the Rose Bowl and it was FREE to join. But sadly, I couldn't even afford the running shoes or the clothing to join the Pacers. I had to wait for my tax return in order to buy running shoes. I wanted to join the Pacers in October, but had to wait until February of the following year. \n\nI was so nervous and apprehensive when I joined the Pacers. I couldn't even run a mile, let alone walk a mile.  I started my path as a runner in the 'Pre-Conditioner' program designed for new runners. I was so eager to start running with the Pacers that I joined the Pre-Conditioners in the middle of their program, which was tough. I remember huffing and puffing like I was going to hyperventilate. But as time went on, running got easier. I could remember a time when running the Rose Bowl 3 mile loop was hard, now I do it with ease. I then graduated to the '10 Mile Challenge' and was able to run 10 miles. I'm currently training for the Los Angeles Marathon and ran 16 miles a few weeks ago, the farthest I ran in my entire life!\n\nA few months ago, I had my first physical since last year. Thanks to the Pasadena Pacers, I now weigh 197 pounds, my liver function test results are normal, and my cholesterol is normal. My A1C is still high, but with changes to my diet and more weight loss I believe I can get my A1C within the normal range. \n\nI used to obsess about my running pace. I would get angry if my pace dropped below a 12 minute pace. During this time period my mother's condition got worse. She was admitted to the hospital for a minor side effect to the chemotherapy and radiation used to treat her cancer, and never left. In the end, I witnessed a lot of pain and suffering. Lung cancer is an insidious way to die, it's like watching someone you love drown to death and you're unable to do anything. My mother would have given anything to be able to breathe normally, let alone run. So just being able to run is a privilege, it's a gift. Running is not about the pace or the distance, it's about living.</t>
  </si>
  <si>
    <t xml:space="preserve">From Running In Fear To Running In Honor - Pasadena Pacers\n\nSan Jose City is a small city in the northern part of the Philippines. Children run around playing hide and seek until dusk. One may hear in the neighborhood, parents screaming their childrensâ€™ names to come inside because itâ€™s getting dark. \nI was told that my parents divorced when I was only two months old. My father was abusive and my mother ran away. I rarely saw my mother while I was growing up. Out of my motherâ€™s fear of returning, her sister, my Tita Elle, would visit me during that time. \n \nMy father was a drunk and an abusive person.  He would beat my eldest sister with a two by four plank or a belt, or anything he could get his hands on whenever he got home and thought his house was not cleaned.  My sister ran away and came to the United States of America with my mother, my older sister Leoren, a stepfather, and two half younger sisters. \n\nLife comes with hardships and memories.  After my sister had left, I inherited the abuse she was getting from my father.  One night, my father came home drunk as always and told me to sit on his lap. I obeyed like a good son who only yearned for his fatherâ€™s love. He asked if I cleaned his house and I responded with a yes.  As we talked more, his hand landed between my legs.  I wiggled to get free and stood up, stared him down and in my head, I punched him.  I felt betrayed. I took off running towards the front of the house and towards the gate.  My only thought was to escape the hell I was going through in that moment.  I took off running, darting to exit to the gate as my Tita and Tito stood crying for me. \n\nI ran for a very long time. I kept on running until I was a city away from San Jose City.  I kept on looking back, with the thought that he was chasing after me.  Every time I saw his image behind me, or so I thought, I would keep running.  I kept running until the thought of not having a home, a bed to sleep, or food to eat dawned on me. I ran until I could not run anymore.  I was a ten-year-old boy in a dark street with tears flowing down my cheeks at three in the morning. I turned around and went back home.  By the time I got home, I was expecting my father and Tito to be out and gone looking for me.  It was my Tito Teody that was gone. My Tita Consuelo hugged me tight, while my father was passed out asleep and snoring.\n\nI learned not how to run, but I learned what I was capable of enduring as a person.  My mother later took me to California, where I was reunited with my sisters. I began a fresh start as a kid.  With my newfound talent, I joined the middle school track &amp; field after the P.E. teacher witnessed me run the mile P.E. exam with the time of six minutes and thirty-six seconds.  In high school, I excelled in track &amp; field and cross-country.  I took my talent with me as I joined the United Stated Marine Corps in 2007 as an infantry and was honorably discharged in 2011.  \n\nAfter taking a two-year break from running, I discovered the Pasadena Pacers through my friend Lara.  The Pasadena Pacers is a group full of runners with positive vibes and they are all oozing with motivation.  It was time that I made a come back.  Although it was a slow come back having not run for two years, I started coming out joining the group every Saturday morning.  Two months after my first run with the Pacers, I decided it was time to officially claim a slice of ownership by purchasing a Pacers singlet.  Since my time running with the Pacers, I gained my confidence and speed back.  The Pacers gave me reasons to run: focus on what is important in life, goals to achieve, and challenges to overcome.\n\nI found a list of The Top Ten Marathons, dedicating each to someone in my family, a brother in arms, or someone that made an impact on making me the person I am today.  Five months after joining the Pacers, I ran my first marathon, the Los Angeles Marathon, with the time of five hours and thirty minutes. Seven months after that, I ran Portland Marathon with the time of three hours and fifty-one minutes. I am thankful for having been introduced to the Pasadena Pacers and am glad I am now able to give back to the group by being one of the Pasadena Pacers Los Angeles Marathon 2016 training coaches.  \n\nI run for those who cannot fight.  I run for my mother and those who suffers from being in an abusive relationship.  I run for my brothers in arms I had the pleasure of serving with who did not make it back home. They are the reason that I can run and enjoy life freely.  I run for my Tita Elle who died of an aneurism.  It was her looks and similar features to my mother that gave me comfort as a child.  It was her hugs and kisses that came closest to my motherâ€™s.  I run for my Tito Teody who died of a heart complication and did not have a fighting chance.  It was him who taught me how to cook. He set an example for me to see that we all have options in this world and we can choose what we want to do in life. I run for my brother in law who died in a car accident due to poor weather condition when he was heading to work.  It was him who showed me how to have fun.  It was he and my eldest sister Krystina that would get me out of the house and show me how to have a great time in my pre-teenage years when I first came to the United States.  I run for my sister Leoren who is suffering from multiple sclerosis.  She taught me how to be strong and how to be stubborn and to keep on fighting even when hope seems to fade away.  I runâ€¦ for my Tita Consuelo who never smoked or drank alcohol and is now suffering from a stage-four lung cancer.  It was her who taught me patience and to always do the right thing. To always treat others how I would want to be treated.  \n\nI run to inspire othersâ€¦that no matter what or how big the obstacle is in your life right now, all you need is a pair of running shoes, a great group of people to run with and everything will be okay.   \n\nLearn how to join and support the Pasadena Pacers at www.pasadenapacers.org </t>
  </si>
  <si>
    <t>71.80.167.97</t>
  </si>
  <si>
    <t>The Serve Trip that Changed My Life!\n\nAs a dental healthcare professional, nothing brings me more joy then using my talents and abilities to help those in need. Even though it is my part of my career to assist in providing dental care in an office setting, I always felt the need to do more where the need is greater. Thanks to the Pacific Dental Services Foundation, my passion to serve bloomed even more when I was chosen as a volunteer to join them in their week long trip of service to Ethiopia. The amount of donated dentistry that was donated within that week was phenomenal! We changed the lives of so many men, women, and children and even to this day I can remember clearly the big smiles they had after being cared for. It has been a little bit over a year since I had the opportunity to serve in Ethiopia with the PDS Foundation, and I'm proud to say that I am now working as the Coordinator of this amazing non-profit organization. At the moment, I coordinate and attend most of our non-profits Mobile Dental Clinic events that take place in 11 states. In each event, the lives of so many underprivileged people are changed just by getting their dental needs cared for at no cost to them. The feeling of knowing that I have had a small part in making this world brighter one smile at a time is in a simple term: PRICELESS! I am convinced that my initial service trip to Ethiopia with the PDS Foundation changed my course of life and provided me with a sense of purpose. It is and will always be my desire to continue giving alongside with the PDS Foundation because it is my shared belief that everyone deserves the opportunity to enjoy a healthy smile. \n\nhttps://www.facebook.com/PDSServeFoundation/</t>
  </si>
  <si>
    <t>129.130.18.60</t>
  </si>
  <si>
    <t>The Rewards of Giving Back to Pages &amp; Chapters  \npagesandchapters.org\nI began working with Pages &amp; Chapters in 2013, two years after the official start up.  Pages &amp; Chapters is a literacy nonprofit based in Kansas City, Missouri, with a vision of providing support, resources, and encouragement to Title 1 families in order to foster critical literacy skills in existing family units.  They do this by hosting a program called Open Books, which is family literacy workshops offered to K-5 students and their parents.  The main idea is for parents and kids to work together to practice literacy strategies in a workshop-type setting.  The Open Books curriculum is available for free download on their website for community members or teachers to implement.  \nThe last three years with this nonprofit are the most rewarding years of my life.  I have learned so much about what it takes to foster a love of reading and about how important literacy skills are to everyday life.  Because of my time with Pages &amp; Chapters, I give to them as much as I possibly can.  The time and effort put in by all the individuals who help to write the curriculum, run the Open Books workshops, and who keep spreading the love of reading, inspires me to give back.  It costs each school that runs Open Books $400 and it is vital to keep Open Books in current schools, plus spread awareness to even more schools.  \nIt means so much to give back to this nonprofit because I can see the happiness on a childâ€™s face after completing a session of Open Books with improvements to their literacy skills.  It is the most rewarding feeling having a child read a book that they were unable to read just a few weeks before.  I give back to Pages &amp; Chapters because children are the future and I know that Pages &amp; Chapters is the best opportunity they have for a successful one.  \n</t>
  </si>
  <si>
    <t>70.160.133.217</t>
  </si>
  <si>
    <t xml:space="preserve">Pajama Jams Embraces the Spirit of the Season, Collects New Pajamas for Children in Hampton Roads, Virginia. \n\nFounded by  Erika Tucker, a military wife and Virginia Beach resident, Pajama Jams -- www.pajamajams.org -- is a labor of love.  Erika explained, 'It is our family tradition to open one gift on Christmas Eve. Every year, I took delight in wrapping up matching pajamas for my children. Then one year, it all changed. My then 8 year old son and 6 year old daughter made no bones in expressing their disappointment. They wanted to open the latest video game â€” not some 'dumb' pair of pajamas. In what I considered a teachable moment for my kids, I began to lecture them on how many children would give anything to receive just a pair of pajamas for Christmas.  But, it was not enough for me to state it; I decided to show them with deeds.  I wanted them to see that although they were blessed with many material possessions, there was much more to life. And that is how Pajama Jams was founded. For my kids, it became a mission of gratitude and giving back.  For the thousands of needy children in our community, it has become a labor of love â€” one pair at a time.'\n\nPajama Jams has numerous local supporters including Whole Foods, the Virginia Beach MOCA, the Salvation Army,  Portsmouth Museums, the Girl Scouts, the Norfolk chapter of Jack and Jill of America, Inc., VA RUSH Soccer Club, and many others. Since the charity's 2008 inception, Pajama Jams has donated more than 6,000 pairs of pajamas to children in need throughout Hampton Roads, Virginia.\n\nSeveral individuals and groups â€œTake the Pajama Pledgeâ€_x009d_ by purchasing at least 10 pairs of new pajamas for school-age boys and girls, sizes 5T to Adult Large.  Each donation will help bring the charity closer to their 2015 goal of 2,000 pairs. The Pledge can be taken at any time by visiting www.pajamasjams.org. \n\nPajama recipients for the 2015 campaign include:  \nThe Salvation Army's Angel Tree Program \nThe Samaritan House\nForKids\nChildren of BF Williams Elementary, PB Young Elementary, Jaycox Elementary, and Tidewater Park Elementary schools. </t>
  </si>
  <si>
    <t>50.135.255.205</t>
  </si>
  <si>
    <t>Winter Heath</t>
  </si>
  <si>
    <t>wheathm@gmail.com</t>
  </si>
  <si>
    <t xml:space="preserve">Pedaling for Pathways Togo: Our Cross-Country Adventure on Wheels\n\nwww.pathwaystogo.org\n\nThis summer my best friend and I crossed the country from Lubec, Maine to Seattle, Washington by bicycle. It was no easy feat. We pedaled through torrential downpours, biked in a high of 110 degrees and slept in a low of 26 degrees. We got lost, laughed, and swore at hills. We slept in unexpected places and shared the road with some of the angriest drivers we have ever encountered. We sported weird tan lines and collected scars that may never fade. Despite the literal and figurative ups and downs  of our trip one cause made it all worth it: Pathways Togo. \n\nLed by Peace Corps Volunteers and inspiring Togolese partners, Pathways Togo is an organization based in Togo, West Africa with one goal in mind: educate women and empower the world. ThroughÂ scholarships, life skills training, and mentoring Pathways offers a rare opportunity for motivated Togolese women and girls to pursueÂ their personal goals and dreams. As one of the poorest nations in the world TogoÂ offers few educational opportunities for women and children; less thanÂ 30% of Togolese girls are enrolled in high school. Child marriage, pregnancy, school fees, and a lack of role models are only a few of the reasons why many girls never continue their education. One of the initiatives working hard to change this is Pathways Togo.\n\nI learned about Pathways first-hand during my two years in Togo as a Peace Corps Volunteer. From 2012 to 2014 I watched PathwaysÂ create positive change in theÂ lives of Togolese women and girls across the nation. These girls are intelligent, motivated, and want to learn so they can give back to their communities. Whenever I felt tired or defeated during my bicycle trip I thought of these girls. They reminded me of all the things I have to be grateful for as an American woman and inspired me to continue pedaling so that they, too, can have the same opportunities I have had in my life.\n\nAfter biking 4300 miles this summer over the course of four months we were able to raise $4700 for Pathways Togo--money that will go directly to Togolese girls in the form of scholarships, an annual leadership conference, and mentoring. Countless strangers and friends helped us reach our goal. We are forever grateful. Now, despite having crossed the 'finish line' of our bicycle adventure six weeks ago, we still want to continue to spread the word about Pathways Togo. Because when you educate women, you empower the world, and that's always a cause worth supporting.\n\nThank you for your consideration. </t>
  </si>
  <si>
    <t>107.178.47.214</t>
  </si>
  <si>
    <t>I give my time to our Veterans    http://www.patriotridersme1.com, we collect food, help homeless veterans move into safe homes, provide furniture, help with their children by giving each child Christmas gifts, we honor our Veterans on each holiday, I am proud to be part of non profit group even tho there are days my Dystonia causes me pain but knowing those who have given us freedom makes me realize that many have suffered more than I do. We also help our first responders,I cant list all the great things we do including our Jr members who also do a great deal. Please choose our program so we can help more veterans all money stays local.I love working with our veterans and many are in our organization and give back when they should be receiving our help not only are we members we are a family and always ready to help, this makes me happy knowing we have not forgotten those who have served.</t>
  </si>
  <si>
    <t>173.75.229.148</t>
  </si>
  <si>
    <t>Lisa DiNardo Parker</t>
  </si>
  <si>
    <t>lisadinparker@gmail.com</t>
  </si>
  <si>
    <t>\nMy giving story began 5 years ago when I learned about the International Day of Peaceâ€‹, a global day of peace and unity building observed on and around September 21â€‹. â€‹\n\nI was deeply inspired by this idea of a worldwide day upon which people, organizations and communities could engage in diverse peace-related activities meaningful to them. â€‹I felt strongly it could be something very powerful for my home town, Philadelphia, and the region. \n\nIn 2010, â€‹I made a peace dove and carried it to a festival â€‹to which I took my 5 year old son, telling everyone who asked about Peace Day.â€‹ â€‹At age 46, it was my first engagement in activismâ€‹, and the point at which I began to see myself as a global citizen with a responsibility to contribute in my small way to creating a more peaceful world.â€‹â€‹\n\nThe following spring, Iâ€‹ brought together a small group of volunteersâ€‹ and â€‹Peace Day Philly was born. I spent several years reaching out to schools, non profits and civic â€‹leaders to engage the Philadelphia region in this global day of local opportunity. â€‹Schools began observing Peace Day, including my son's school, as well as library after-school programs and several universities. â€‹I also reached out to people across the world who where forming â€‹Pâ€‹eace â€‹Day â€‹initiatives in their citiesâ€‹and created a forum for sharing successes and best practices to help one anotherâ€‹. I developed content and activity ideas for a websiteâ€‹ (www.peacedayphily.org)â€‹, now referred to by key Peace Day leaders as the bestâ€‹ â€‹â€‹International Day of Peace resource globally. \n\nFor each of the past 3 years, dozens of programs â€‹have been a part of the â€‹annual â€‹weekâ€‹-â€‹long effort of Pâ€‹DP, engaging 30 - 50 organizations annually in the process.â€‹ Service to others, peace skill education/training, the arts, interfaith/intercultural dialogue and sports have been among the main types of activities that have taken place for PDP. â€‹(More information â€‹about past activities â€‹here:â€‹ http://bit.ly/10FCgpEâ€‹.)â€‹ Philadelphia's Mayor and Police Commissioner, as well as the PA â€‹Senate, support â€‹PDP's â€‹efforts. â€‹â€‹\n\nIn late 2013, Peace Day Philly became a nonâ€‹-â€‹profit organization. I and a small group â€‹have â€‹continueâ€‹dâ€‹ to workâ€‹, as â€‹volunteersâ€‹. I do much of the outreach, program development, organizational management, website maintenance, social media and fundraising for PDP. We direct all donations toward our program efforts, which include our own contributions. \n\nâ€‹My work has encouraged others to take action as well, and â€‹our modelâ€‹ has â€‹inspired other US cities including Dayton, OH and Austin, TX in terms of it's broad-based approach to engaging people in Peace Day. When I am invited to speak to groups, I emphasize that anyone can make a difference in their world. Look at me, a mom and social worker who â€‹becameâ€‹ a driving force in creating a nonâ€‹-â€‹profit for peace. \n\nMy journey, though it has included many sacrifices and challenging moments, has allowed me the opportunity toâ€‹ movâ€‹e beyond my fears and â€‹feelings of inadequacy to build something around a cause that impacts us all - personally, locally and globally. \n\nIf chosenâ€‹,â€‹ I would give the individual portion of the prize back to Peace Day Philly. The attached picture is of my son holding a peace dove in 2011.</t>
  </si>
  <si>
    <t>104.9.39.160</t>
  </si>
  <si>
    <t>Dave Julie Bermudez</t>
  </si>
  <si>
    <t>dbermude20@hotmail.com</t>
  </si>
  <si>
    <t>www.perrysburgmusicaltheatre.com\nI Give Because I Want to Put the â€œAâ€_x009d_ Back in STEM.\n\nThere is a focus on STEM (science, technology, engineering and math), and rightfully so, but I believe we are missing the â€œAâ€_x009d_ for the arts in our schools. This is why I believe in giving to community theatre.\nThe theatre allows for self-expression, self-knowledge, creativity and empowerment and Perrysburg Musical Theatre does just that for their community. Perrysburg Musical Theatre (PMT) has given me the opportunity to contribute to the art community, grow creatively with others and the best gift of all: sharing my love of the arts with my son who has blossomed because of PMT. As a Board Member of PMT, carrying out our mission to entertain, educate, and empower artists and audiences is something I stand by and truly believe in.\nI am proud to be a part of a great organization that gives youth, teens and adults an opportunity to flourish in the arts and produce meaningful productions for our community. \nThank you for letting me share my Giving Story and raise awareness for â€œAâ€_x009d_!\n</t>
  </si>
  <si>
    <t>96.35.126.251</t>
  </si>
  <si>
    <t>Nancy Engel</t>
  </si>
  <si>
    <t>nanengel@hotmail.com</t>
  </si>
  <si>
    <t>My Parents legacy\n\nIt's thanks to my parents that I give of my time and money to any charity, especially Pet Angel Adoption &amp; Rescue Inc. You see my mother, Joan, was an animal lover and taught me to be the same! (more on this later) My father, Don, was the kindest of men and I will never forget the time my close friend was struggling as a single mom to pay her bills.  My Dad took an old worn and folded $50 bill from has wallet and told me he had been carrying it with him for years.  Years ago he knew a man that was struggling and wanted to give him the money, but didn't know how to go about it, so he carried that bill with him for over 40 years looking for the right person to give it to.  He handed me that $50 bill and told me to give it to my friend, anonymously, and to tell her to pay it forward someday when she could afford to. He was her secret Angel that day!  \n\nFlash forward to 2004, my dad had passed in 1998 and my mom passed in May of 2004.  Circumstances surrounding her passing had led me to find two feral cat mamas that had 11 newborn kittens.  I knew those kittens needed me and when they were 3 weeks old I removed them from their feral moms and began to bottle feed them.  Kittens that age are still human friendly, that's why I had to save them at that age. Well, word got out and people and local veterinarians began to call me about strays they found, asking me to take them too.  Thanks to my parents love for animals and helping others, I soon realized that it was fate and that I should start an animal rescue.  You see the vet that I took those 11 kittens to for a check up told me that they were probably born the same day (two moms, two litters) and it was the day that my Mom passed away!\n\nThat year Pet Angel Adoption &amp; Rescue Inc. was born and is still going strong and I am proud to say that I am still a 'volunteer' at Pet Angel, as I do not get paid for running it. It has grown to include around 15 other volunteers and one part time office employee.  Pet Angel is in a rented building and licensed by the Michigan Dept. of Ag.  We adopt out cats only and around 150 a year find new loving homes through our care.  \n\nIt has been a struggle over the years for my family for me to be running a non-profit and not getting paid, as we are raising two children on a single income.  I wouldn't change a thing though, as my children now 20 and 17, have learned the importance of volunteering and giving back to the community by volunteering at the rescue and watching what I do.  I am proud to say they have both found other ways to volunteer in our community and love doing so! This is one of my parents legacies, the passing of the importance of volunteering to my Children!\n\nMy parents did not live to see Pet Angel or how it has impacted my life, my childrens lives and my communities, but it is truly their legacy, as it was what they instilled in my heart that allowed Pet Angel to become a reality!  \n\nThat is my story of my parents legacy and Pet Angel Adoption &amp; Rescue Inc., the non-profit that I give to every day! \n\nwww.petangeladoption.com\n\n</t>
  </si>
  <si>
    <t>76.176.75.221</t>
  </si>
  <si>
    <t>What inspires me to give?  With a lot of introspection, I can say that I give to causes that I have personal ties to, along with having a cause worth fighting for.  I not only give my money but I also give my time, and my heart. Here is my giving story:\n\nSuicide. This word brings up so many feelings. These words come to my mind when I hear it:  fear, loss, grief, suffering, heartbreak, depression, STIGMA, pain without words. Because of The Peyton Riekhof Foundation for Youth Hope, these words also resonate:  Hope, treatment, overcoming, healing, community. \n\nYou see, my neighbor and friend's teenage daughter died by suicide only a few years ago. Their daughter was amazing and one of my favorite kids. She was beautiful, she was smart, she had south kindness in her heart for others, she was a great friend, she was a softball player, an amazing sister, she was my girls' babysitter. She took time for people. She was the type of person you want to fill the world because it would make the world better. She struggled with depression. Depression from an early age. Her family cared, got her treatment did their best for her, and still.....\n\n Her name was Peyton. Her father, being a 'doer' and working through and with his grief, quickly founded a not-for-profit in her name, with the mission of reducing suicides among her community's youth. He found community experts and resources and organized a Board. He built a website. He organized community programs, bringing a speaker to the local high schools to talk about suicide--a door once closed tight to this topic. He organized a local softball tournament, Play for Peyton, to increase awareness of resources and decrease stigma. His team in the American Foundation for Suicide Prevention Out of the Darkness Walk raised the most money year 1. He has used funds raised to start support groups within local schools. He bravely tells his story, and her story, depite that it is hard, to help others. He is involved with the mayors local task force for suicide prevention. All in just over one year. You see, Peyton is not the only teen in her community of youths to take her own life. And this has to stop. \n\nA teenager who was present at one of Peyton's fathers local talks emailed him to tell him how much he needed to hear this story. That he was on the brink. It's this that keeps her father and  the Foundation pressing forward. \n\nI give to this foundation. I serve this foundation and this cause with my time because our community needs this. Because my own daughter struggles. Because I love the Riekhof family. Because kids struggling with their mental health need this and deserve understanding and resources. \n\nPlease visit www.thepeytonriekhoffoundation.com\nFollow on Instagram and Twitter @tprfyh\n\n</t>
  </si>
  <si>
    <t>50.253.115.37</t>
  </si>
  <si>
    <t>Danielle Jimenez</t>
  </si>
  <si>
    <t>jmd_jimenez@yahoo.com</t>
  </si>
  <si>
    <t>Pinups for Charity www.pinupsforcharity.org\n\nI absolutely love this non-profit and what it has done the past two years for some amazing Colorado families.  It started with a small group of women wanting to help a friend raise money, and has turned into an awesome way to help someone locally each year with calendar sales, car washes, bake sales and many other kinds of events.  The ladies work hard at every event and always have great volunteers that help make it happen.  With some help from GivingTuesday, I truly believe they could use the funds to help the next family they will choose for 2016.</t>
  </si>
  <si>
    <t>208.54.80.213</t>
  </si>
  <si>
    <t>Lynn Brown Cook</t>
  </si>
  <si>
    <t>lynese1b@gmail.com</t>
  </si>
  <si>
    <t>Connecting Musicians and Fans with Causes that Matter. \nwww.playingforthecause.org\n\nIn May 2013  I went to see a band whose bass playerâ€™s daughter, who is the same age as my own, has a brain tumor and receives treatment at St. Jude.  A few weeks later, the band put out a video chronicling a day in the life of this little girl and asking fans to text to give $10 to St. Jude.  As a music fan and professional fundraiser, I thought there could be a more effective way to harness the relationship between musicians and fans to raise money for worthy organizations. This thought led me to use my own money to form Playing for the Cause. \n\nPlaying for the Cause is a 501(c)3 grant-making organization specializing in philanthropic branding, crowd-funding, and charitable management for musicians. The concept is simple: Touring musicians pick a cause to support throughout a tour, then ask fans to donate via a mobile platform and local organizations supporting the chosen cause apply to receive funds raised at the concerts. By leveraging the relationship between musicians and fans we  provide a new source of funding for local nonprofits that so many of you support, we will reinforce the philanthropic culture, make a positive impact in the lives of thousands of people, bring musicians closer to their fans, and revolutionize the way the music industry approaches philanthropy.\n</t>
  </si>
  <si>
    <t>72.104.85.46</t>
  </si>
  <si>
    <t>Suzanne Deeren</t>
  </si>
  <si>
    <t>bryan.suzanne@gmail.com</t>
  </si>
  <si>
    <t>TIMBALI CRAFTS:  an income generating project for women in Swaziland, Africa\n\nThe women of Timbali Crafts have inspired me to give my time and energy to their ministry that is changing lives.  Six years ago, on my first trip to Swaziland, my heart was broken.  Everything I saw led me to the conclusion that life for these rural families is about survival.  This tiny country at the tip of South Africa has one of the highest AIDS/HIV+ rates and lowest life-expectancies in the world.  In a population of less than one million, there are estimated to be more than 140,000 orphans.\n\nLife is difficult.  Most of the Timbali women live without electricity or running water and very little food.  There is no way to explain what seeing, holding and feeling this kind of need does to your heart.  Everything I do to promote this ministry is done with the faces of these struggling mothers and children in mind.\n\nOne of the most admirable things about the women of Timbali Crafts is that they give back despite their own struggles.  The Timbali women are all volunteer cooks at local feeding centers.  They cook one hot meal 6 days a week for the vulnerable children and orphans in their communities.  That meal is the only meal most of the children receive each day.  The 110 women of Timbali Crafts help feed over 3,000 children daily.  The Timbali women also face other hardships; most are either widowed or abandoned, and many are single mothers or grandmothers raising their orphaned grandchildren.\n\nThese women are loving and serving others in their communities.  When I saw the beautiful hand-made Timbali products these women sew I wanted to help them in any way I could.  Every Timbali purchase helps provide a much needed income to enable them to feed their children, pay school fees and meet their family's immediate physical needs.  Timbali Crafts shines with such bright hope and is changing the lives of these hard-working women and their families who would otherwise have little or no resources.\n\nMy family has chosen to lead an active effort to support Timbali Crafts year-round by selling the products that the Timbali women create.  We travel (at least monthly) to sell and promote Timbali Crafts at various conferences and festivals in the Midwest.  It is my privilege to volunteer my time to exhibit at these various events.  All of the money that I receive from selling these crafts goes back to the Timbali ministry.  My payment is seeing the smiling faces of the Timbali women on my return trips to Swaziland.  It is these women who are making a huge difference in thousands of orphans' lives every day.\n\nGiving my time and energy to the Timbali Crafts women and their families has become a passion for me; a way for me to reach out with the love of Christ half-way around the world from Swaziland.\n\nwww.timbalicrafts.org</t>
  </si>
  <si>
    <t>73.161.125.80</t>
  </si>
  <si>
    <t>Power Company Kids Club \n\n~An organization that is changing lives one child at a time in the 7th most violent city in America. \n\nThe Power Company Kids Club in Pontiac, Michigan is a faith based non-profit that seeks to promote the emotional, physical, spiritual and social well-being of at-risk children of our inner cities. \n\nMy husband and I have been supporting \nPower Company Kids Club for several years both financially and through volunteering. In the summer I am blessed daily to run the kitchen. Over 100 smiling faces receive breakfast and lunch prepared by many volunteers. \n\nDuring the school year, each Saturday 100's of children are bused to their facility. They participate in songs, Nickelodeon style games, and a time of directional teaching...stay in school, say no to drugs, eliminate racism. \n\nDuring the week each child is visited by his or her bus captain. A time to further build relationships with the children and families. \n\nThey take their Character Building Assemblies to the schools to further promote integrity, respect and kindness.\n\nIn the summer, Leadership Academy. Focus on high-energy, interactive leadership enrichment courses, sports, field trips plus 2 meals. Also in the summer, Power Company in the Hood. The Saturday program is taken to several neighborhood parks. \n\nCollege Scholarships. Team assistants who maintain necessary requirements are eligible to receive up to $7000 in college scholarships from PCKC. \n\nTaking it to Detroit. This past summer, PCKC took to the streets of the Brightmoor area. 94% of the children live below the poverty line. They are innocent victims of generational poverty and despair. They are hungry, hopeless, exposed to violence, gangs and drugs. \n\nProject Christmas Joy. This year they will distribute over 3,000 gifts to children in Pontiac and Detroit. For many, the only gift they may receive. \n\nWe have seen the fruits of their labor.\nPlease join me in supporting this very worthy organization so that they can continue to reach all of the children.....\n\nFor more information \npowercompanykidsclub.org</t>
  </si>
  <si>
    <t>108.85.164.213</t>
  </si>
  <si>
    <t>Matasha MurrellJones</t>
  </si>
  <si>
    <t>murrelljones@gmail.com</t>
  </si>
  <si>
    <t xml:space="preserve">The Gift of Life!\n\nI volunteer and give to PASS  because they support life. They will assist women and men in crisis pregnancy. They support the whole being from the physical to the mental state. They offer parenting classes, clothing and baby supplies, counseling services, and even support for those whom have experienced a loss of a child. They have referrals for housing, medical, and other services. They provide free pregnancy tests and limited ultra sounds. I attended their hope and healing program after a miscarriage and the program assisted me in grieving my child, recognizing other hurts in my life, and relieving a heavy burden! Thank you PASS for giving to others. </t>
  </si>
  <si>
    <t>173.14.226.97</t>
  </si>
  <si>
    <t>Rachel Holdaway</t>
  </si>
  <si>
    <t>rachel@ogdenpcc.org</t>
  </si>
  <si>
    <t>What Do You Mean Iâ€™m Pregnant?! \n\nI stared down at two pink lines that changed everything about who I was. How could I already be pregnant? My husband and I had been married only a short month and a half, we had just graduated college, and neither one of us had a solid income yet. We were just barely making it with only two of us. Not to mention, we had planned to take a few years to enjoy being newly married before starting a family! Over the course of the next 9 months we wrestled with many thoughts and emotions about the pregnancy, not all of which were positive. During that time, I understood for the first time in my life why someone might seriously consider having an abortion. On May 27th, 2012, we welcomed our son Josiah Philip Holdaway. As I grew into motherhood, I thought back on how much I struggled during my pregnancy and how happy I was now to have my son. I began to feel compassion and sorrow for the women who also struggle with the news of unexpected pregnancy and choose to have abortions. What joy these women miss! So I began to look for a way to help those women process their emotions about unexpected pregnancy. My hope was to help them realize that what seems like a disaster now, will be a blessing in the future! I found the Pregnancy Care Center of Ogden, a Christian life-affirming ministry that helps women in unexpected pregnancies find alternatives to abortion. Now I give several hours a week and part of our finances toward helping those women discover hope for themselves and their unborn children! Visit www.ogdenpcc.org to learn more! \n</t>
  </si>
  <si>
    <t>73.230.45.10</t>
  </si>
  <si>
    <t>Wanda L. Boyles</t>
  </si>
  <si>
    <t>wanda_boyles@yahoo.com</t>
  </si>
  <si>
    <t xml:space="preserve">A meaningful giving\nI receive food from Project SHARE and I give back by volunteering. Since I started volunteering my life has changed. By giving back to Project SHARE it has given me a purpose in my life. Before I volunteered I was very depressed because I was just told that I won't be able to work again due to health issues. So while volunteering I got to see people my age in the same financial bind as I am. Now I can let people know they aren't alone and I help them feel more comfortable with coming for help. I have always loved helping people and by volunteering I get the chance to help people, at the same time I feel better about my life. </t>
  </si>
  <si>
    <t>192.173.177.6</t>
  </si>
  <si>
    <t>Annette Plank Sites</t>
  </si>
  <si>
    <t>asites@kuhncom.net</t>
  </si>
  <si>
    <t xml:space="preserve">MORNING MOTIVATION.  www.projectshare.net\nI enjoy volunteering in the office of Project Share food bank. I retired over a year ago and needed something to keep me motivated and I certainly found my comfort zone. I meet people who need help and those who donate food to help others. I also answer the telephone and answer questions or direct calls is very rewarding knowing I am helping someone. I've always done public service work and love helpng people. Project Share meets people of all walks of life. There are hundreds of clients that come for food every month and everyone has a story. I listen and sometimes that's all these people need to make their day. I can encourage them and it also makes my day. The staff and volunteers I work with are all very sincere in their positions and that's what makes this a special place to volunteer. It 's so incredible how the community comes together in support of Project Share. Over 1100 families will receive a turkey and all the trimmings plus more this month and this would not be possible without the communities donations. We are so blessed and so am I. </t>
  </si>
  <si>
    <t>107.185.160.223</t>
  </si>
  <si>
    <t>Diane S. Zeman</t>
  </si>
  <si>
    <t>dize1269@gmail.com</t>
  </si>
  <si>
    <t>She was gentle, patient, kind, validating, understanding, and what seemed to be like the only lifeline I had to sanity. My first session at Project Family Services went something like, â€œWhy donâ€™t you start by telling me what brings you here, Diane? When you are ready.â€_x009d_ I was desperate. I couldnâ€™t breathe, speak or just be. So when I was readyâ€¦ \nI proceeded to share account after account of my personal experiences where I had suffered many different types of sexual assaults, traumas, betrayals, and abuses.\nShe listenedâ€¦ as I tried to breathe, speak and just be.\nI had tried to heal my heart on my own over the years. After suffering yet another assault, I will never forget the day I was standing outside my home on the sidewalk in the front yard, crying, on a little square of concrete, I thought to myself, there has to be enough room in this world for me. For me to be safe on this little piece of concrete somehowâ€¦ I knew I needed help. I came in to my kitchen and called my husband and sons to the table and cried. I told them, â€œI need realprofessional help guys, and I am at the end of my abilities alone to withstand any more traumaâ€_x009d_. I was afraid of being abandoned. I thought they would leave me if they knew just how messed up my mind and heart was. I wanted to live and get a sound mind so bad that I was willing to lose them. They were happy to support me though. They didnâ€™t abandon me. \nI made a call to Project Sister Family Services and over the next couple of years, I met with amazing therapists, each unique in her own way. I had private and group sessions.  It was a beautiful success story.  I had been given the tools and means to identify the strength already within myself to be able to live in the moment. To live where my feet are. For years, I have gotten to practice these tools. Situations seem to always come up, donâ€™t they? I even survived cancer last year and with these tools I had learned, I was able to keep calm. I was able to go through the treatments and still maintain my peace, on my piece of concrete. I was able to breath, speak and be.\nThis year a friend and I wanted to give somehow to a volunteer program for her birthday, and as I was searching for options for us, like feeding the homeless or cleaning up the streets, I came upon the Project Sister Family Services volunteer program!  It came full circle. I am so grateful to give back. I had never known they had a program. I had hoped I could give back to the very community from where I had learned to be a survivor with tenacity.  I applied and took the classes. \nNow, as a volunteer, I keep pretty busy, (which is perfect for the empty nest syndrome) with 26 covered cities. I answer the 24 hours Sexual Assault Crisis Hotline. I provide them with resources. I accompany survivors during their forensic exams, and am with them during their law enforcement interviews, or their court proceedings. I help keep them engaged to best provide evidence to for prosecution. I provide that hand to hold, that person to trust, the voice to communicate and the courage to proceed to breathe, speak and just be.\n\nDiane Zeman\nVolunteer Advocate/Counselor for Project Sister Family Services \n11/23/15\nhttp://projectsister.org/</t>
  </si>
  <si>
    <t>50.35.112.163</t>
  </si>
  <si>
    <t>Taleena Koch</t>
  </si>
  <si>
    <t>taleenakoch@gmail.com</t>
  </si>
  <si>
    <t>Why I give to the Pulmonary Fibrosis Foundation. 12 years ago my mom was diagnosed with a disease we had not heard of - Idiopathic Pulmonary Fibrosis - a 100% fatal lung disease with no treatment and no cure. The PFF (www.pulmonaryfibrosis.org) is working every day to find a cure, while helping the PF community at the same time. In honor of my mom, Beverly Hart, and all those affected with PF, I give to the PFF to help with their mission because they care enough to go the extra mile for all affected by this killer disease. I don't stop at giving money. I also give of my time. I have become a PF Advocate for Patients and Families and operate multiple online support groups in Yahoo Groups and on Facebook. With my Breathe Support Network of Groups my goal is to ensure that patients, their families, and their friends do not have to walk the PF journey alone. PF is still widely unknown - even in the medical community. Mom and I walked alone for most of the 6 years she was alive after diagnosis. I vowed on the night she died that I would do everything I could to ensure others are not alone. I will continue my fight against PF and I will continue helping others until my last breath.</t>
  </si>
  <si>
    <t>67.202.185.54</t>
  </si>
  <si>
    <t>Quest for The Heart of Christmas All Year Long  is one of several programs the Quest of Heart does to enrich the lives of those affect by Complex Congenital Heart Defects. When Lancelot Holton put into being Santa's Assistant, I did what any Mama would, I had to try to make it happen. So I started posting on QOH Facebook page and a story in the News Paper, and dear friends started donating books, puzzles, toys, crayons, coloring books, and gift cards for us to bring to CCHD patients in the hospital. Lancelot loves giving the gifts out, and I hope since he is 23, and his life expectancy was between 1 1/2 and 2 years of age, that we are giving hope to theses families.\nI recently meet one of the first  blue babies to have surgery by Vivian Thomas. We hope to do a magazine in 2016 to share her story and Lancelot along with others enjoying their Quest of Heart.\nIt is simple gifts to let others know, that they are not forgotten when they are going through the hardest battles of their lives, that makes Quest of Heart touch Hearts.</t>
  </si>
  <si>
    <t>206.71.228.195</t>
  </si>
  <si>
    <t xml:space="preserve">When I was eight years old my family visited the tallest mountain in my home state of North Carolina, Mt Mitchell.  And as we arrived, we looked out at absolute destruction: the mountain's ancient spruce and fir trees decimated by acid rain.  More than tragic, it simply looked wrong. \n\nAnd that moment helped lead me to work for many years on environmental issues.  Part of that time was with Rainforest Action Network (RAN).  RAN has long worked to perfect the art of pressuring companies to improve their environmental practices.  RAN's staff and volunteers will put their bodies on the line, regularly engaging in nonviolent civil disobedience -- even finding themselves thrown in jail.  \n\nBut after these radical acts the RAN team will put on a suit and go meet with corporate executives and come to a solution that works.  \n\nThat combination of raw passion and grounded pragmatism is extraordinary.  And, indeed, that combination is exactly what  forests like Mt Mitchell's need.  \n\nSo now, every year, I think of the forests of the world, and of me as a young boy, when I proudly give to Rainforest Action Network.  </t>
  </si>
  <si>
    <t>182.181.200.178</t>
  </si>
  <si>
    <t>Neo-Salma Noureen-Vela</t>
  </si>
  <si>
    <t>salmanoureen@gmail.com</t>
  </si>
  <si>
    <t>The Red Elephant Foundation is working for many global causes, but to me what is inspiring the most is their contribution to promote peace and harmony among different cultures. they provide an online platform of discussions and question answer session with people around the world to identify the heart of stigma and conflict. I worked with them on two online projects, one was called the building peace project and another the global conversations. both of them were so unique and wonderful. It was a virtual journey using Google+ Hangout, WhatsAapp and Skypeto discuss variety of issues, reflect on the differences and  identify the common ground to promote global peace. http://www.redelephantfoundation.org/</t>
  </si>
  <si>
    <t>198.91.111.42</t>
  </si>
  <si>
    <t>Brittany Ann Silva</t>
  </si>
  <si>
    <t>bsilva@rsnc-centers.org</t>
  </si>
  <si>
    <t xml:space="preserve">Are Seniors Sexy?\nSounds like a shocking question but let me explain. I work for a non-profit that has been struggling for years. We are located in Pleasant Hill, California and are a part of the very diverse Bay Area. Here at Rehabilitation Services of Northern California, we work with the frail and disabled and provide day programs for them to participate in. These day care programs help to keep these elders from being sent to a skilled nursing facility and allows them to remain in the comfort of their own home, with their dignity and independence, all while giving their caregivers respite. We have been around since 1949, and are still very unknown to our community. And this is where I answer the question above: No, seniors are not sexy. They are not an appealing demographic for the public to donate to or even pay attention to, hence the struggle to stay open and relevant. \nNo one wants to age, and no one thinks about what is going to happen to them when they age, but we do. We fight for rights for seniors, to ensure they are treated by our government with respect, and are able to keep their livelihood.\nI will end with this question: who thinks of themselves aging, and then thinks of being sent to a nursing home? </t>
  </si>
  <si>
    <t>108.31.131.175</t>
  </si>
  <si>
    <t>Melanie Lytle</t>
  </si>
  <si>
    <t>mdlytle@gmail.com</t>
  </si>
  <si>
    <t>I give to support cultural and economic sustainability in Nepal\n\nIt was a bit of a rough start. When I entered international arrivals in Kathmandu, Nepal, I found the toilets but no toilet paper, lots of eager taxi drivers for hire but not the one I had arranged, and eventually my lodging but no available room. For my first time in Asia, traveling by myself, it briefly crossed my mind that I had made a big mistake.\n\nSpoiler Alert: I hadnâ€™t.\n\nI cleared my allotment of travel trials in those first couple hours, and the rest of my two weeks in Nepal were filled with meaningful experiences, conversations, and true cultural exchange. And it was the nonprofit Restoration Works International (www.restorationworksinternational.org) that made it all possible.\n\nAs a cultural heritage professional, I love old places and I enjoy traveling. But Iâ€™ve struggled to find a way to reconcile those two passions with a third: supporting those who are in need. So when I heard about Restoration Works Internationalâ€™s work to support cultural and economic sustainability through the restoration of cultural places in the developing world, I looked into their track record. \n\nI found Restoration Works International had been working in the Chhairo community in Nepal since 2005 to help restore a 300-year-old Buddhist monastery with tangible results. What was a once a crumbling ruin has become the home of young Buddhist monks who arrived in mid-2012. And after many seasons of collaboration between the organizationâ€™s volunteers (like me!) and local crews, the monastery has reached the stage where it can be used for ceremonies and celebrations. Many local craftspeople and community members are employed as a result. Itâ€™s working! \n\nIt was the most unique â€œgiving backâ€_x009d_ opportunity I had ever had, and I will never forget it. I didnâ€™t just write a check to support the project, I LIVED it for a couple weeks and left feeling that I had made the right choice in giving my time to Restoration Works International. \n\nMy contributions during the trip were minor in the larger scheme of the project (I was assigned to the gyalpo, a small chapel, to paint an alter and murals with the world-renowned Thangka painter and head lama, Shashi Dhoj Tulachan.) Yet because of the organizationâ€™s excellent work, I could support a cause that provides vital employment for Nepalis who otherwise may have made the difficult choice to work dangerous jobs as porters or in construction abroad. Thank you, Restoration Works International for you vision and commitment to GIVING! Now that the organization has almost reached its goal of finishing the restoration, I canâ€™t wait to see where we all will go next.</t>
  </si>
  <si>
    <t>24.7.74.146</t>
  </si>
  <si>
    <t>Lillian Mayers</t>
  </si>
  <si>
    <t>dtinester@gmail.com</t>
  </si>
  <si>
    <t xml:space="preserve"> Writing a check is good, volunteering is better.  \n For many years now, I have regularly made donations to a variety of charitable groups including local food banks; local legal aid providers; foundations seeking cures for HIV/AIDS, malaria, and Crohnâ€™s disease; and the Red Cross.  These causes are important to me and I trust that my donations, in some small way, make a difference in some peoplesâ€™ lives, even if I never actually see the impact of my donations.  \n Several  years ago, however, I made a donation to a different type of organization, --  Restoration Works International  (www.restorationworksinternational.org/)-- a volunteer vacation nonprofit committed to restoring a historically significant Buddhist monastery in the Himalaya Mountains of Nepal, one of the worldâ€™s poorest countries.  For centuries, the monastery, Chhairo Gompa, had been a thriving spiritual and community center for the local Thakali people.   In the mid-20th century, however, after the Communist takeover of neighboring Tibet and the closure of the border, the local economy shriveled and Chhairo Gompa was virtually abandoned and fell into serious disrepair.  Fifty years later, as the local economy slowly began to recover due to tourism, local Thakali leaders partnered with RWI, a U.S.-based non-profit, to restore Chhairo Gompa and reestablish its cultural and symbolic importance to the local community.   \n To raise the necessary funds RWI recruits volunteers like me who donate money and travel  to Nepal as part of a group that works  alongside the local artisans and laborers.  My first donation to RWI and trip to Chhairo Gompa was in 2007. What an experience!  Our group spent twelve unforgettable days at Chhairo.  I did a lot of dirty, strenuous work and it was glorious.  I loved working side-by-side with the locals even though our communication was mainly hand gestures and smiles.  Each day we all had lunch together â€“ dal bhat, the traditional Nepali meal consisting of rice and spicy lentils and sides of vegetables,--prepared by local village ladies.  While we worked, we could often smell incense and hear the chanting of Buddhist rituals being performed at the gompaâ€™s small temple.  Sometimes we watched as the head monk painted brilliant murals on the gompaâ€™s walls.  At Chhairo , not only could I see the immediate  impact of my giving to RWI, I could hear it, smell it, taste it, feel it, live it.\n My experience at Chhairo in 2007 was so meaningful that I returned in 2009 and again in 2012 and 2014.  Witnessing  the progress in restoring this special sanctuary to its former eminence has been extremely gratifying.  Even more rewarding is the knowledge that the work that RWI has done there has profoundly improved the life of this humble and beautiful community.\n</t>
  </si>
  <si>
    <t>184.96.241.60</t>
  </si>
  <si>
    <t>Shangri La\n\nMy life completely changed when I went to Nepal.\nI had no idea what to expect, nor did I ever really consider that I would go there, but it turned out to be the closest thing to heaven. \nNamaste spirit, is a good way to describe the kindness, the holiness which you can feel as one walks the streets, the appreciation detail which goes into the carvings of the architecture, the pureness of the food, meeting the baby monks and walking with Sashi Lama every afternoon to nearby monasteries , the mountains. \nI hold Nepal close to my heart as I would my own home.\nIt was an experience I cannot get enough of, and I want to go back.\n\n</t>
  </si>
  <si>
    <t>172.78.33.75</t>
  </si>
  <si>
    <t xml:space="preserve">We have given yearly to Riley Childrens Foundation in Indianapolis, Indiana. We do this because our daughter has been a patient of Riley Hospital since 2009. When Grace is seen as a patient, Riley staff are always kind and caring. They have a cheer guild that hands out toys, coloring books, etc. to try and help make your visit a teeny bit more bearable. Because Grace knows first hand how nice it is to receive these gifts of kindness, we work as a family to fundraiser yearly and give back what we can.  </t>
  </si>
  <si>
    <t>70.188.3.156</t>
  </si>
  <si>
    <t>In the past 21 months I've given over 500 hours of volunteer service at Roanoke Valley Horse Rescue.  As with many, I'd always thought about volunteering somewhere.  So, I decided.....to go to a place I could be around horses.  I'd always loved their beauty but had no opportunity to be with or around them.  Of course, I went thinking I was doing a service.\n\nWhat I found was that it was I who was being served, taught, and guided by the horses at RVHR.  In their horse way they let me know I was not allowing myself to connect to much on an emotional level and that, if I wanted to be with them, I'd have to figure that out.  \n\nAnd I stayed....and worked on it, with the horses reminding me when I was anxious, nervous, or just too pushy for them (and I didn't even know I was feeling those things!).\n\nI've been gifted with many many lessons that I couldn't have heard from a human voice.  And, I'll continue to give back to this wonderful place these abused and neglected horses have to call home!</t>
  </si>
  <si>
    <t>169.253.194.1</t>
  </si>
  <si>
    <t>For the last two years, I have been a volunteer for Washington, D.C.-based non-profit, Rock Recovery, an organization that works to provide affordable and accessible treatment for those struggling with eating disorders. In addition, we provide community education programs and work with local schools, media platforms, and local businesses on how to promote healthy relationships with food, exercise, and body image. During my two years with Rock Recovery, I have volunteered as a Mentor, Community Relations &amp; Development Specialist, and a Social Media Manager. As a full-time federal contractor and part-time graduate student (for most of my time with Rock Recovery), the last thing I needed was another time-intensive commitment. However, the rewards for my volunteer efforts have exceeded any/all sacrifices I have made in prioritizing my work with Rock Recovery.\n\nMy favorite part of working with Rock Recovery is facilitating events where we talk to kids. Disordered eating thoughts and behaviors have been found in children as young as five years old which is why our preventive education programs are so important. Having the chance to talk to impressionable, young children about their youthful impressions of food, exercise, and body image often also enables us to reach their caregivers. Parents and teachers don't necessarily always realize their own comments on food and exercise impact the children around them. Passing conversation on the newest diet or exercise trend or constant self-critique on one's own weight or physique often becomes ingrained and repeated by children. Having grown up surrounded by passing comments by adults around me, I became preoccupied at a very young age with my own body. By middle school, I was restricting. By high school, I was overexercising and incorporating other dangerous disordered eating behaviors into my lifestyle. While the adults around me certainly did not cause my eating disorder, their comments and own behaviors certainly contributed to my own negative relationship with food, exercise and body image at a young age. \n\nMy own experiences with an eating disorder has made it even more meaningful to me to not only volunteer within the eating disorder community and ensure that affordable and accessible treatment is available to those who need it, but to particularly engage with younger demographics and try to prevent disordered eating behaviors and promote healthy relationships with food, exercise, and body image from a young age.</t>
  </si>
  <si>
    <t>24.184.160.62</t>
  </si>
  <si>
    <t>Nicole Smith</t>
  </si>
  <si>
    <t>rtrnicolesmith@gmail.com</t>
  </si>
  <si>
    <t>You Can Buy Happiness. You can buy happiness, not with currency, but with time invested in helping others. I come from a family that values volunteerism. I have volunteered most of my life, and most recently with Room to Read, a global non profit that focuses on literacy and gender equality in education in 10 countries in Africa and Asia. Learning to read launches the ability for a child to grow, learn, dream and become. Room to Read publishes books in the native languages of the countries they work in that reflect the local customs and culture. I have spent the last five years encouraging the youth in our highly educated community to become aware and engaged in the education of their peers on the other side of the globe. We encourage public speaking, event planning and creative fundraising to provide scholarships to girls, and books to kids through the Room to Read programs. I want to foster a lifelong sense of compassion and volunteering in the kids in our community, because true happiness comes through helping others. #thankstoeducation, Room to Read has given 10 million children the opportunity to reach their full potential through literacy. www.roomtoread.org</t>
  </si>
  <si>
    <t>96.239.74.50</t>
  </si>
  <si>
    <t>Karen Irving</t>
  </si>
  <si>
    <t>karenirving248@yahoo.com</t>
  </si>
  <si>
    <t>The Rosetta Irving Foundation Inc \nis An Organization of Retired and Working NYC  B.O.E. Teachers #HeatNation #RunWade #Brooklynnets ??? #PattiLaBelle \n Community Supporters we need your Charitable Contribution we are a 501-c3 org A Must Have Reading Tools for Kindergarten Students  \nWe Need Our  Community Celebrities To DONATE \n Founder at THE ROSETTA IRVING FOUNDATION\nThanks Much to The  Community\n#Opportunity *********Donate Now https://www.gofundme.com/n962935c\nCertified Charity\nThe Rosetta Irving Foundation In... \nBrooklyn, NY\nTax ID: 800863450\n#Opportunity *********Donate Now https://www.gofundme.com/n962935c\nCertified Charity\nThe Rosetta Irving Foundation In... \nBrooklyn, NY\n#POTuS\nFrom Kindergarten to College \n2- https://www.facebook.com/GiveTheGiftOfALifetimeMusic/\n3- https://www.facebook.com/MHDiamondBright/\n4- https://www.facebook.com/DonateDigitalLibraryBook/\nhttps://www.facebook.com/notes/karen-irving/college-support-for-students-living-with-mental-illness-in-brooklyn-ny/10156173507040374\n5- BooksforClubHouse Mail Checks The Rosetta Irving Foundation Inc \nP.O.BOX 210-120\n BROOKLYN NY 11221\n ALL GIFT'S AND CONTRIBUTIONS CAN BE FORWARD THANKS SO MUCH FOR YOUR GENEROUS SUPPORT All Contributions ,tax deductible \nLink: http://amzn.com/w/17FWHUYA5HN61 \nReading tools for Kindergarten students\nwere hoping to  give 200 reading books to Kindergarten  students\nPutting Talents and gifts to Create jobs,Projects, Curriculum Projects that add Literacy ,art,technology ,Incentives that Stimulate and entice Learning , THE ROSETTA IRVING FOUNDATION Inc' #80-0863450\nEyes on The Prize\nhttps://www.facebook.com/notes/karen-irving/the-rosetta-irving-foundation-inc/10152900327425374?pnref=story\nNov 2013 \nSelf Sufficient Operational Organization http://www.amazon.com/â€¦/B00â€¦/ref=cm_sw_r_fa_dp_nkSswb08TP71E\nMaking designed items, gallery sized Oil Paintings Etc \nlots of Creating Projects\nhttps://www.facebook.com/notes/karen-irving/the-rosetta-irving-foundation-inc/10152900327425374?pnref=story\nThanks so Much Karen irving</t>
  </si>
  <si>
    <t>209.166.74.62</t>
  </si>
  <si>
    <t>At a local festival, a group of young adults and myself chose to sleep outside the whole weekend to demonstrate to the community how homeless youth have to live. We were luckier than most unaccompanied youth and were able to sleep under a canopy. The canopy was mainly used to keep a sandwich board we made dry that asked 'Where did you sleep last night?' This really opened the eyes of those who wanted to look the other direction and gained support for Ryan's House for Youth.\n\nRyan's House for Youth serves homeless and at-risk youth. They serve this often forgotten population by providing services such as assistance filling out important forms that allow them access to funding to continue their education and access to health insurance. They provide case management and even mediate with families to keep the student in their home (if safe or possible.) They help with counseling, employment, and give these youth the courage and strength to overcome obstacles and succeed. Their graduation rate is outstanding!\n\nThey have had 21 youth in host homes, 15 have graduated and the other 6 had already graduated high school and are pursuing college or trade schools. Last year alone, 7 students graduated high school and 1 was even a Valedictorian! \n\nFor more information please visit www.ryanshouseforyouth.org</t>
  </si>
  <si>
    <t>108.26.64.15</t>
  </si>
  <si>
    <t>Pearl Beamer</t>
  </si>
  <si>
    <t>1sthawksnest@gmail.com</t>
  </si>
  <si>
    <t>I've been a wildlife rehabilitator for over 25 years but 11 years ago a red-tailed hawk came into my care.  After getting her health back Vet did Xrays and found out that she arthritis and she was only 4 months old.  She inspired my husband and I to start our dream.  She started our non-profit, Sacred Friends Inc.  Ever since then I give my heart and sole into our non-profit.  Wakon, meaning Sacred in Lakota, is inspirational all in her own right. I wake up every morning thinking how lucky I am!!!</t>
  </si>
  <si>
    <t>108.26.70.199</t>
  </si>
  <si>
    <t xml:space="preserve">They Give Their All at Sacred Friends Inc, a non-profit organization that aids wildlife in southern Virginia; www.sacredfriend.org.  This organization takes in any Native Wildlife in the state of Virginia.  Nothing is turned away.  They are the 'Wildlife Center' with a 'Heart'.\n\nEverything that comes in is handled with loving care.  If the animal has a chance to survive the staff at Sacred Friends makes sure it gets it.  It might mean that later that their hearts will be broken because the animal did not make it but then again their are those stories in which that chance is all that animal needed to thrive and survive again.\n\nPoint in take, a Cooper's Hawk came in with a badly broken wing, the 'Underdog'.  Normal the type of fracture it had most places would of euthanized it but here at Sacred Friends, we gave it that chance.  It proved to use that among tremendous odds it was a 'Survivor'.\n\nSo for all the 'Underdogs' out there!!  Let's give them a chance at Sacred Friends Inc.  Look us up at www.sacredfriend.org.\n\n </t>
  </si>
  <si>
    <t>68.109.115.24</t>
  </si>
  <si>
    <t>My late grandfather, Salvatore Molfesi, inspires me to continue giving to and supporting esophageal cancer awareness and research through The Salgi Esophageal Cancer Research Foundation. www.salgi.org \n\nIn 1997, my grandfather (who was more like a father to me) was diagnosed with Stage IV esophageal cancer.  On Father's Day in 1998, he passed away. In the interim, he suffered a brutal surgery and painful chemotherapy and radiation treatments.  I was quoted on RefluxMD's website as saying that he suffered a surgery so bad that I don't 'know how anyone â€“ whether they were 70 years old or 17 years old â€“ would have survived it.â€_x009d_ \n\nIt wasn't until 15 years later that we felt the same fear that we had felt when my grandfather was first diagnosed.  My mother, his daughter, began to experience some of the same symptoms my grandfather did right before he was diagnosed.  After coercing my mother and her GI doctor to get screened, we learned that while there was a small amount of damage to her esophagus due to acid reflux, she was cancer free.  Thank God!\n\nAt the time of my grandfather's passing, we knew nothing about esophageal cancer. It wasn't until after my motherâ€™s endoscopy that we began researching further into it. What we found was horrible! \n\nNot only had incidence of esophageal cancer skyrocketed 600% in the past decades, it became the fastest growing cancer in the United States and other western countries. \nIt is also one of the deadliest, as was the case with my grandfather; there are rarely symptoms of early stage esophageal cancer.  Symptoms such as difficulty swallowing, chronic indigestion, sensation of food getting stuck and chest pain usually occur once the cancer has spread and becomes difficult, if not impossible, to treat.\n\nAttributing to the poor mortality rate is the fact that there are no routine or standard screenings to detect esophageal cancer in its earliest stages.  There is also very little awareness regarding risk factors and symptoms of esophageal cancer.   Lastly, we found that research of esophageal cancer is extremely underfunded.\n\nAt first, we looked into joining other charities already established to help fight this cancer. Unfortunately, upon researching financial information and effectiveness, we didn't like what we saw. Other nonprofits, in our opinion, weren't utilizing their resources effectively.  The only way that we could ensure that our efforts would be going directly to the cause was to start our own charity.  \n\nOn November 21, 2011, my grandfather's birthday, The Salgi Esophageal Cancer Research Foundation was established.  On February 21, 2012, we received our tax exemption status from the IRS.  \n\nWhile it has not been an easy feat to establish and run a 501(c)(3) nonprofit charity without the help of an attorney, accountant or other fundraising professionals, it has undoubtedly been the right decision. \n\nUpon creating The Salgi Esophageal Cancer Research Foundation, we immediately started receiving requests for funding of esophageal cancer research from medical groups throughout the United States.  We also began to meet and connect with other families and individuals who had been affected by this cancer.  Speaking with these people and receiving these requests mirrored the same grievances that we felt (and still feel) and validated our mission. \n\nAs with many other start-ups, be it nonprofits or for profit organizations, the first few years are most definitely the hardest.  \n\nFortunately, we never gave up.  Instead, we leaped and sometimes stumbled over every hurdle.  We persevered and thanks to our community of supporters, we are persevering.\n\nIn less than five years our charity has fulfilled all three of the missions that we set out to accomplish.   We raised national and international awareness, encouraged early detection and funded research.  In July 2015, The Salgi Esophageal Cancer Research Foundation awarded its very first grant to esophageal cancer research.  This would absolutely not have been possible without our donors and supporters.  \n\nWhile we have made great accomplishments, there is a long road ahead of us.  Esophageal cancer is still considered one of the fastest and deadliest cancers; research funding is still critically low and there are still no standard or routine tests to improve early detection and increase survival.   However, we will continue to make a difference and do so in honor of all the brave men and women who have been affected by this horrible cancer.   I know my grandfather will be cheering us on in heaven.\n\n</t>
  </si>
  <si>
    <t>205.125.75.140</t>
  </si>
  <si>
    <t>Katy Andrews</t>
  </si>
  <si>
    <t>katyslc@comcast.net</t>
  </si>
  <si>
    <t>Surviving Middle School: Why I give to Salt Lake Arts Academy.  \n\nAdolescence can be rough for young people, and particularly at school.  Kids are asking themselves every day 'Who am I?, Where do I belong? Am I cool enough? Am I smart enough?'  All great -- and distracting! -- questions  that Salt Lake Arts Academy tries to help our students answer for themselves.\n\nSalt Lake Arts Academy helps all kinds of students figure out where they belong in the world by providing a free public middle school education, enriched by the arts, in downtown Salt Lake City.  I helped found this school thirteen years ago, along with visionary educators and fellow parents, all of whom wanted to make a safe, inclusive, diverse place for kids of all abilities to not just make it through middle school, but thrive. \n\n Our vision included making sure that every student received at least one our of arts instruction, every day, all year long.  The result is a place of joyous learning -- daily engagement in music, drama, dance and visual arts makes kids feel like they belong to the tribe.  Everyone is given an opportunity to explore their world through many lenses, then focus in on their particular passion.  And engaged students become students who achieve in the classroom and beyond.   \n\nPublic education, particularly middle school, often works for many students -- but for a quirky kid, a quiet kid, a loud kid, a bouncy kid or a bullied kid it can be a tortuous and nonproductive time.  I give to Salt Lake Arts Academy so that all those different kinds of students, help them find their passions, find their place in the world, and become creative and confident builders of their future. \n\nMy children are in college now, but I continue to give to Salt Lake Arts Academy so that more students can experience the same inclusive, grounding community my daughters found.  I give because I believe in building creative minds.\n\nwww.slarts.org</t>
  </si>
  <si>
    <t>50.121.211.115</t>
  </si>
  <si>
    <t>Inspiring Greatness.\n\nWe are all born with special gifts, and it is my belief that if everyone tapped into their talents, and used them to help each other, there would be peace and harmony in our world. \n\nJust like nature created animals, each with different yet important roles, I believe that humans were created with different roles to fill, too. But, as greed for money and power mixes with fears it interferes with universal law. We get out of balance--and disaster strikes. \n\nThat's why I am inspired to give--money and time--to help restore balance. We must spread awareness of important causes and to inspire others to speak up.\n\nOne of my special talents, which I believe many other people possess, too, is my voice. I believe I was put here to help those that cannot speak through written and verbal words. So, right now, part of my mission is to spread awareness of injustices around the world, to women, children, men, and the refugees fleeing Syria. I am doing this through my own social channels, by sharing stories and promoting orgs that are helping refugees, like Samaritan's Purse, and through my pro bono work with TheToolbox.org and Humanise (founded by iconic musician and humanitarian Peter Gabriel).\n\nIf you think there's nothing you can do you are wrong. Now, more than ever, those of us that can speak up for those without a voice must find the courage do so. If you don't have money to give don't worry about that. You can still share stories on social media and talk to friends to spread awareness.\n\nCalming fears, educating my peers, supporting courageous acts and inspiring greatness is what drives me to give.</t>
  </si>
  <si>
    <t>69.195.220.141</t>
  </si>
  <si>
    <t>http://www.sanantoniopetsalive.org/\n\nSan Antonio Pets Alive! saves dogs that are set to be euthanized. Dogs that have been overlooked and who are out of time. They take in the old, the neglected and the sick. They take the black dogs and the pit bulls. They take on the challenges, the ones no one else wants. \n\nSAPA! is making a HUGE different in my city--a city that once had dead dogs all over the streets, all over the highway. SAPA! is helping San Antonio become a humane city where dogs aren't being euthanized in mass amounts on a daily basis simply because there isn't room. They are changing the way the community sees these dogs, not as animals, but as loving pets who are part of the family.\n\nOur city's euthanasia rates would be incredibly high if it wasn't for this organization, and we are lucky to have these dedicated individuals--staff, vets and fosters--who are truly making a difference in our city. It's a change that's visible to the citizens of San Antonio, and I thank them for their tireless dedication. \n\nIt's not an easy job to see sick, neglected dogs on a daily basis nor is it easy when your passion to save them also results in the loss of some, totally out of your control. But they keep going, pleaing and sharing until they have exhausted all options. They do everything they can, for every dog they can help.\n\nWe still have a way to go but because of SAPA!, we are almost there.</t>
  </si>
  <si>
    <t>23.118.233.136</t>
  </si>
  <si>
    <t xml:space="preserve">Knowing that there is always a dogâ€”many dogs, in factâ€”in imminent danger of euthanasia is what keeps me giving. I always loved dogs, and used to foster dogs with a rescue group when I lived in Austin, TX. But I didn't feel much urgency to help living in a no-kill city. However, when I moved to San Antonio in May 2013, I quickly learned my new city had a major pet overpopulation problem and a shelter that had to kill due to the sheer number of abandoned animals. I accidentally ended up in a low-income area, and my new neighborhood had many unfixed pets roaming around, plus some pets being abused. One small dog down the street was tied to a stake in the front yard on a short leash, and was there 24/7. His only shelter was a broken file cabinet the owners used as a makeshift doghouse, and after a major storm, it was in shambles. They appeared very low-income and weren't willing to fix the problem. I decided to take action and posted an ad on Craigslist seeking someone willing to give a free doghouse to this neglected dog. A kind woman offered to give me her doghouse. We met up and she not only gave me a doghouse, but a big bag of food and a shopping bag full of toys, blankets, and goodies for the dog--plus a gift card to a pet store, all for this family. She was so generous and giving to this family and dog she'd never even met. I told her I was having a hard time seeing how many strays were in San Antonio and how many animals were abused and neglected, and she educated me about how we were a kill city, but told me about organizations like San Antonio Pets Alive that making a huge difference in how many pets were euthanized. She encouraged me to get involved, so I went home and signed up. I didn't know how much I'd fall in love with the organization and get very involved. I fostered a dog with them that I ended up bonding with immediately, and we adopted him, and he now lives in my lap all day, every day (I work from home). I also write thank you notes to their donors, visit the shelter to play with dogs and help people meet their new potential family members, and assist with adoption events. I've also personally fundraised almost $500 for them from friends and family, and sometimes I make dog toys for the animals there. SAPA has made incredible progress in bringing down the kill rate significantly in San Antonio. Seeing how much they value each and every life and watching how hard they work to save every dog possible from the city shelter has inspired me to help them in every way I can. My sweet dog Ziggy, who I adopted through SAPA from the city's death row, is my constant reminder of how important their work is and how each one of us can make a difference. I am forever thankful I met that generous stranger who encouraged me to get involved with SAPA. </t>
  </si>
  <si>
    <t>108.171.135.188</t>
  </si>
  <si>
    <t>Penny Pisaneschi Collins</t>
  </si>
  <si>
    <t>penny.collins@sungard.com</t>
  </si>
  <si>
    <t>â€œIâ€™m going to shoot you.  Iâ€™m going to kill you.â€_x009d_ Tom yelled at me while pointing the pistol at me.  I slowly rose up from the couch, frantically yelled â€œput the gun down, you can hurt someoneâ€_x009d_ and made my way to the bathroom nearby.  Locked inside with the towels and scented soaps, I noticed the telephone on the counter. This was the 80s, and a phone in the bathroom was an uncommon sight.  Without that phone to call my dad, and the parents of the boy I was babysitting â€“ I could have become one of accidental shooting statistics now reported weekly across the United States. \n \nThirty-plus years later, I am the mother of two school aged children.  Like many, I reached new levels of despair open learning that 28 people were killed at Sandy Hook Elementary School in Newtown CT.  The shooter, Adam Lanza committed matricide, followed by murdering twenty children ages 7 and younger, six school staff members, and then committed suicide.    \n\nIn the three years following Sandy Hook, I got involved in the cause to reduce gun violence.  To me, this meant being vocal about my stance on gun law reform.  I donated to the advocacy group founded by Gabby Giffords and Mark Kelly, following her survival of an Arizona Mass Shooting.  I posted my views on Facebook, I spoke with friends and family.  I thought I was doing enough.\n\nOn October 1, 2015 â€“ a shooter at Umpqua Community College stormed the campus killing nine and committing suicide in the process.  This time upon hearing the news, something changed.  I questioned what good I was doing.  I doubted how throwing money at advocacy groups, and voicing my opinion on Facebook was making a difference.  But what had really changed wasâ€¦.I wasnâ€™t horrified.   In fact, I felt numb.  I became fearful of desensitization.  Was I indifferent?  In an attempt to rally myself back to a place of being shocked â€“ I watched a documentary produced by Nightline regarding the NRAâ€™s rise to power.  Iâ€™d hoped I would recharge my resolve, and generate new ideas on how to â€œsolve our gun violenceâ€_x009d_ problem.  \n\nBut instead, I sat broken.  Defeated.  \n\nItâ€™s no use.  The NRA has won.  Americans, we love our guns.  We canâ€™t win.  Itâ€™s over. \n\nHead in hands, I cried and quit the fight.  \n\nThe next morning, as a brand new day often does, I found myself staring at an opportunity.  With Facebookâ€™s Suggested Page fairies sprinkling their pixie dust on my screen â€“ a beautiful green tree â€“ with leaves made of handprints caught my eye.  I spent the next several hours educating myself on the Sandy Hook Promise (www.sandyhookpromise.org), and rediscovered my soul.  \n\nSandy Hook Promise spoke to me, in a way that other efforts hadnâ€™t been able to.  It provided a vehicle for volunteering my time, not just my money and social network.  I could get directly involved in my community.  \n\nI loved how Sandy Hook Promiseâ€™s programs were heavily weighted on prevention â€“ not waging war on gun lobbies or alienating responsible gun owners. \n\nI loved that the focus was on mental health first aid programs.  That the definition of gun violence was inclusive of suicide prevention &amp; unintentional shootings.  That the programs are predominately youth led.   Volunteering and spending time with kids â€“ teaching them how to be inclusive of other kids, how to recognize mental crisis in their friends and classmates, how to #saysomething to a trusted adult when they have witnessed a potential sign, signal or threat of gun violence.  This spoke to me. That tattling and looking out for your friends and classmates are different.  That we need to have a plan for kids, which they can easily follow, should they encounter a firearm unexpectedly.  That we open the dialogue with youth on these issues, not brush the tough talks under the rug. \n\nI loved that Sandy Hook Promiseâ€™s legislative philosophy is based on upholding the rights of gun owners, while advocating for gun safety, gun lethality (magazine size) and that reducing gun violence is not solely about the gun â€“ that Mental Health advocacy, education and programs are key components.  \n\nI signed on as a Promise Leader.  A Promise Leader makes the commitment to be an active participate in their community, to bring the Sandy Hook Promise programs to schools, youth centers, places of worship, and any other community organization where we can educate the public on Mental Health First Aid, and other prevention programs like #saysomething, #startwithhello #Keepitsecureandsafelystored (Kiss).  That as a Promise Leader, I will educate other adults on the programs and how to get involved. \n\nBefore I donated financially, I decided it was time to donate that most valuable of all resources â€“ time.  I created a plan for how I was going to get involved with Sandy Hook Promise within my community, starting with the local middle and elementary schools my children attend.  \n\nSitting in my sonâ€™s middle school principalâ€™s office, I was fearful that he would view me as â€œan overly involved, helicopter parentâ€_x009d_.  I presented my reasons for signing on as a Promise Leader and that I wanted to get our middle school, and other schools involved with Sandy Hook Promise Programs.  That I felt our public school systems were already strapped, and thin on time and resources, and that I wanted to be â€œthe heavy lifterâ€_x009d_ to help get Sandy Hook Promise off the ground running for them.   \n\nAs I sat looking at my sonâ€™s principal, nervous about what he would say, he began slowly, â€œPenny, this cause is one that is near and dear to my heart.  We are all very concerned that something like this could happen here, in fact, our demographic is not necessarily an if itâ€™s going to happen in some ways itâ€™s a when.  Our school already had one lock-down due to a man in a nearby neighborhood brandishing a shotgun as he walked through the streets, so I really want to support this, and in fact have some ideas on how you can get started.â€_x009d_  \n\nThe look on his face, of surprise and gratitude that a parent would want to help them in this way â€“ answered any doubts.  It felt good to show them how much I value all their hard work in caring for our communityâ€™s kids. \n\nHe gave me unlimited access to the staff, suggested a small taskforce of teachers and administrators, communicated with them that this was something they were to get involved in.  He asked me to get involved with the student led News Network and the elected student body and council.  He wanted the programs to be student led â€“ which provided me a huge sigh of relief, wondering how I was going to pull this all off with a full time job, a family to raise, and a 90-lb German shepherd nipping at my feet. \n\nWe are now in full swing preparing for our first â€œSay Somethingâ€_x009d_ week.  A week of inclusion and education events which will dovetail with other positive behavior programs that our county has rolled out to districts county-wide.  \n\nDespite all this â€œdoingâ€_x009d_ and â€œactionâ€_x009d_ and â€œcommunicatingâ€_x009d_ â€“ the biggest gift Iâ€™ve received from volunteering for Sandy Hook Promise- is the return of hope.  \n\nThat a group of families, who experienced devastating loss, could redirect their grief, for the greater good and provide an unwavering example of forgiveness â€“ I am deeply humbled and grateful for each and every one of them. \n \nI owe Sandy Hook Promise so much in return. \n\n\n\n\n</t>
  </si>
  <si>
    <t>73.7.154.109</t>
  </si>
  <si>
    <t>100% Proceeds go to supporting mothers and their baby! I am inspired to give when I know that those involved in an organization are just as passionate as I am about an issue. Saving Our Sisters is a non-profit program dedicated to providing support to mothers who otherwise are left feeling like they have no choice but to relinquish their baby to adoption. Saving Our Sisters is a nationwide network of people who donate their time, energy and efforts of supporting the mothers. All of the work is done on a voluntary basis and 100% of the proceeds go directly to providing needed items.\n\nSo often, many pregnant women may feel that adoption is the only option they have, but with support, they find that they can keep their baby and successfully parent. It is so incredible to witness how the love within this nationwide network can make such a difference for these families! Frequently, what is needed is something as simple as diapers and wipes. Other times, an infant car seat or soothing swing is needed. It is amazing how receiving just a few of these needed items can make all the difference for the moms. \n\nSometimes moms need support or direction in finding resources so that she can continue her education or find housing. So often, she just needs to know that sheâ€™ll have the guidance to find independence and the friendship of someone in the network who is close by. Many of us who have been moms know the value in having someone say, â€œYes, you can do this.â€_x009d_ \n\nSaving Our Sisters is a nonprofit program through Concerned United Birthparents and more information can be found at:  http://cubirthparents.org/\n</t>
  </si>
  <si>
    <t>73.219.101.149</t>
  </si>
  <si>
    <t>Childhood is where it all begins. We're always hearing about how children are the future, but so few step up to try and shape this future. That's why I became a Big Sister. After a few short months, I saw my Little Sister blossom in ways that she never dreamed possible. One of the greatest moments in my life was the first time I actually saw her smile. That's why I donate my time to Big Brothers Big Sisters of New Hampshire. I don't have much money, but giving my time is such a rewarding experience. Every day, I see young people who are in desperate need of someone to care about; someone to change their lives for the better, forever. Some of them have parents in prison. Many of them are living in poverty. All of them want nothing more than to have a caring adult in their lives. It's amazing what a few hours each month can do for one of these children. There are still so many on the waiting list, just hoping every day that they will be matched with a Big who will care about them. It takes $1,200 to sustain a match for one year, so Big Brothers Big Sisters of New Hampshire could use every penny they can get to continue changing lives.\n\nhttp://www.bbbsnh.org/site/c.8oLHKNPmE6LQH/b.8965789/k.F13D/Home_Page.htm</t>
  </si>
  <si>
    <t>66.194.72.18</t>
  </si>
  <si>
    <t>The Gift of #SIFF\n\nI give to SIFF Cinema because of it's support of international films and new, independent film artists/directors. I love their venues, the volunteers and also the choices of films are (in my opinion) better than the box office theaters. SIFF lineup is open to a wide range of films with or without famous actors. I've been exposed to more international films than I've ever been in the past except for those I've watched in classes when I was in college. The photo attached is after watching a SIFF preview of The Gift in August. We were creeped out to say the least.</t>
  </si>
  <si>
    <t>71.231.199.31</t>
  </si>
  <si>
    <t>Leta Hamilton</t>
  </si>
  <si>
    <t>letahamilton3834@comcast.net</t>
  </si>
  <si>
    <t>FOR MY SON...I saw that the Seattle International Film Festival was an event taking place in May. Your birthday is in May. I thought, 'What a great gift idea! You love films.' Then I bought some tickets to the movies we could attend (and were appropriate for your age - of course) and away we went. I was so touched by how moved and inspired you were by the films we saw. You were right up there with the grown ups asking questions to the special guests and making it a point to learn as much as you could. I didn't know we could become members of SIFF that gave us access to films, educational programs and special events all year long. I learned when we went and saw our first films together that this was a possibility. We bought you a membership for your Christmas present and dad and I have been so proud of the way you participate in programs, go along to screenings and ask meaningful questions about the process of film making. You are such an inspiration to me. I'm so glad we did this. It has made a huge difference in our lives, and especially yours! You are growing up into a beautiful young man who has a great passion for film making and your membership in SIFF is a great learning foundation for your future. Way to go, SIFF!!! Love, mom.</t>
  </si>
  <si>
    <t>76.121.105.243</t>
  </si>
  <si>
    <t>Tuck Shouse</t>
  </si>
  <si>
    <t>tucker.c.shouse@gmail.com</t>
  </si>
  <si>
    <t>Why I #LoveParks &amp; The Seattle Parks Foundation\n\n#MyGivingStory is not an inspiring or courageous one. Amy's #MyGivingStory (http://woobox.com/kxdcce/vote/for/11104736) about the Boiler Room Shelter (www.ptbr.org) in Port Townsend Washington is. Jenny's #MyGivingStory (http://woobox.com/kxdcce/vote/for/11185836) about Michael's diffuse intrinsic pontine glioma is (http://defeatdipg.org/). And so are hundreds more that you can read and vote on at (https://www.facebook.com/GivingTuesday/) where the winning non-profits can receive a $5,000 grant. Voting ends Tuesday November 24th. \n\nCompared to those two and the many others, it's horrifying to try to write any story. When it comes to charitable areas of giving, parks and outdoor spaces are usually at the bottom of the list when compared to the more pressing needs of physical, mental and emotional health. \n\nFrom Yosemite to Central Park, our parks come in many flavors. But in today's fast moving society, I believe that our outdoor spaces are more imperative than ever to enable our long term physical, mental, and emotional health. I give to The Seattle Parks Foundation (https://www.seattleparksfoundation.org) because they enable local citizens to take charge of the space around them. The photo attached is highlight from their fall 2015 newsletter illustrating just one of their many efforts. \n\nI'm inspired by people like Carmen Martinez and the Duwamish Valley Youth Corps. I'm inspired by Amy and Jenny and humanity's capacity for compassion and sacrifice. This holiday season, what inspires you to give and why? The contest portion of #MyGivingStory concludes this Tuesday so submit your own and vote on others! The conversation, however, keeps going both online and offline. What is your #MyGivingStory?</t>
  </si>
  <si>
    <t>72.177.54.96</t>
  </si>
  <si>
    <t>Kali' Priestley Rourke</t>
  </si>
  <si>
    <t>kali@austin.rr.com</t>
  </si>
  <si>
    <t>Every Child Needs a Mentor and a Chance\n\nI was serving as Board President for the Seedling Foundation in 2006, and we had been asked to design a program to support mentoring in Austin's public schools.\nAISD Principals had realized they had a burgeoning population of kids in the highest at-risk categories who all had a single thing in common. \nThey had parents in prison.\nSeedling took on the challenge and in close collaboration with AISD, we piloted a mentoring program in 2006 that was school-based, research driven, and highly supported. \nWe started out with five schools and about 50 mentors, Seedling Foundation recruits volunteers from the community, matches them with eligible children, and offers ongoing support to both children and mentors. Our mentors provide stable, long-term relationships for the students and help them develop and maintain positive attitudes towards school. \nSince 2006, Seedling Foundation has served over 1600 students, with a presence at one time or another on 150+ campuses in 11 districts and 16 charter schools in Austin and Central Texas. Our current return rate for mentors is 74%, and their satisfaction rate is always in the high 90th percentile. \nI gave generously to Seedling, of course, and always knew that my dollars were going to change children's lives, but one day my husband and I were talking about these kids we were serving and it occurred to us that WE could do more.\nWhat if?\nWhat if a child, challenged by parental incarceration with all of the chaos and uncertainty that brings, was given the opportunity to win a college scholarship? And better yet, what if they had that opportunity BEFORE they entered high school? \nWe wanted to remove some of the barriers these kids face by awarding the scholarship at the end of 8th grade, allowing them to walk into high school as scholarship winners, with all of the confidence and hope for the future we hoped it would provide. We removed the barrier of a minimum GPA - they just needed to graduate and get accepted to the 2-4 year program of their choice. We even made it flexible, so that kids who needed a little more time got it, and were able to graduate late and still receive their scholarship. \nWe got excited about this possibility and brought it to the Board and Staff of Seedling. They got excited too, and so in the spring of 2007, I had the privilege of awarding two Seedling College Scholarships to 8th graders in the mentoring program.\nThese students had to fill out an application (much like the ones they would see in high school), write an essay about mentoring and how they felt about it, and get a recommendation letter from their mentor. It is a real-world experience and they took it seriously.\nSince 2007, we have seen the college scholarship program grow as more people caught the vision and joined us in funding them.\nAs of 2015, thirty-one students have been awarded scholarships totaling over $150,000, and eleven have fulfilled the promise we saw in them so long ago. They graduated from high school, and have attended University of Texas, UT-San Antonio, Aurora University, Sul Ross State University, Angelo State University, The Chemical Dependency Institute, The American Academy of Dramatic Arts and Austin Community College.\nAs a donor, there is nothing more exciting than seeing the blossoms of your giving come to full flower. \nWhen our first 2007 winners/2011 graduates were recognized at the Seedling Mentor Appreciation Event that May, and 400 people jumped to their feet to give them a standing ovation, I could see them vibrate with excitement and the hope of a great future. \nThis is why I give and why I mentor, and I hope someday to see my little third grade mentee walk across that stage and receive her Seedling College Scholarship. That would be amazingly fulfilling.\n</t>
  </si>
  <si>
    <t>12.236.92.61</t>
  </si>
  <si>
    <t>Because the Arts Matter\n\nBecause of the joy on children's faces when they experience their first live play...because of budget cuts in schools that mean elementary school children in California public schools have no instruction in the arts...because of the anticipation as red velvet curtains raise on opening night...because I couldn't stop singing Four Seasons songs for three weeks after seeing Jersey Boys....because going to the theater is a multi-generational tradition that spurs important conversations...I give because the arts matter. I donate to the performing arts because they enrich my life and the lives of all people, young and old, from every type of background.  The arts are a tool to educate and inspire. \n\nI donate to Segerstrom Center for the Arts because it is an organization that is committed to ensuring that every person in our community has access to high-quality arts experiences.  Segerstrom Center offers free public performances on their plaza, brings teaching artists into schools, hospitals, military bases and other community centers, presents special weekday performances for school groups, and trains teachers on how to incorporate the arts into their curriculum.  Segerstrom Center is the largest provider of arts education in the region and the leading presenter of world-class music, theater and dance without driving to Los Angeles!  \n\nI encourage every art-lover in Southern California to visit Segerstrom Center for the Arts to see how the Center is redefining the role of a performing arts center. For the rest of you, visit www.SCFTA.org and start planning a vacation to Orange County!</t>
  </si>
  <si>
    <t>73.152.119.24</t>
  </si>
  <si>
    <t>I live in a small, rural community. Resources are limited and so are community services. And.... along came The Selah Center (www.theselahcenter.org)!! The Selah Center is a non-profit pregnancy help center that encourages the choice of LIFE. The vision of this center is to provide support, counseling and encouragement for women in a crisis pregnancy. This type of facility is usually one located in a BIG community. The Selah Center decided to bring this mission to small town USA, a place in desperate need of HOPE. Not only does The Selah Center bring hope to mothers during a difficult moment in their life, this mission brings the HOPE of eternal life through JESUS CHRIST.\n\nI chose to give to The Selah Center when I met the founder and the board members. All are dynamic, compassionate, and inspiring individuals. Their strong faith and endless love for LIFE is powerful! Please consider this beautiful mission. Help them to encourage all to 'Love LIFE in Lake Country!'</t>
  </si>
  <si>
    <t>199.167.100.226</t>
  </si>
  <si>
    <t>Dan King</t>
  </si>
  <si>
    <t>dan@fistbumpmedia.com</t>
  </si>
  <si>
    <t>#BestChristmasEver for Trafficking Survivors\n\n'1 out of 3 girls in the United States is sexually abused.' \n'12 to 14 years old is the average age of entry into sex trafficking.' \n'80% of runaways are approached by a trafficker within 48 hours of leaving home.' \n\nAs a father of two little girls, these statistics are more than I can bear. As a follower of Christ, my heart aches for those whose lives are enveloped in darkness. That's why I am eternally grateful for the amazing organization of Selah Freedom! The work they do to rescue young ladies and women from these horrific circumstances, educate community and law enforcement, raise awareness and diminish these statistics through prevention is something I personally believe in.  This Christmas, my company has partnered with a local church in an effort to provide the #BestChristmasEver. We are raising funds and awareness via social media in order to purchase gifts, dinner and fellowship to the survivors living at the Selah Freedom Residential House. For some of these women, this will be the first 'real' Christmas experience they have ever had.  This is an amazing opportunity we have been blessed with to shower these women with love, no strings attached.  We hope that through our small efforts, these women can experience an increase in self-worth and see themselves as having an amazing, God-given purpose!\n\nOur company page for the project: https://fistbumpmedia.com/fistbump-media-gives-back/\nThe non-profit benefiting from the project: http://www.selahfreedom.com/</t>
  </si>
  <si>
    <t>209.6.202.3</t>
  </si>
  <si>
    <t>Maya Papaya Gilsey</t>
  </si>
  <si>
    <t>mayacamerong@gmail.com</t>
  </si>
  <si>
    <t>Title: I Give So Children Can Stay Children\n\nâ€œHelp!â€_x009d_ â€œHelp!â€_x009d_ â€œMaya, help!â€_x009d_ \nNo, I was not involved in some elaborate rescue, nor was anyone in any true trouble. These cries - shouted by 90 children - were about their need to find the perfect Lego for their separate masterpieces. \n\nI was in Ethiopia volunteering at the Selamta Family Project, a nonprofit that unites marginalized women and orphaned children to create forever families. \n\nSelamta had received a large donation from Lego and I had arrived in Addis Ababa with three duffel bags stuffed with Lego bricks, Lego heads, and Lego bodies. As a volunteer, I was there to organize and run extracurricular activities for the children during their summer school break. \n\nThe flurry of Amharic words, of which I knew very few, didn't stop me from falling in love. I fell in love with the children, with their curiosity, intensity, and constant affection. I fell in love with the way they yelled my name and the way they smiled when we couldnâ€™t understand each other. I fell in love with their homes tucked away on cobblestone streets and their moms who welcomed me into these homes with hugs and the smells of injera and coffee. The children sensed my love and taught me to say â€œEwodihalehuâ€_x009d_ in Amharic, â€œI love youâ€_x009d_ in English. The AIDS virus had once orphaned these children by taking their parents, and many were left to fend for themselves on the streets before being brought to Selamta. Their new Selamta moms were once marginalized by society, often the result of them being child brides. Before Selamta, these women and children didnâ€™t know where they would get their next meal or where they could spend a night in safety. Selamta gave them a second chance at life and a new loving family.\n \nOn the day I had to leave to go back to the U.S., Fasika, age 8, sat by the taxi that was to take me back to the airport. â€œMaya, stay?â€_x009d_ he asked. â€œEwodihalehuâ€_x009d_. I promised him I would be back. \n\nI flew home with new energy and a desperate need to stay involved with Selamta. I quickly began fundraising and raised enough to become the sponsor for Fasika and his brother for the next two years. I contacted Selamtaâ€™s Executive Director and asked for any opportunity to help. I soon began running their Instagram account, which I helped to grow to more than 2,000 followers. I then took over Twitter and Facebook and became Selamtaâ€™s Social Media Coordinator. I am currently in graduate school and completing an internship at a hospital, however, my volunteer work for Selamta is what holds my heart. I give so that their cries of â€œhelp!â€_x009d_ can always be in regards to Legos and other child like worries, and not about a need for clean water, clothes, or shelter. I give so their stories can be told. I give in return for what the children gave me; a new outlook on life, a deep passion for others, and a sense of fulfillment in a life that does not always allow for second chances. \n</t>
  </si>
  <si>
    <t>96.237.49.21</t>
  </si>
  <si>
    <t>I Give So Ethiopian Children Can Stay Children\n\nâ€œHelp!â€_x009d_ â€œHelp!â€_x009d_ â€œMaya, help!â€_x009d_ \n\nNo, I was not involved in some elaborate rescue, nor was anyone in any true trouble. These cries, shouted by 90 children, were about their need to find the perfect Lego for their separate masterpieces. \n\nI was in Ethiopia volunteering at the Selamta Family Project, a nonprofit that unites marginalized women and orphaned children to create forever families. \n\nSelamta had received a large donation from Lego and I had arrived in Addis Ababa with three duffel bags stuffed with Lego bricks, Lego heads, and Lego bodies. As a volunteer, I was there to organize and run extracurricular activities for the children during their summer school break. \n\nThe flurry of Amharic words, of which I knew very few, didn't stop me from falling in love. I fell in love with the children, with their curiosity, intensity, and constant affection. I fell in love with the way they yelled my name and the way they smiled when we couldnâ€™t understand each other. I fell in love with their homes tucked away on cobblestone streets and their moms who welcomed me into these homes with hugs and the smells of injera and coffee. The children sensed my love and taught me to say â€œEwodihalehuâ€_x009d_ in Amharic, â€œI love youâ€_x009d_ in English. \n\nThe AIDS virus had once orphaned these children by taking their parents, and many were left to fend for themselves on the streets before being brought to Selamta. Their new Selamta moms were once marginalized by society, often the result of them being child brides. Before Selamta, these women and children didnâ€™t know where they would get their next meal or where they could spend a night in safety. Selamta gave them a second chance at life and a new loving family.\n \nOn the day I had to leave to go back to the U.S., Fasika, age 8, sat by the taxi that was to take me back to the airport. â€œMaya, stay?â€_x009d_ he asked. â€œEwodihalehuâ€_x009d_. I promised him I would be back. \n\nI flew home with new energy and a desperate need to stay involved with Selamta. I quickly began fundraising and raised enough to become the sponsor for Fasika and his brother for the next two years. I contacted Selamtaâ€™s Executive Director and asked for any opportunity to help. I soon began running their Instagram account, which I helped to grow to more than 2,000 followers. I then took over Twitter and Facebook and became Selamtaâ€™s Social Media Coordinator. I am currently in graduate school and completing an internship at a hospital, however, my volunteer work for Selamta is what holds my heart. I give so that their cries of â€œhelp!â€_x009d_ can always be in regards to Legos and other child like worries, and not about a need for clean water, clothes, or shelter. I give so their stories can be told. I give in return for what the children gave me; a new outlook on life, a deep passion for others, and a sense of fulfillment in a life that does not always allow for second chances. \n\nLearn more at SelamtaFamilyProject.org\n</t>
  </si>
  <si>
    <t>98.17.88.235</t>
  </si>
  <si>
    <t>Getting Siamese Cats Home, One Trip at a Time\n\nIn 2011, I lost both of my cats to cancer. Tipton, the lilac point Siamese that I rescued from the shelter at which I volunteered, was just eight years old and had only been in my life for a year and a half. I vowed that after so much heartbreak in such a short time, I would never have another pet even though I was a life-long animal lover. It wasnâ€™t long before I realized, though, that coming home to an empty house felt lonely and cold.\n\nI began my search online to find another Siamese because I loved Tippyâ€™s personality. My search brought me to the Siamese Cat Rescue Center (www.siameserescue.org). In addition to a center in Locust Dale, Va., the organization houses rescued cats at foster homes located across the southeast.\n\nWithin a month, I had found the perfect pair of Siamese siblings to add to my family. I not only adored these two wonderful furry beings that quickly took over my home and my life, but I was amazed at the people within the organization that I met along the way. As it is with many reputable animal rescue groups, it wasnâ€™t a simple process to adopt, but it was well worth it. Each person I encountered during the adoption process â€“ from the intake evaluators to the interviewers and the fostersâ€“ cared so deeply about placing every cat under their care with the right family. \n\nNot long after the adoption, I began to think about how best to express my gratitude to the center. The way that best fit my schedule was to become a Siamese Cat Rescue Center transport driver. Known as the â€œMeezer Express,â€_x009d_ I am now part of a team of volunteers that drive cats from foster homes to their new forever homes all over the southeastern part of the United States. Trips like these take place nearly every weekend and volunteers can participate as often or as little as they like. Itâ€™s an important job. If there arenâ€™t enough available volunteers in each area, the cats donâ€™t get to go home that weekend.\n\nSome days the trip is as simple as just three legs to get the cats home and others take a huge team of people to get the job done. Some trips I meet only the drivers of the next leg of the trip to transfer my precious cargo and on special days, I am able to be the person who hands over the new family member(s) to the adopters. Those are pretty amazing days.\n\nSince I joined the Meezer Express, I have been a part of 34 trips, have logged over 10,000 miles and have helped more than 50 cats find new forever homes.\nI am honored to be a part of this organization. And though, admittedly, we arenâ€™t out there saving the world, we are out there saving the lives of every cat that we transport, more often than not, more than one at a time. And just as importantly, we bring love to people who need it and often help to heal hearts that have once been broken, just like mine was.\n</t>
  </si>
  <si>
    <t>75.171.26.180</t>
  </si>
  <si>
    <t xml:space="preserve">I first became aware of Silver Lining Riding as one of their clients.  In 2012, I was diagnosed with breast cancer.  It was caught very early, so treatment and recovery were supposed to be easy.  Things didn't go according to plan.  I ended up going through months of chemotherapy, radiation therapy, spent time in the hospital because of complications, and was too sick to work most days adding a financial burden to the medical one.  And, my life long battle with depression almost became a life ending one.  I was sick, weak, and hopeless,  Enter Silver Lining Riding.\n\nI have always loved horses, but because of money and the fact that we moved around a lot as a military family, I never got the opportunity to ride as a kid.  My husband suggested that maybe I should try horseback riding as a way to help with the depression and physical problems from cancer treatment.  \n\nI talked with Amanda at SLR and she told me all about the work they did with people will all types of physical, cognitive, and emotional disabilities.  She thought the program could at least help restore some of the core muscles I had lost and could help with my depression too.  Plus, SLR had a class with older beginning adults like me.\n\nI started riding Thursday nights with two other ladies.  My husband commented on how almost immediately he could see a changes in my outlook.  I began looking forward to my lessons and was constantly talking about Strawberry ('my' horse).  \n\nIn September of 2013, I started volunteering with SLR wanting to give back to the organization that had given so much to me.  They gave me a purpose in life and a passion that I was lacking.  I have seen and experienced first hand the good that they do.  I have seen fearful clients become more confident.  I have seen clients with devastating physical disabilities grow in strength and learn to communicate with a horse and even succeed in competing with them.  I am privileged to have the opportunity to work with these individuals every day.\n\nSilver Lining Riding is a small organization making a big impact on their corner of the world.  I hope that you will consider giving to them this #givingtuesday and throughout the year.\n\nSincerely,\n\nDawn Brown  </t>
  </si>
  <si>
    <t>24.95.70.221</t>
  </si>
  <si>
    <t>A Call to Serve Others in Need\n \nhttps://www.sfctiffin.org/\nhttp://tiffinfranciscans.org/what-we-do/sisters-ministries/mexico/cuernava-childrens/\n\nWe believe that God calls us all to serve others, which is one way we encounter Christ.  When we first learned about the Cuernavaca Children's Mission and the conditions the children in Mexico were facing and of the opportunity for us to be a part of the Sisters of St. Francis' ministry there, we felt inspired to help.  By donating gifts that God has provided to us through His grace, we receive so much more in return.  It brings us great joy to know that we are helping young people in Cuernavaca pursue an education that will open doors for them to follow their dreams. \n\nThroughout this experience, the children we sponsor have sent us letters and photographs.  To see their smiling faces and to hear of the successes they've had with the ministry is humbling to us.  We are moved by the way these children show such motivation and are able to achieve so much despite having so few resources. It is clear to us that God's hand is at work when we see how fruitful this ministry has been. \n\nAs Catholics, we strive to live as Christ lived, and to answer His call to love one another.  Self-sacrifice is at the heart of our faith, and it allows us to love others as Jesus loves us.  This ministry has strengthened our personal mission to help those in need, and we are also able to pass on the value of charity to our children as a part of their faith education.</t>
  </si>
  <si>
    <t>107.77.168.31</t>
  </si>
  <si>
    <t xml:space="preserve">Skills USA has changed my life.\n\nSkills USA is a nonprofit organization that prepares young adults to pursue their career in a vocational occupation! I joined skills my sophomore year in high school! I never really taught I'd be looking at myself to be president my senior year! Me being president has giving me a huge responsibility! I am in charge of all meetings I have to give students advice and answer any and all questions they may have! I love what I do! I love that I am not only helping myself but I am also helping every single student who is in the skills USA program at my school! Many people depend on me and I have many people who say I'm a role model! I just love to help students reach their dream like myself! I feel really proud of myself knowing I am giving students not only advice but encouraging them to do their best! It makes me happy knowing I'm being the best president I can be and to help my fellow classmates progress along the road to their future! </t>
  </si>
  <si>
    <t>24.113.118.82</t>
  </si>
  <si>
    <t xml:space="preserve">Skookum Kids cares for children in their first 3 days of foster care.\n\nI give to Skookum because they fill such an important need in the communityâ€”caring for children as they transition into foster care. It's a scary time for these kids. When the system fails them, it compounds the trauma they experience. And Skookum Kids makes sure that doesn't happen.\n\nThe children are safe and cared for by trained volunteers who take them on fun outings and make sure all of their needs are met. \n\nThen, when it's time for them to transition into a long-term foster home, Skookum Kids is able to inform prospective foster parents about the child's temperament, triggers, and developmental stage so they can make an informed placement decision. </t>
  </si>
  <si>
    <t>199.167.126.227</t>
  </si>
  <si>
    <t>Jessica Schneider</t>
  </si>
  <si>
    <t>jessica.schneider@gmail.com</t>
  </si>
  <si>
    <t>From Chicago to Mexico\nGraham Elliot Takes a Journey of Smiles to Visit Smile Trainâ€™s Local Programs in Mexico\n\nI remember like it was yesterdayâ€¦ I arrived in Mexico City on my Journey of Smiles hosted by Smile Train (smiletrain.org), the worldâ€™s largest cleft charity, and was greeted by the most heartwarming welcoming party imaginable; a choral group of seven children, all of who had undergone surgery to repair a cleft lip or palate. I learned that not only did the singing boost the children's sense of self-esteem, but it also acted as a form of speech therapy that the kids actually enjoyed doing.\n\nAfter the joyous singing and dancing came to end, a group of us drove out of the city to visit with Jasmine, a seventeen-year-old single mother of two. The newest addition to her family, a six-week-old baby boy name Ivan, was born with a cleft lip and palate. This was not caught during her routine ultrasound so it came as a total surprise, leaving Jasmine wondering what to do or where to even start.\n\nAt that very moment all I could think about was my son Conrad who was born with a bilateral cleft lip. My wife Allie and I were also caught off guard as we knew of nobody in our family that was born with a cleft. Our doctor at that time mentioned that a bilateral cleft could be indicative of Down syndrome, so we didnâ€™t know what to expect or prepare for. Although we sympathized greatly with Ivanâ€™s mother considering our similar situation, we reassured her that everything was going to be fine because she was in good hands with Smile Train. We even showed before and after photos of Conrad's surgery so she could get a sense of what to expect.\n\nWe're happy to say, little Ivan has received his first surgery. Allie and I are hoping to make it back down to Mexico City to assist in any way and be there for support. It's safe to say that Ivan will need some additional surgeries, but with Smile Train's outreach and ability to create sustainable ways to repair clefts, he's most certainly set up for success.\nIt was great to see firsthand that Smile Train is there to help turn those dreams into a reality. I am happy that I was also able to share my story with one of Smile Trainâ€™s patients while in Mexico, giving them comfort in knowing that they are not alone. All parents want the same thing for their children â€“ a long, happy and healthy life.\n\n(Photo Credit: Baby Ivan and me just after I finished giving him his midday bottle.)</t>
  </si>
  <si>
    <t>99.98.176.92</t>
  </si>
  <si>
    <t>Tracy Warrick</t>
  </si>
  <si>
    <t>warricks1@att.net</t>
  </si>
  <si>
    <t>Smyrna Heart of Grace has Giving Tuesday every week! I love being a part of this nonprofit. We deliver food, toiletries, clothes, and other needed things to local families in need, most in transient housing. So many children are happy to get something so simple, like a new toothbrush, from us, and it makes me just want to just do more.  These families look forward to their visit each week, and they are made to feel important and loved.</t>
  </si>
  <si>
    <t>71.235.36.243</t>
  </si>
  <si>
    <t>Sonia Plumb</t>
  </si>
  <si>
    <t>allardzoe@gmail.com</t>
  </si>
  <si>
    <t xml:space="preserve">A Push to Excel as a Community -\nWhy I Give to Sonia Plumb Dance Company\nwww.SoniaPlumbDance.org\n\nI first learned about the Sonia Plumb Dance Company as a student at the University of Saint Joseph. They were Artist in Residence, a first for our school, and I was a student director of the dance program. We were fortunate enough to have the Artistic Director, Sonia Plumb, set a dance piece on our ensemble. She pushed us to excel, dig deeper into our capabilities, and to think and to work as an ensemble â€“ as a community. I later learned that she  asks that of everyone she works with, students, dancers, board members and volunteers. \n\nUpon graduation, I joined the Board of Sonia Plumb Dance Company. As Board Members, she continues to ask us to excel, to dig deeper into our capabilities, to inquire how we can do better as a Company, as Artists, as Teachers, and as Leaders in the Community.\n\nSonia Plumb Dance Company enriches and educates the community through innovative, high quality, modern dance. Her vision reaches students from the inner city of Hartford to professors from around the state and further to artists and teachers across the nation. \n\nThe creative teaching methods and performances of the Company transform audiences through unique  learning  experiences and paths of  inspiration. Bringing the community together through the pursuit of excellence. \n\nAs an educator, I know the importance of  participating in the arts. Synapsis are fired, connections are made, work is created. The dancers of Sonia Plumb Dance Company are local teachers and performers who have a passion for interacting with the community and building dance based connections to curriculum that are rare to students.\n\nI look forward to viewing the work the Company creates as I know it is something I can share with my students. Whether it be the connections to their media driven lives through Privacy Settings or the dark and mysterious tales of The Odyssey; the company never fails to impress and I am eager to challenge my students to view art as important and relevant to their course work. \n\nAs a donor, Board Member, and supporter of this program, I encourage you to share in the grand experience that is the Sonia Plumb Dance Company and support the chance for someone else to be inspired. </t>
  </si>
  <si>
    <t>159.140.254.105</t>
  </si>
  <si>
    <t>Tonya Bennett</t>
  </si>
  <si>
    <t>TONYA.BENNETT@CERNER.COM</t>
  </si>
  <si>
    <t>#MyGivingStory\nBy Tonya Bennett\n\nIn 2004, I journeyed with my church group on a mission trip to Port-de-Paix, Haiti.  This trip came about from my desire to help those less fortunate by giving of my time and resources.  \n\nDue to limited vacation time, I had to take time off work without pay for the 10-day trip.  Fortunately, I was the one who received an enormous â€œpaymentâ€_x009d_ of a once-in-a-lifetime adventure where I was able to experience sights and sounds that I never would have noticed in my safe, routine life.  A few of those â€œpaymentsâ€_x009d_ included:\n\n--The joy and laughter of children turning ordinary plastic Wal-Mart bags into kites by adding a string to it, and then running all over the school yard watching the â€œkitesâ€_x009d_ blowing in the sky.\n--A new sense of appreciation for fresh and packaged meats after seeing meats left out for hours and covered with flies in their open market.  \n--Transforming a baby at the orphanage, ill with Tuberculosis, from her â€œfogâ€_x009d_ of just sitting on the floor alone and without toys or personal attention into a smiling, laughing baby that lit up after human touch, eye contact and interactive play with toys we provided. (Unfortunately, due to the volume of babies and limited health care personnel, infants do not receive the touch and interaction needed during the critical first-year of life to develop and grow compared with babies that do.)\n\nIn summary, the purpose of #mygivingstory is to encourage others to venture out of their comfort zone and help othersâ€”near or farâ€”by donating their time, moneyâ€¦or simply their leftover Wal-Mart plastic bags.  \n</t>
  </si>
  <si>
    <t>108.197.81.174</t>
  </si>
  <si>
    <t>My name is Susan Keyton and I am a board member of the Central Missouri Community Action Agency. I thought I would share my story of how important this agency is to me and my community.\nThere are many levels of poor â€“ I lived in a few of them. I came from a family of college educated, middle class school teachers and everything was good in my life. Then, in 1970 my father suddenly died and left my mother with 4 children, grades 6th through 11th, to support on her own. My eldest sibling graduated the following May and moved on to a college campus. My brother moved in with friends to finish high school while my mother, sister and I moved to another state to be closer my grandma. We were introduced to low-income and were learning how to survive together. I went to work at 13 to help Mom with expenses, and we just made it work. Then it was my turn to go to college - which I did. I soon fell in love - and thought he had too, until I became pregnant.  You know how that story goes â€“ I became a very young, single parent.  I quit school to go work so I could support myself and my child. Since I worked in the restaurant business through high school, waiting tables and cooking was the employment skill I fell back on. Since the wages I received did not support me and my baby, I applied and received food stamps, and child welfare. These programs were not the total answer, but they sure did help me buy TV dinners, diapers and formula that were affordable - and I felt it was better than nothing, and we were surviving!\nI really, really wanted a different job â€“ one with better hours so I could spend more time with my son. I worked crazy hours and had to pick up shifts whenever they were available. I had no training to do other work, and I had no confidence that the restaurant skills I had could get me a better job.  One day someone asked me if I knew about the job programs the local Community Action Agency administered to our small community.  I applied. I will never forget the job program worker who took my application - she tutored me in confidence. She told me that just because I was a single mother did not mean I was not worthy of a good job. Period. She lifted my spirits immediately and gave me HOPE. That program was life-changing for me.\nI have certainly worked my way up since then - and it all started because of the training program I went to. I got a job at the Family Resource Center taking applications for the many programs that were offered. Next I went to work as the Office Deputy for the Howard County Sheriffâ€™s Department. My skills had grown so much that I then applied - and was appointed - by Gov. Mel Carnahan to run our local License Bureau for the Mo Department of Revenue. But my ambition did not stop there. In 2006 I ran for the Howard County Treasurerâ€™s office and WON! I won two elections after that, and I am still the Howard County Treasurer today.  \nI will always be thankful to that job program worker who told me I was worth it, and that I could do whatever I wanted in life - it was up to me. She told me that day â€œthis program will get your foot in the door BUT, you will have to get the other foot in there and do the work to change your futureâ€_x009d_. She was right â€“ those programs empowered me â€“ and empowered many, many more. Thank you, CMCA\n</t>
  </si>
  <si>
    <t>152.23.123.75</t>
  </si>
  <si>
    <t>Bo Chon</t>
  </si>
  <si>
    <t>chon@live.unc.edu</t>
  </si>
  <si>
    <t>The first visit is always a tough one. Showing up to an apartment complex slightly off campus, with absolutely no way to communicate to the grandmother at the door except by nervous laughter and crazy gestures. On top of that, the only person who speaks English is a 6-year-old that informs us his neighbor will be home at â€œ3:75.â€_x009d_ This encapsulates what happens during the first interaction Bridge Builders have with their new â€˜familyâ€™. Bridge Builders is a program run through the Refugee Community Partnership (RCP). This program strives to forge bonds between two very different communities: college students and families from Burma. Most volunteers upon entering the program know very little about Burma or the refugee community in Chapel Hill. \n\nThroughout the Bridge Builders program, weâ€™ve had two different families. Weâ€™ve helped switch auto insurance companies, fix bugged computers, worked with social services, taught English, and played more than a few solid games of Charades. With our combined experiences as Bridge Builders we can both agree that we donâ€™t subscribe to the traditional idea of what giving is. The relationship here isnâ€™t one sided and there is no set giver and receiver. RCP emphasizes that although we may have more knowledge about life in America, we are learning just as much from our families as they are from us. Weâ€™ve learned which spices will burn your tongue, the traditions and celebrations within the culture, how to communicate with someone when the only thing you both understand is a smile, and how amazing it is to be a part of community that extends far beyond campus borders. Differences are arbitrary when the similarities outweigh them; through shared experiences and patience we dissolve all barriers of language, culture, age, and gender. We all love our family, eagerly wait to see them excel, and seek to experience joy. \n\nWith this experience in our hearts, we became more involved with Bridge Builders as assistant program directors. RCP was founded in order to address the many disparities that the refugee families face; the Bridge Builders program is one direct way to help families with their transition. It focuses on empowering them with the skills to become self-sufficient. We have helped volunteers and families access local resources in addition to planned trainings that benefit the community focusing on common issues such as traffic violations and domestic violence. \n\nRCP is about mutual understanding and community, both of which the world could use a bit more of right now. Giving is about reaching out to others and overcoming language barriers and perceived cultural boundaries. Giving is a two-way relationship. Giving is love.\n\nWritten by: Meagan Clawar &amp; Bo Chon\nLearn more at equitycollab.org</t>
  </si>
  <si>
    <t>70.194.170.84</t>
  </si>
  <si>
    <t>If you look at Murang'a on Google Earth it's misleading.... From the images you see what looks like occasional grey warehouses and trees dotted along the side of brown roads. It kind of looks like nothing much is there. The reality is something quite different. Murang'a is vibrant, noisy and colorful. The streets are tightly packed with brightly hand painted shops and businesses all imaginatively named and unique (a favorite one spotted last night was the 'Meat Garden Hotel').\nBike taxis buzz around the town - a 6km ride from Murang'a to Roko costs around 60p. The bikes are all fabulous extensions of their driver... Extensively decorated with slogans and bright flashing lights they often look a party on two wheels. \nThe edges of the streets in the center are lined with men and women all selling their produce on wooden pallets. Avocados (4 massive ones for Â£0.30p), thorn melon, passion fruit, sweet potato, cabbages, onions, oranges etc etc - all beautiful and fresh. People are honest about their prices and very friendly - in among the hustle and bustle you can always catch people singing or laughing together.\nThe other thing you can't see from the images online is the color of the actual earth. The best way to describe it is like intense cocoa. It's bright and deep in color - a bit like you have put a bright color filter on Instagram on it. In the sunshine it reminded Cassius of the dusting you get on 'top of a posh chocolate truffle'. He's spot on.\nBack to today..... I spent the morning visiting each class doing music sessions. I caught a quick break for a lunch of beans and kale with Cassius, Job and the cat followed by a practice with the teachers for their song for Thursday's concert. All the teachers were amazing - we worked on some harmonies and movement and will perform Jambo Bwana on Thursday.... All the kids had their noses pressed against the windows very excited to see their teachers Margaret, Merci, Caroline, Dorcas and Zipporah in action, and Cassius and Job supervised the kids.\nAt 2pm the whole school met up for group practice and with another planned tomorrow we will hopefully be ready for Thursday!\nEach day speeds by with so much going on and Cass is working at breakneck speed trying to get the blue house finished in time for Thursday too... Never a dull moment.\nYesterday passed in a blur. Everything has been so busy that I have struggled to find a minute to write. The end of term celebrations went great - songs were sung, certificates awarded and everyone had lots of fun. Tracey gave a lovely talk about the ethos of Roko's teaching - learning through play and education without corporal punishment (which is common place in most schools). The event was also attended by Michelle, Buddy and Blake who hail from Texas, USA. They have been great supporters of Roko and have helped with everything from providing dentists, doctors and even wiring the school in preparation for when electricity is available in the area.\nRoko made sure that each and every child received a small end of term gift and after the ceremony bags of donated shoes and sandals were lined up so that the kids could start next term with new shoes. Much excitement ensued with children showing off their new footwear. There was lots of tearing around after balloons we had put up on the buildings and the kids were thrilled with chocolate we had bought for each of the kids. To quote one of the girls from the Rescue Centre - Stellah - 'Today has been a good day... a good good day'.\nAfter the last of the kids departed in the late afternoon we were all knackered after such a long day. We headed into Murang'a to grab some food and pretty much collapsed into bed as soon as we got back to school. Today has been quiet in comparison - I canâ€™t believe we are leaving in the morning. I managed some of our washing, attempted to cook on the fires in the kitchen and painted the bases of the last of the classroom buildings. After we leave Cyber' tonight s we plan to pop into the Rescue and Kenwa homes to say our farewells to the sponsored children.\nComing to Kenya and being part of such an inspirational project has been such a fabulous experience for both me and Cassius. I know we will miss all of our new friends so much. Most of all I want to say a massive thank you to everyone here - the children included. Thank you for making us feel so welcomed and secondly for giving us the opportunity to be a part of such a brave and life changing community. I am already looking forward to coming back again....\nFor a child to receive the education they so desperately need it costs around 10 pounds a month.... amazing I know.\nOur last night in Murang'a.\nCassius and his Mom.\nwww.springsofhopefoundation.org</t>
  </si>
  <si>
    <t>108.51.43.144</t>
  </si>
  <si>
    <t>I support Sramani Institute to Improve Human Wellbeing through Diversified Innovation Invigoration\n\nhttp://www.sramani.org/contribute.html\n\nSince I was a child I have lived in different countries across the world, giving me the opportunity to not only observe but experience how people from different cultures interact with and treat each other. From Switzerland to Japan, the United States to Germany, India to Canada, I have witnessed how xenophobia drives wedges of prejudice and misunderstanding between human beings. I have experienced how the concentration of melanin in your skin often determines how others with different melanin levels value you, no matter what you contribute or are capable of contributing to humanity.\n\nWhen I was 3 years old my father decided to move to Halifax, Canada to pursue a Masterâ€™s degree, after having worked in the best national research laboratory and graduated from one of the most outstanding technical universities in India. But my fatherâ€™s Professor would not give him a job as a teaching assistant, because he deemed my father not intelligent enough. Instead, the Professor hired a teaching assistant with few credentials except his color. This teaching assistant received a healthy stipend, even though he surreptitiously went for help to my father, who was paid nothing.\n\nAs an 11-year old in Germany I was the only non-German child in my Gymnasium (the school for the highest achievers in the 3-tiered German school system) at a time when the small town we lived in had a large Turkish population. I asked one of my teachers why there were no Turkish children in my school. He told me that they were not as capable as German children and so were sent to the â€˜Hauptschuleâ€™ (the school for the lowest achievers). Even as an 11-year old I understood that being shunted into the â€˜Hauptschuleâ€™ was a life sentence of low-paying trade jobs.\n\nWhen I was in graduate school at an Ivy League university in the United States, I was once riding in the elevator with one of my professors, who later received the Nobel Prize. He was speaking with one of his colleagues, telling him about a conference he had attended in India recently: â€œWhat a waste of time. There is no innovation in India. The only time a few of those smelly Indians do anything useful is when they come here to learn from us.â€_x009d_ To my chagrin this professor turned to me and said: â€œIâ€™m sure you agree.â€_x009d_\n\nThese are only three stories out of hundreds, if not thousands, that shaped my worldview as a child. I pledged to myself that I would devote my life to achieving excellence myself (so that differently colored people would have a difficult time undervaluing and obstructing me) and then drawing out the innovation potential of those individuals and communities, who have been subjected to prejudicial undervaluation and marginalization.\n\nThus, after earning the Burroughs Wellcome Fund Career Award in the Biomedical Sciences for being one of the most innovative and excellent young scientists in North America, I returned the bulk of the $500,000 award that I had been given to start up my own research laboratory at an established academic institution, and instead set out to found my own non-profit institution with no resources but my determination. \n\nI wanted to create an institution that not only draws on the astounding diversity of human ideas and innovations across the world to solve real problems affecting a wide spectrum of humans and ecosystems, but that ensures a high quality of life for each human individual and community, regardless of their genetic, geographic, or socio-economic origins. I wanted to devote my life to ensuring that people would not be undervalued, exploited, and excluded merely because of their origins.\n\nI founded the Åšramani Institute with the mission of realizing the inter-connected wellbeing of all human beings, especially those marginalized, within their ecological, economic, and cultural contexts. Our approach to fulfilling our mission would be to create, facilitate, and promote intellectual and technological innovations that ensure Equitably Sustainable Progress* and are based on the scientific-analytical methods of diverse Knowledge &amp; Technology (KT) Frameworks.\n\nI knew that to be effective I had to understand how innovation is valued, protected, and marketed in the global economy. So I enrolled myself in law school, while I worked full-time as a scientific advisor (and later as an attorney) in various Intellectual Property law firms. In my â€˜spare timeâ€™ I established the Åšramani Institute in three countries: Canada in 2010, the United States in 2011, and India in 2012. I kept working full-time as an attorney so that I could fund the institution. My nights, weekends, and holidays, I spent training my staff, conducting research and fieldwork, making connections, handling legal and administrative matters, and supervising the implementation of our initiatives.\n\nI poured all of my life savings and all of my earnings, save my own frugal food and accommodation expenses, into the Åšramani Institute to pay for our infrastructure costs, field work expenses, staff salaries, community funds, travel, etc. In late 2014, because my staff needed more guidance from me, I quit my paying job as an attorney to dedicate myself entirely to the Åšramani Institute, even though I only had enough money saved up to suffice for just 1 year of food and lodging for my family.\n\nOver the past 5 years, I have personally worked with extraordinary tribal communities in various parts of India, who each have developed fascinating Knowledge &amp; Technology (KT) Frameworks, which form the bases of sophisticated socially &amp; environmentally sustainable innovations. Each adult in these communities has developed expertise and innovates in at least 4-6 different areas: food technologies, medicines, biodiversity preservation, architecture, civil engineering, microclimate manipulation, education, etc. The innovative capacity and knowledge base of these human beings never ceases to amaze me. Yet these extraordinary people are devalued and marginalized into the non-mainstream. They have been evicted by the government from their original ecosystems. They have been made dependent on social welfare and charity. And they have been forced to work under inhuman and dangerous conditions as indentured laborers.\n\nIt is these remarkable people that have kept me motivated to continue devoting my time, energy, and money to the Åšramani Institute. As a means to help them, I spearheaded the development of AVISHâ„¢ (Augmenting Vigor of Innovation through Structural Harmonization). AVISHâ„¢ enables the prediction of the quantity, quality, and nature of the Vigor of Innovation (VIâ„¢) of an individual, community, or organization. AVISHâ„¢ also enables the creation of customized training &amp; education programs designed specifically to draw out and augment VIâ„¢.\n\nhttp://www.svevak.org/#!articles/c1inh\n\nThrough AVISHâ„¢ the Åšramani Institute draws out the inherent capacity of individuals and communities to innovate and encourages them to develop and implement innovations that are equitably sustainable* and range from agricultural methods to healthcare, and resource management to civil engineering. \n\nThe Åšramani Institute has already developed and applied AVISHâ„¢ in two different settings: (1) working with marginalized, non-mainstream, indigenous communities in the areas of Equitably Sustainable* development and employment; and (2) working with postgraduate (Bachelor's degree or higher) students in the areas of higher education, health, and employment.\n\nThe Åšramani Institute is in the process of cementing partnerships with universities and non-mainstream communities in India, Canada, and the United States to further refine and implement AVISHâ„¢, with the goal of expanding our work to other countries in the near future.\n\nI would greatly appreciate an opportunity to tell the story of the Åšramani Institute and our work in building an equitably sustainable* world at the Dec. 1 Gates Social Media Meetup in Washington D.C.\n\nThank you very much.\n\nBest wishes,\n\nKakoli Mitra\n---\n*The Åšramani Institute defines Equitably Sustainable Progress as: â€˜implementing a set of interconnected diverse thoughts and actions that build a world where human beings of all socio-economic and geographic affiliations are healthy and safe, have access to relevant and uncorrupted education and resources, can engage in dignified livelihoods leading to self-reliance, and are respected for who they choose to express themselves to be.â€™</t>
  </si>
  <si>
    <t>71.46.77.10</t>
  </si>
  <si>
    <t xml:space="preserve">Why our family is a proud supporter of Team Peyton\nhttp://peytonmanning.stvincent.org/\nThrough the years of testing, diagnosis, procedures, and flares, Peyton Manning Children's Hospital has been more than just a hospital to us...it has been our beam of hope. Thanks to the hard work of the doctors and nurses at PMCH, my daughter gets to experience good days. They go above and beyond with their caring hearts and are always there any time of the day or night. Their kindness and compassion shines through even during the most difficult of times. Our family hosts the annual 5k Family Fun Run where proceeds benefit Peyton Manning Children's Hospital in attempt to give back and show our gratitude. We understand, first hand, the ups and downs of having a child with a disease and how it affects the entire family. We are thankful we can count on the amazing support of those at Peyton Manning Children's Hospital and this is why our family is a proud supporter of Team Peyton! </t>
  </si>
  <si>
    <t>98.235.96.23</t>
  </si>
  <si>
    <t>Cary Cooke Newcomb</t>
  </si>
  <si>
    <t>caryeveryday@gmail.com</t>
  </si>
  <si>
    <t>The US Constitution, The Amendments, The Magna Carta, The Declaration of Independence, The Gettysburg Address and THE FOUNDING FATHERS ; their TRUE INTENTIONS!We hear our Constitution and America's history so MANGLED and misinterpreted that if we thought anyone would READ IT, we'd send a set of these books about America ( link at the bottom)  to a WHOLE BUNCH of congressman, EVERY Republican candidate , and a LOT of reporters ! We'll begin by assuring that the children in our neighborhood have a set of beautiful, compelling books from SCHOLASTIC that will make them WANT to learn about the beginnings of their country, the nearly sacred documents that aided in that creation, and perhaps , one day, one of these children will become a congressperson with actual KNOWLEDGE of the Constitution, The Amendments, The Magna Carta, The Declaration of Independence, The Gettysburg Address and THE FOUNDING FATHERS and their TRUE INTENTIONS!\nWe may not save the world from illness or disease, but we can SURE AS HECK help it learn to LOVE BOOKS! We love #GivingTuesday, but rarely have the time to get out into our community and do anything HANDS ON. However, a recent relocations has us residing a HALF BLOCK from our new parish church and the school that it provides. We read that Taylor Swift donated 25 thousand dollars in SCHOLASTIC BOOKS to schools and our mission was made CLEAR! Books for a little  school up the street! \nRecent events in Paris and Mali, Belgium and God only knows where~ next, have the pundits, the 'candidates' and just about EVERYONE spouting off regarding 'what they would do' had THEY been dining al fresco when those SUICIDE BOMBERS showed up.  ( This is where the Republicans declare that this incident ALONE clarifies the essential nature of the Second Amendment~The right to bear arms~ )'They'd have shot those killers before they killed all those innocents' we hear over and over. Of course, it's MUCH more likely they'd have gotten shot by some gun toting , untrained fraidycat who'd whipped out a handgun, and shot up everything BUT the suicide bombers ...but we digress Children MUST understand the beginnings of their country, the nearly sacred documents that aided in that creation, and perhaps , one day, one of these children will become a congressperson with actual KNOWLEDGE of the Constitution, The Amendments, The MAgna Carter, The Declaration of Independence and THE FOUNDING FATHERS and their TRUE INTENTIONS!</t>
  </si>
  <si>
    <t>66.162.22.252</t>
  </si>
  <si>
    <t xml:space="preserve">I'm inspired to give back because of a sweet little boy, named Brandon, who unfortunately lost his battle with brain cancer.  Attending his funeral was eye-opening.  I knew about cancer, I have lost loved ones to cancer- my amazing dad most recently.  \n\nThere is something unbearably painful about attending the funeral of a child that only wanted to live- the pain in the families eyes- the loss and complete sorrow of the parents who will never in all their time, be the same.  It humbles you- shakes you- and hopefully- makes you a better person because of it.  \n\nI now give back to St. Jude Children's Research Hospital.  They worked so hard to save Brandon's life.  They work tirelessly to save every child that comes through their doors- when you arrive- they are waiting for you and know your name in the admissions office- which has desks short enough so that the child can be a part of the discussions.  They want that.  They want you included, they want to answer your million+ questions- and they want to assure you that because you're a patient of St. Jude Children's Research Hospital, you will never receive a bill.\n\nSt. Jude covers all costs associated to the treatment of a child.  They cover food, housing, travel, and most importantly, the treatment itself.  If I were ever in the darkness of fear, worrying about my child, I would want a place like St. Jude to turn to.  That is why I need to help- why I need to give back.  They do so much for kids.  They do so much for their families.  Not to mention- providing school for those too sick to attend; graduation for kids who can move up in their academic grade; prom- they take donations of gowns and tux's so that the teenagers can experience something that should be a given in their lives.  St. Jude gives the kids and their families Christmas, Halloween, Easter- a chance to be normal in a world of chaos.\n\nSt. Jude Children's Research Hospital gives back.  That's why I give back to them.  </t>
  </si>
  <si>
    <t>216.68.98.98</t>
  </si>
  <si>
    <t>Rebecca Palen</t>
  </si>
  <si>
    <t>Rpalen@selfhelps.org</t>
  </si>
  <si>
    <t>It's not everyday people can wake up and say 'I love my job' but I can. Some people don't understand why I work for a non-profit and that's fine, as long as i know why, that's all that matters. I love my job because i get to help people who truly are trying to make a better life for them and their families. \n\nI have chosen to wake up everyday and work for Supports to Encourage Low-Income Families (SELF), a non-profit dedicated to enhancing the quality of life for Butler County residents by impacting the causes of poverty and empowering individuals to achieve, sustain and advocate self-sufficiency.\n\nWorking with individuals who work 2-3 jobs just to provide for their family is an eye opening experience. People think of those in poverty as unmotivated, but that is far from the truth. I have meet some of the most hard working individuals, who just need a hand-up to where they want to go in life and create a stable environment for themselves and their children. \n\nI am inspired by the strength and persistence of these individuals to just keep going when they are at a hard place in their lives. They are just like everyone else and anyone could fall into the same position they are in. Helping these people get back on their feet and live a self-sufficient life is the most rewarding feeling. Reach out and lend a helping hand, one day you may need the favor in return. \n\nThat's my reason, what's yours?\n\nTo learn more about SELF go to www.selfhelps.org</t>
  </si>
  <si>
    <t>50.251.48.233</t>
  </si>
  <si>
    <t>A Friend in Need Inspires Giving\nWhat inspired Rose Giancola and Adele Mocerino to volunteer in Surrey Havertownâ€™s Meal Program (www.SurreyServices.org) initially was friendship. Every week Rose and Adele play poker in a group with their friend Vince Girondi, Havertownâ€™s Meal Supervisor. One week Vince was scrambling to find additional volunteers to help with Surreyâ€™s Meal Program, which packs meals for delivery to homebound seniors in the community and helps serve meals to guests at Surrey Havertown. For many of the homebound seniors, the meal delivery also provides a wellness check to see how these seniors who live alone are doing. In response to his plea for help with this much needed service, both Rose and Adele said, â€œYes, we can help. What do you need us to do?â€_x009d_ Now, every Monday finds Rose and Adele in the kitchen packing meals for the Home Delivered Meal Program and setting up trays and working the cafeteria line for Congregate Lunch. While a call for help from a friend was the initial motivator, both Rose and Adele are very glad to volunteer.  Rose said, â€œVolunteering makes me feel good. I feel like Iâ€™m helping people. â€_x009d_ Adele shared, â€œI feel like Iâ€™m doing something valuable for others.â€_x009d_\n</t>
  </si>
  <si>
    <t>98.237.2.83</t>
  </si>
  <si>
    <t xml:space="preserve">Going Home Empty Handed\n\nFor most people, getting a positive pregnancy test fills them with joy and excitement. Right away you start thinking about whether that new bundle of joy will be a boy or a girl. You and your significant other start tossing around names and nursery colors. You nickname the baby 'bean' or 'squishy' or some silly little thing that floods your heart with warmth each time you say it. You fall completely in love with a tiny little being that you will not meet for another 9 months. \n\nFor me and my Sweet Grace Ministries family, it is a quite different experience. We are family of Mommas and Daddies who never got to take that little baby we loved so much home. Our stories are all different, yet they are all the same. Loss. Deep, deep loss. \n\nMy story is mild compared to some of the ones shared at Sweet Grace's monthly support group. I lost my first three pregnancies in the first trimester. For me a positive pregnancy test means calling doctors, ordering medicine, weekly doctor appoints, extra ultrasounds, high risk doctors and an obscene number of blood draws. There is not the floating joy that most people feel. There is worry. There are walls built. There is fear. Fear that you will not get to bring this baby home from the hospital either. That you will leave empty. Empty handed. Empty hearted. \n\nI traveled my journey of losses alone. I did not know about Sweet Grace until I was pregnant with my fourth pregnancy, my first successful one. Through a friend's loss of her precious baby boy just shy of 20 weeks gestation, I started following Sweet Grace Ministries on Facebook. So when my mom called me and told me that my brother and his girlfriend had lost my nephew full term, I reached out to them. I'm not sure how to explain the pain I feel as aunt who lost her precious nephew before she even got to meet him. I cannot fully explain what it is like sitting in a dark delivery room all day watching your baby brother and his girlfriend prepare to deliver their first child knowing they will go home empty handed. I'm not sure how to explain what it is like to see a tiny little casket with a tiny spray of flowers get lowered into a tiny hole in the ground. As a family, we had huge holes punched through our hearts. Where do we go from here? How can we possible go on after such great loss? I'm not sure I could have answered these questions if it was not for Sweet Grace Ministries. \n\n Sweet Grace offered us a photographer to come to the hospital and take pictures of sweet baby Axel. It is the best gift anyone could have given us. We have beautiful, professional portraits of my nephew to cherish and remember him by. When the photographer came, she also brought a basket that Sweet Grace gives to parents who are leaving the hospital empty handed. It included some books on the loss of a baby, a soothing candle and tea, a precious handmade blanket and hat, a lovely remembrance bracelet (one for baby and Momma) and a plush teddy bear among other things to help honor the precious baby that never made it home. \n\nSweet Grace not only gives baskets and photography, they offer grief doulas, miscarriage bags, resources, and most importantly they offer a family. A family of other parents who have experienced miscarriage, still birth and neonatal death. A family who meets once a month to be raw with one another. To share our grief with people who truly understand. To share our deepest fears and thoughts. To carry a little piece of each other's pain. A family to walk this journey of grief with. \n\nSweet Grace Ministries is a nonprofit that I wish did not have to exist, but I am so glad it does. \n\nYou can check out Sweet Grace at http://sweetgraceministries.com/ to learn more about what they provide, to see their heart, and to hear the story of how Sweet Grace was started. </t>
  </si>
  <si>
    <t>73.175.51.159</t>
  </si>
  <si>
    <t>Jenn Barnes</t>
  </si>
  <si>
    <t>yellowbugchic@comcast.net</t>
  </si>
  <si>
    <t>I am inspired to give because Sweet Grace Ministries gives with a huge heart!  Sweet Grace Ministries isn't your average non-profit.  They provide support for the couples who are grieving the loss of their baby.  They give 100% to see those families don't go home empty handed, broken hearted yes but the love that goes into the baskets helps provide a small light of comfort.  It also opens the door to a whole new family waiting at support group with open arms.</t>
  </si>
  <si>
    <t>208.71.69.42</t>
  </si>
  <si>
    <t>6 babies, 4 in Heaven 2 in our arms!\n\nFrom the time that my husband and I got married we wanted to start a family. After 7 years of waiting and wondering if we would ever have kids we got our first positive pregnancy test. We were so excited. When we went to the doctors to confirm the pregnancy we were told that I was in the process of having a miscarriage. We were told that it is very common in the first few weeks and everything was fine. We were devastated. However we decided to try again. With in the next 6 months we miscarried 2 more babies. I didn't know what to do. \n\nWhen we found out for the 4th time that we were pregnant we were scared! We went to extra appointments did every thing they told us to do but when we were 30 weeks we found out that we had lost our sweet Abby! \n\nThis was when we were introduced to Sweet Grace Ministries. I was sent to the hospital to deliver. The nurses brought in a basket filled with all kinds of thoughtful items to help us during this hard time. It also helped realize that we were not alone. I will forever be grateful  for everything that was in the basket, but especially a stuffed pink bear that I was able to hold. My arms were so empty with out my baby but I could hold onto this little bear and it helped me.  There was also information that led us to a support group with other couples just like us. The love we received when we walked into that room was amazing. I don't know where I would be with out my Sweet Grace Family. \n\nMy story doesn't end here. Our lives go on day by day. We continue to love and support each other in our losses and everything else in our lives because we are a family. They were there for us as my husband and I went on to have 2 amazing rainbow babies. So when people ask my 'How many kids do you have' I tell them 6! 4 in Heaven 2 in our arms. \n\n</t>
  </si>
  <si>
    <t>100.38.67.199</t>
  </si>
  <si>
    <t>\nI have always supported animal welfare non-profits on Long Island, be it as a volunteer, a donor, or in my professional capacity as freelance journalist. Most recently, I have been a volunteer for Tavi &amp; Friends, a cat rescue and adoption organization based in two Petco locations on the Island.\n\nWhile there are many shelters/adoption non-profits that seek homes for the kitten litters that result from our feral cat overpopulation, Tavi &amp; Friends is different. This non-profit specializes in the much harder task of placing middle-aged, often ailing cats that are abandoned by adults who, for whatever reason, can no longer provide homes for them.\n\nThe founders of Tavi &amp; Friends are very careful about their feline placements.  They check veterinarian references, make home visits, and require brief home trial periods before approving adoptions.\n\nTheir expertise at matching felines with suitable owners made them a perfect subject for an online lifestyle publication geared toward highly sensitive, intelligent and imaginative people, who also all seem to have an affinity for animals. \n\nHowever, since they are born anxious, my readers require early positive exposure pets.\n\nHere is my Tavi &amp; Friends video segment on that:\n\nhttp://bit.ly/1lFYdzb\n\n\n\n\n\n\n</t>
  </si>
  <si>
    <t>173.220.83.178</t>
  </si>
  <si>
    <t>I lost my left leg below the knee 4 years ago. Thought I may never get to kayak again. The group , Team River Runners, helped me get the nerve to get back on the river. After paddling with them  the first time I was so pumped that I was able to kayak still that I felt I had to give back in some way. I donated an unused paddling jacket and though it pales in comparison to what they have given back to me, I don't have enough to give. Through them I have met an awesome group of people who have given so much to our country and to me personally. Thank you Team River Runner. This has been the best paddling season I have had in over 15 years.</t>
  </si>
  <si>
    <t>187.151.228.164</t>
  </si>
  <si>
    <t>Isabel PÃ©rez</t>
  </si>
  <si>
    <t xml:space="preserve">Sharing is a great and wonderful living experience. When i share I feel complete, honest, humble. I feel gratitude because the life or universe shared with me and now it is possible for me, to share... to learn about that experiencia. Donate money represents success, because I was productive and I had a work blessing, then I accept the money came for sharing to others. I have to be honest that other people need more than me, and I am such as filter for giving others. To share with a cause, makes me feel complete, because it had a plan, research needs, responsability. Sharing for iPadTAN for Autism Kids and their education, has a purpose. The Autism needs to be more investigated and meanwhile, people with autism and asperger, need to be helped. It is a great experience to share, because is a wonderful experience to understand why I came to this beautiful world and find out a personal and colective transformation. </t>
  </si>
  <si>
    <t>Sharing is a great and wonderful living experience. When I share I feel complete, honest, humble. I feel gratitude because the life or universe shared with me and now it is possible for me, to share... to learn about that experience. Donate money represents success, because I was productive and I had a work blessing, then I accept the money came for sharing to others. I have to be honest that other people need more than me, and I am such as filter for giving others. To share with a cause, makes me feel complete, because it had a plan, research needs, responsibility. Sharing for iPadTAN for Autism Kids and their education, has a purpose. The Autism needs to be more investigated and meanwhile, people with autism and Asperger, need to be helped. It is a great experience to share, because is a wonderful experience to understand why I came to this beautiful world and find out a personal and collective transformation. Thank you.\n</t>
  </si>
  <si>
    <t>198.0.31.141</t>
  </si>
  <si>
    <t>I have Hemophilia B and I didn't know any other hemophiliacs personally until I went to Camp Freedom when I was about 6 years old. The camp is sponsored by the Tennessee Hemophilia &amp; Bleeding Disorders Foundation. Camp Freedom is a place for kids with bleeding disorders to come together to learn and to become part of the community. The bleeding disorders community is large and it becomes your extended family. Kids get to participate in fun activities in a safe environment because many of the staff members are medical professionals. The camp teaches you about teamwork and responsibility. The staff shows you how to care for yourself (learning how to infuse, understanding your disorder) and how to care for others. They show you how to enjoy life safely and not live in fear. For those of us who didn't know anything about their disorder and felt alone, this camp is a life raft in a sea of confusion. Iâ€™m in college now and I am a volunteer counselor for the camp. Iâ€™m studying biology and Iâ€™m going to be a hematologist so I can continue supporting this community that has been so good to me and my family. I recently learned that I also have von Willebrandâ€™s Disease and a platelet function defect. I have three bleeding disorders, but Iâ€™m prepared to handle that thanks to Camp Freedom and THBDF.\n\nThis is why I give.\n\nWonâ€™t you please support the Tennessee Hemophilia and Bleeding Disorders Foundation to keep this camp going and to help other kids like me? They donâ€™t have to be alone.\n</t>
  </si>
  <si>
    <t>149.32.224.38</t>
  </si>
  <si>
    <t>Antje White</t>
  </si>
  <si>
    <t>antjeintexas@yahoo.com</t>
  </si>
  <si>
    <t>Love my new Country Life but not the amount of homeless, helpless Dogs.\n\nThree years ago I left the city life and moved to the country with my husband and son. I love living here, it's calm and beautiful by the lake and so nice to see all of the wildlife this area still has to offer. Once I lived here for a few months, I've noticed the large amount of stray dogs in this area. It always breaks my heart to see one of these sweet pups out by themselves near busy roads or in cold winter weather. After rescuing a puppy and successfully finding him a home, we found ourselves in a very bad situation six months after. The road into our neighborhood is fairly secluded and apparently a favorite spot for heartless, careless people to dump dogs. In the Fall of 2013 someone dumped 4 Chihuahua mix dogs in one night, only to be followed by 3 more Terrier mix dogs the following week. All of them were terrified and would not come to us, even for treats. We've tried for weeks and feared for their life each and every night we could not catch them. We made a make shift camp out of an old dog house and a pallet to ensure that these pups had a place to sleep and to keep them warm as we were now facing cold winter temperatures. We went thru a litter with one of the moms only to find them missing one morning. We've kept them all alive throughout the winter and in the Spring they finally started coming around with more and more time spent at their hiding spot. At that point I had reached out to numerous no-kill shelters, rescue organizations, capture organizations and even the news station; nobody was returning my calls and emails. Then, I stumbled across Texas Best Animal Choices Rescue and reached out to them. They were willing to help and took in the Chihuahuas and got them adopted into loving homes. One of the Terrier mixes had already started trusting me in the fall and I was fostering her (well at this time, it was a 'foster failure' and she was enjoying being a permanent part of our family. The other two Terriers were still on the loose and one of them was pregnant and would not let us catch her. Then one day, we got lucky with her sister and she also went to Texas Best Choices Animal Rescue only to be adopted one week later by one of my neighbors that had helped tremendously in her capture. The last Terrier mix was still hesitant and once she finally let us touch her, we've noticed that she had given birth to her puppies but we could not find them anywhere. She didn't look engorged, so we knew that she was nursing and had them hidden somewhere. We kept following her after feeding her daily and we finally figured out that she had walked down a steep hill/cliff and found a cave to hide her puppies in. Even though it was quite a challenge, we found our way down there but weren't able to grab the puppies. The next day, we came back with my 11 year old son in tow and he was able to crawl half way into the cave and hand me one puppy after the next. We put them all into my backpack so that we could safely get them up the cliff and into my truck along with mom and off to Texas Best Choices Animal Rescue. Again, they helped us get all of the pups adopted and mom ended up also being adopted by my neighbor. :)\n\nSince that day, we've become best friends with Allan and Karen, the founders of Texas Best Choices Animal Rescue. We go and volunteer at the Rescue and walk the dogs and socialize the scared ones. We tend to their scars and leash train them to get them ready for their new life in a furever home. Texas Best Choices Animal Rescue usually has around 130 dogs to care for and is the only no-kill dog rescue in this area. They are not supported by any government funding and can only sustain from donations and adoption fees. We have since saved approximately 15 more dogs and Texas Best Choices Animal Rescue has helped us with all of them. There are a lot of sad stories that come with each one of the dogs but just by being there every weekend and give unconditional love to the dogs just to receive it back in return has made a wonderful difference  in my life and something I look forward to every weekend.</t>
  </si>
  <si>
    <t>98.202.184.204</t>
  </si>
  <si>
    <t xml:space="preserve">I give because they gave. On average I donate about 30 hours a week to help Thank A Hero Foundation meet the goals they have to eliminate military suicide by being there to help hold up the Heroes in need. I pack care packages and mail them (the picture is a recent holiday set of care packages!!), I run and get gift cards for groceries, make utility payments for Heroes, I post all over social media to help raise awareness. I donate every last penny I don't need to live. They are an absolute no more than 2% (in FY2014 they were rated at 2% because that was the year of renewals and filings, in FY2015 they rated at 0%!!) overhead which means that for every dollar they get in NO LESS than 98 cents goes directly to help Heroes. However, because they can't afford to advertise (it takes away from the need) they have very little come in. The board is all volunteer and they often use every penny they don't have an absolute need for, because the mission is THAT important. </t>
  </si>
  <si>
    <t>166.171.251.89</t>
  </si>
  <si>
    <t>Julie Riera Matsushima</t>
  </si>
  <si>
    <t>juliematsu@aol.com</t>
  </si>
  <si>
    <t xml:space="preserve">WHEELS FOR CHAD\nTHATS AMORE CHARITABLE FDN\nwww.wheelsforchad.com\n\nMy inspiration is helping those individuals with disabilities.  They have much to overcome and I am inspired by their courage, strength, and character in the face of the obstacles and challenges they face every day. \nThey are my heroes. \nI want to help make, and do,  whatever it takes to make their lives more about ability and less about disability. </t>
  </si>
  <si>
    <t>128.95.202.149</t>
  </si>
  <si>
    <t>Sydney Martin</t>
  </si>
  <si>
    <t>sydrmartin@gmail.com</t>
  </si>
  <si>
    <t>Giving isn't a single solitary act. Giving is a conversation.\n\nOver the last few year's I have donated my birthday to charities. I started a five year long commitment to donate each birthday, from 26 to 30 to the most effective charities I could find. I did this in hopes of opening a dialog with those around me about charity work and where we choose to donate. Often we think of our philanthropic work as secret or something we shouldn't or can't talk about because it would be seen as boastful.\n\nSadly this means that many of us don't get to celebrate each other and ourselves for the fantastic work we do in the world. It also means that we don't always talk about how we choose the charities and causes we donate to. Because we regard our philanthropy as so private we loose out on the opportunity to share notes and compare stories around giving. We loose out on the opportunity to learn about new programs, and think critically about our giving decisions.\n\nThis year I am donating to the Against Malaria Foundation. Malaria is a preventable disease that still kills thousands around the world, most of whom are children under the age of five. AMF has continuously been shown to be one of the most transparent, through and life saving nonprofits around, which is why I choose to support them.\n\nAs a way to encourage people to donate, and a way to be able to talk about these causes year round, I agreed to get a tattoo to commemorate each charity I raise money for if we reach our goal. Each tattoo in the series is an element and the complete set covers a wide spectrum of giving opportunities. The main symptom of malaria is a high fever so this year's elemental tattoo is fire. http://www.sydsbirthdaychallenge.com/\n\nWe have already raised nearly $2000, all of it from friends and family who likely would not have donated this money otherwise. Another friend has even decided to match every $27 donation in our fundraising efforts, as a way to encourage everyone to donate more. \n\nI have spent a lot of time talking with friends, family, acquaintances, and even people I barely know about how and why I choose the charities I do and why I spend my birthday asking other people to give. My interactions are almost universally positive, and people usually as insightful honest questions. Opening the dialog about our giving has inspired many to give, or give more, and has inspired them to talk about their choices with others.\n\nGiving isn't a single solitary act. It isn't something we do just for ourselves in the dark. It is something we do to make the world a little brighter and the more we shine a light on it and celebrate great philanthropy the better and stronger we will be.</t>
  </si>
  <si>
    <t>64.22.224.226</t>
  </si>
  <si>
    <t>Danielle Wise</t>
  </si>
  <si>
    <t>dwise0814@gmail.com</t>
  </si>
  <si>
    <t xml:space="preserve">I give to support individuals with disabilities.\n\nI have a passion for individuals with disabilities. Here in Southwest Missouri, the organization I choose to support is The Arc of the Ozarks. The Arc's mission is to support individuals with disabilities in directing their own lives as valued members of the community. This organization takes very seriously the services they provide to individuals. Not only is The Arc a 24 hour organization, the staff become family to these wonderful individuals. From Thanksgiving dinners in the gym to Christmas parties supported by the community - The Arc of the Ozarks provides a safe and supportive environment. I give to this organization because if I ever have a child with disabilities, I hope to have resources available as great as The Arc of the Ozarks. I support The Arc for the future generation. \n\nthearcoftheozarks.org </t>
  </si>
  <si>
    <t>73.37.7.92</t>
  </si>
  <si>
    <t>Janet Striemer</t>
  </si>
  <si>
    <t>jjstriemer@gmail.com</t>
  </si>
  <si>
    <t>As a volunteer for The Bloom Project/Portland, I really feel like Cinderella at the Ball!  This â€œglass slipperâ€_x009d_ just fits!\n\nMy husband and I moved to Portland 8 years ago from L.A. after we retired.  I worked in the entertainment industry â€“ mostly in administration and human resource management.  Iâ€™ve had the privilege of working with some pretty amazing people, some amazingly demanding people, and shall we say, some that were less than amazing?  Anyway, weâ€™re happy now growing moss between our toes here in in the Northwest.  \n\nRight after our move, I plunged into the needlepoint and knitting world and was thrilled with the amazing community of women.  It wasnâ€™t long before I was introduced to Heidi Berkman, the Founder of The Bloom Project.  When she gave a presentation about starting a Portland Project, I was absolutely intrigued.  I got to know her a little better when she set up a stitching retreat that I attended.  This is where things began to jell for me.  \n\nThe idea seemed so simple, but brilliant.  Re-purpose perfectly good flowers that get thrown away?  Terrific!  Arrange flowers?  Love it!  Send a random gift of a beautiful bedside bouquet for someone in hospice?  Itâ€™s such a small, wonderful gesture that means so much to end-of-life patients and their families.  I was sold.\n\nLike so many of our volunteers, I, too, had the experience of knowing first-hand what it was like to lose a parent or loved one, and I saw what hospice meant to them and us.  I knew it was just those small gestures that mean so much to everyone involved.  I know our family will be forever grateful for this amazing service.  \n\nI think the timing was right for giving back.  As much as I love knitting and stitching (and Iâ€™m still involved with it), I was sitting too much and developed a nice crick in my neck!  I was anxious to find something where I could move and make myself useful.  I love doing start-ups, was completely comfortable with Heidi and impressed with what she had put together.  It was immediately obvious to me that she had what my German-born husband would say is â€œfingerspitzengefÃ¼hlâ€_x009d_ â€“ a fingertip sense or feel, intuitive flair or instinct for leading.  It all came together.\n\nWhen she called and said she had something in mind for me, I had no problem telling her, â€œWhatever you want me to do, Iâ€™ll do it!â€_x009d_ I suppose THAT was a mistake, but 2 years and some 2,000 hours later, Iâ€™m still at it!  Initially I became her Portland Volunteer Coordinator and then the Lead Site Coordinator.\n\nItâ€™s been lots of work, and my husband has been incredibly supportive, but in the end, I have a new paycheck:  \n\nâ€¢ Watching Heidiâ€™s incredible dream come to fruition;\nâ€¢ Working with amazing volunteers, sharing a special camaraderie and building real friendships; \nâ€¢ Networking with organizations that love and support what we do;\nâ€¢ Watching with admiration the work of the service organizations and their dedicated caregivers;\nâ€¢ And most importantly, reading all those incredible notes of thanks from patients, families, friends and caregivers!  Thatâ€™s why Iâ€™m doing what Iâ€™m doing.  Thatâ€™s my paycheck!\n</t>
  </si>
  <si>
    <t>67.204.155.33</t>
  </si>
  <si>
    <t>Jodie Utter</t>
  </si>
  <si>
    <t>jodie@yahoo.com</t>
  </si>
  <si>
    <t>This past summer, in the name of volunteering for http://thebloomproject.org, I traveled to many breathtaking Central Oregon wedding venues to collect the thoughtfully donated wedding flowers of socially and environmentally conscious brides and grooms who weren't too busy with endless details to think of ensuring that the special flowers that graced their momentous day would be lovingly repurposed, reused and rearranged into born again bedside bouquets for nearby hospice and palliative care patients and their families. Yes, this is a thing. This is happening! And The Bloom Project exists so that it will continue to happen.\n\nFollowing these joyous occasions, in the name of giving, I got to throw open grand doors and walk into spaces still full of beauty and life and gather up vases full of perfumed petals for the purpose of brightening a dark period for a person unknown to me and in doing so my own spirit was so buoyed that I did this again, and again and again. \n\nGiving can fill like getting, and this is how you know you found the sweet spot. That moment when in doing for someone else, something is done for you and it feels so good you just can't stop. You find ways to do it more. You tell others how to do it too. You can't believe there was a time you didn't do it. You can't imagine a time when you won't do it. It's the sweet spot. It's a great place to be. You have one too. Wherever yours is, in the name of expressivity, humility, humanity and unity, I hope you find it soon.</t>
  </si>
  <si>
    <t>208.53.126.245</t>
  </si>
  <si>
    <t>The Boiler Room saved my life. I became involved with The Boiler Room in the fall of 2000. I had been living in Seattle, and had started using methamphetamines. I quickly lost my apartment and ended up living under the I-5 overpass. After a warm summer of â€œI can do thisâ€”being homeless isnâ€™t so bad!â€_x009d_ the weather started to change. The famous Seattle rain was coming. In the grey, everyone who had seemed so lively and fun over the summer suddenly turned into weird drug zombies. I had a terrible run in with my supplier that scared me into wanted to move on from the lifestyle I was entrenching myself in. I asked my only support networkâ€”street kidsâ€”if anyone knew of a place to go that would be away, but didnâ€™t take a bunch of money. There would be no rehab in my future. If I was going to get clean, it was going to be by sheer willpower. I was directed to The Boiler Room as a safe haven, a place where I could have the support to clean up and sober up. It was a drug and alcohol free venue in a town I had never heard of. I had to take a bus, a ferry, and then two more busses to get to Port Townsend, a place I was blindly putting my faith in. I fell asleep on the bus, after telling the bus driver where I was trying to go. He woke me up at the bus stop outside of The Boiler Room, and I collected my belongings, straightened my back, held my head high and marched inside. In the building, it was warm. The windows were fogged and a scruffy looking dude was playing guitar in the corner. The tables were full of bundled folks. There was a free food event happening; Sunday Soup. I had barely made it inside the door before an unknown human was yelling that theyâ€™d need another bowl. By the time I made it to the counter, a bowl of veggie soup, a hunk of bread, and a cup of milk were waiting for me. I fumbled through my pockets, expecting to have to pay something. How would I afford it? I had less than $5 in change in my pocket. When I was told that it was on the house, I cried. Crying at someone I didnâ€™t know was one of my greatest fears at that pointâ€”showing vulnerability meant that I could be taken advantage of. The girl behind the counter awkwardly patted my hand (human contact!) and sushed me. How could she help, she asked. My entire story came tumbling outâ€¦ Abusive parents. Poor life choices. Homeless. Drugs. Help? I didnâ€™t know what I needed. She looked at me and nodded her head, once, decisively. Sleep, she proclaimed. It was obvious that before I needed anything else, I needed sleepâ€”finish the soup, go to sleep. A phone call was made, and shortly a long haired, bearded, Carhartt-jacketed man stepped through the door, followed by aâ€¦ pug. The pug was the deciding factor. I went with the man, a Board Member of this nonprofit coffeehouse and social services hub, and slept on his floor for eighteen hours, waking only for water and pug kisses. When I woke fully, he took me back to The Boiler Room. I had my pack, my sleeping bag, my supplies. I slept on the porch of an abandoned house for my first two weeks in Port Townsend, and started volunteering at The Boiler Room. I found a part time labor job through the job postings board in The Boiler Room, and bought a van. I moved into the van and started supplying it for a cross country trip, which I completed in 2001. I returned to The Boiler Room after, because The Boiler Room had saved me. It saved my life. It provided me a base. A home. A family. I ended up attending school and getting jobs through connections I made in The Boiler Room. I became a Youth Representative to The Boiler Roomâ€™s Board of Directors in June of 2004. I continued to work on the Board until I became The Boiler Roomâ€™s first Executive Director in May of 2012. Continuing to work with the Boiler Room has given me an opportunity to share my story with others, and to be an example that it is possible to turn your life around. This spring, I married a man, a guitar player, I met in The Boiler Room a long time ago, when we were both so young. I filed for a City Council position the week after the wedding. I give my time, my money, and my heart to The Boiler Room. The Boiler Room saved my life, and I do everything I can to return the favor.\n\nPlease see The Boiler Room here: www.ptbr.org\n</t>
  </si>
  <si>
    <t>108.67.130.48</t>
  </si>
  <si>
    <t>I tugged at the wheels to move my wheelchair with tears streaming down my face. How could I have ended up blind, paralyzed and confused in a wheelchair. At one time, I had my dream job as a radio reporter in Chicago. My friends knew me as Zsa Zsa because I turned into a glamorpuss once I started making real money. And now this. I felt like a burden to my family. I was blind, paralyzed and unable to live on my own. \nIt all started on March 22, 2004. I slipped out of my office early at WTVN radio in Columbus, Ohio, to walk my dog Bogie. When I arrived at my apartment, I was struck with a massive headache. It was a piercing headache that felt like my ears were going to pop off. I immediately called my mom in Glen Ellyn. I figured if I was going to die, I would call my mom to say goodbye. I told her about the headache, and she told me to get to an emergency room. I have no memory of the rest of the day. I called 911 and told the operator: â€œI have the biggest headache on the planet. I need help.â€_x009d_ I collapsed on my kitchen floor, stricken with a brain aneurysm. When I arrived at the hospital, Dr. Joseph Shehadi at Columbusâ€™ Grant Medical Center described my condition as â€œat deathâ€™s door.â€_x009d_ Before my emergency brain surgery, Dr. Shehadi told me quietly to â€œbe brave.â€_x009d_ I underwent a six-hour operation, during which a metal clip was placed on the ruptured brain aneurysm to stop the bleeding. Doctors gave me a 3 percent chance to live. I spent several weeks unconscious, recovering from the surgery. My father sat at my bedside every night while I lay there, reading my favorite childrenâ€™s stories to me. While I was in a coma, I dreamed I was back in Chicago shopping along Michigan Avenue at the Louis Vuitton store.\n   My co-workers and friends visited me daily, and I was on prayer lists across the country. I woke up three weeks later and learned that Julia Roberts was pregnant with twins, J Lo got married and that I had missed Easter. My recovery was bumpy but everyone knew I was back to my old self when I flipped off a nurse in the hospital. The offensive gesture was a positive sign to my friends and family that I was back to my usual feisty self. After more than a year in physical therapy in Ohio and multiple eye operations, this near death experience forced me to educate myself. I eventually made contact with the Brain Aneurysm Foundation. I realized that its support, educational materials and an awareness campaign for survivors and caregivers would help others recover. I am now 100 percent recovered and am extremely grateful for the extraordinary medical care I received in Columbus and for all of the support from my family, friends and The Brain Aneurysm Foundation. \n\nI am reminded of what former Ohio State University Football Coach Woody Hayes said: â€œYou can never really pay back. You can only pay forward.â€_x009d_ I have since moved back to Chicago and began to â€œpay forwardâ€_x009d_ in Illinois. In April 2009, the Illinois House passed a bill permanently make September Brain Aneurysm Awareness Month in Illinois. The bill was sponsored by State Representative Sandra Pihos. With the partnership of a fellow survivor in Ohio, I was able to help the Ohio General Assembly craft a similar bill. At least half a dozen states are working on awareness legislation. I also have been using my Chicago radio journalism experience and marketing background to promote the dangers of brain aneurysms. \nI have been hesitant to step into the spotlight about my brain aneurysm, not knowing if people will look at me differently. However, I am compelled to use my past illness to encourage survivors and caregivers to never give up and to support the Brain Aneurysm Foundation.\n</t>
  </si>
  <si>
    <t>64.154.62.10</t>
  </si>
  <si>
    <t>Todd Helton</t>
  </si>
  <si>
    <t>todd.helton@gmail.com</t>
  </si>
  <si>
    <t>Live Like Ellie\n\nOn July 14, 2014 Ellie Helton finished her first day of high school. The next morning she awoke with a headache and within minutes became unresponsive.  After rushing her to WakeMed Raleigh, and then UNC Childrenâ€™s Hospital, she eventually succumbed to complications brought on by a ruptured brain aneurysm â€“ something we didnâ€™t even know she had.  Ellie was a good kid who loved God, her family, friends and school. Some of her favorite things included superheroes, Minions, Reese's Peanut Butter Cups and Pizza. She had a wonderful spirit and a personality that saw people equally. She was for all that was good. Losing Ellie has been a devastating blow to our family.  However, we are determined to bring good from this situation so, hopefully, other families are spared our tragic experience.  \n \nWe have been blessed with an incredible community of friends and family. They have wrapped their arms around us during this difficult time and have supported us, encouraged us and loved us. This has given us time to grieve, care for her younger sisters, Grace and Anna, and begin to move our family forward. \n\nOn October 17 of this year, we hosted the first Ellie Helton Memorial 5K &amp; Fun Run at WakeMed Soccer Park in Cary, NC, to benefit the Brain Aneurysm Foundation. We started with a goal of 150 runners and $10,000. With the support of the local business and medical communities, friends and family near and far, an army of volunteers and special guests that included Congresswoman Renee Ellmers and the Duke Blue Devil, we ended up with more than 500 runners and nearly $44,000 to go toward brain aneurysm awareness, education and The Ellie Helton Chair of Research. All because of a quirky kid with a huge heart who touched many.\n\nWhat made Ellie the person she was? \n \nâ€¢ Super heroes were her kind of people. They are for all that is good and so was Ellie. She didn't like things that were unfair.\nâ€¢ Her mind and imagination ran non-stop. She was quirky and unique. She could be argumentative and strong-willed. There were days when those traits were the best things in the world and others where it could drive you crazy. But the crazy days were never intentional; they were just her trying to make her way in the world.\nâ€¢ Because she was different she never saw that in others and loved unconditionally, even when she didn't receive that in return at times. We know she is now in heaven and being loved unconditionally and is whole and happy in every way imaginable. She is accepted for who she is by all around her.\nâ€¢ We wore pink at her service, as did many friends, family and even strangers around the country that day to honor Ellie because that was her favorite color and vivid was her style\nâ€¢ When it became obvious the aneurysm was going to be too much to overcome, her doctor put it so perfectly that the 'essence of Ellie' was no longer with us. When her heart, after so much fighting over the two days, continued to beat longer than expected, the nurse described her as having a 'strong heart,' which also summed her up so well. She fought. She battled. She persevered through a lot in her life and that part of her character really revealed itself to us in the end.\nâ€¢ She was loved and she loved. She loved her family - especially her sisters Grace and Anna - our dog Sadie, her friends, her church and her school. She loved God and was making plans for her baptism, which is why we had her baptized in the hospital in her final hours. We wanted to honor that last, true wish of hers and send her off to God with it fulfilled.\nâ€¢ Ellie danced like no one was watching and sang like no one was listening. We hope her legacy is one of encouragement to always be yourself and let that shine through: eat a Reese's cup every now and then, feel like a superhero and wear pink somewhere you wouldn't expect to see it. Thank you for allowing us to share a little bit of her with you today.\n\nDid you know?\n\nâ€¢ 1 in 50 people has an unruptured brain aneurysm â€“ that equates to 6 million Americans \nâ€¢ 30,000 ruptures occur each year in the United States\nâ€¢ A rupture occurs every 18 minutes\nâ€¢ Ruptures are fatal in 40% of all cases; of those who survive, roughly 66% suffer some permanent neurological deficit\nâ€¢ Brain aneurysms are more likely to occur between the ages of 35-60 (so Ellieâ€™s was unusual) and women are more likely than men to have one\n\n\nBrain Aneurysm Foundation - http://www.bafound.org/\n  \n</t>
  </si>
  <si>
    <t>99.44.210.245</t>
  </si>
  <si>
    <t>Julie Morefield Workman</t>
  </si>
  <si>
    <t>jdw1066@att.net</t>
  </si>
  <si>
    <t xml:space="preserve">My mother had an aneurysm surgically clipped in September of 1991 after we stumbled across it and thank goodness before it ruptured.  During that surgery, a medical professional from her team of doctors was talking very candidly to me, my father, and my two sisters.  He was stressing the importance of us being scanned as they were unsure then of the hereditary value to these.  So, we were all three scanned back then, yes, and come back with nothing to be concerned about but who knew then that we should have continually been retested as not only did I end up having one that started leaking on June 4, 2012 but I had a second one that was bigger then the first one.  No, it hadn't started to leak yet, thank goodness, but did have to be surgically clipped 10 weeks after the first one, August 14, 2012.   I suffered a stroke during the clipping of #2 and several vaso spasms, one so grand that I did go to Heaven and can't wait to go back.  I spent that whole summer in and out of the hospitals between surgeries and therapy sessions.  All I can remember about my thinking process during that time was how in the world did I get two after being told that I was fine back in 1991. ?  I started doing my own on line research and not only stumbled across The Brain Aneurysm Foundation and their efforts but also became increasingly nervous for my children.  Yes, my daughter has already been scanned twice, with no negative concerns, but is with a doctor that knows of the concern and will follow up with her for a new scan every 5 or so years.  I have been God blessed in my recovery and understand that I recovered the way I have so that I can fight this fight for ALL.  There are several issues close to my heart because of all of this, yes, but my recovery from both of these has laid the path for my battles.  I will continue to fight so that ALL know about aneurysms and the wrath they can ensue so that hopefully those that have to experience this in the future will not have the same tortuous path that those of us have already experienced with ours.  I have participated in The Brain Aneurysm Foundations lobby day for two years.  Dragging my parents along as well.  In fact, how my mother was able to go through all of this without any support groups or help at all mesmerizes me.  To watch my parents and their involvement with The Brain Aneurysm Foundation is also mesmerizing.  I've brought the government plight to those at the State of Indiana and have been given proclomations for the month of September for two years in a row.  State Senator, Patricia Miller, is also currently working on a law to pass at our next session acknowledging September as Brain Aneurysm Awareness month.  I am working very hard to make EVERYONE know that  WE KNOW HOW TO FIND IF YOU HAVE ONE, AND WE KNOW HOW TO FIX IT before it ruptures and kills or mames drastically. </t>
  </si>
  <si>
    <t>208.54.87.218</t>
  </si>
  <si>
    <t>Cathy Zardas</t>
  </si>
  <si>
    <t>godmom1997@verizon.net</t>
  </si>
  <si>
    <t xml:space="preserve">Happy New Year.  I was on my way to meet some friends for our annual party on 12/31/05.  First I had to make a stop at the mall for my parents anniversary gift for the next day.   I purchased the crock pot and came out and put it in the trunk of my car.   I started walking to the drivers side and bam.   Out of nowhere my head really stated to hurt.   I put my fingers to my temples and thought 'wow,  that really hurts,  I better sit down'.  I never made it to the door.  I went down. I have very limited memories there,  but I was told that a nice gentleman witnessed and called for help stating I had a seizure. He stayed with me until help arrived.   I was taken to the local hospital and scanned and my family,  once they got there,  was told that I had a bad bleed may never wake up.   I was transferred to Mass General Hospital in Boston and was hooked up with my hero,  Dr Christopher Ogilvy.   He told my family what was going on and proceeded to do what he does best,  fix broken brains.  The were people at the hospital who knew about the Brain Aneurysm Foundation and told my family about it.   They supplied information,  both educational and supportive, and answered all the questions that were brought up.   The foundation was consistently helpful in guiding my family to where they needed to be at any given point in my recovery.   Thankfully,  they are all my friends now.   I am helping them in every way I can too raise awareness and alertness,  even by lobbying in Washington, DC.  Raising awareness is ending fear.  The support groups and research dollars that they are responsible for are saving lives,  especially in quality. I will support them to eternity.   </t>
  </si>
  <si>
    <t>66.177.24.218</t>
  </si>
  <si>
    <t>Kathy Shafer</t>
  </si>
  <si>
    <t>Kas3359@comcast.net</t>
  </si>
  <si>
    <t>Kristen's Legacy of Love embodies the meaning of selfless giving and compassionate love. Kristen Shafer Englert passed away on November 24, 2013 from a ruptured brain aneurysm, just three weeks after she delivered a beautiful son. The emotions during a three week period ranged from euphoria at the birth of a beautiful baby boy to despair at the loss of a beautiful young woman. Kristen loved children and they loved her. She worked in a preschool and was completing her Master's degree in Education( that degree was awarded posthumously). Our hearts were broken. We needed to make some meaning out of such a tragic life altering event. \n\nGiving helps with healing! Contacting the Brain Aneurysm Foundation for information and support was the catalyst for us  to begin a never ending campaign to raise awareness, promote research, intervention and prevention. A Chair of Research in Kristen's Legacy of Love name would be the ultimate tribute. We held the First Annual Kristen's Legacy of Love 5K race/1 mile walk on May 18, 2014. Close to 300 registrants, local sponsors and dedicated friends and family joined and contributed. We raised close to $26,000. This was just six months after our loss. The second race on May 17, 2014 was equally successful raising almost $22,000. All funds raised were for the Brain Aneurysm Foundation, a premier non profit organization established in 1994. Plans for our third race have already begun, with a similar Sunday in May 2016 anticipated.  May has been our chosen month for our event as May was Kristen's birthday month.  The monies raised have been dedicated to research grants for well deserved recipients. Their dedication to cure and treatment will save lives and preserve life quality.\n\nIf we are blessed to receive monies from My Giving Story for the Brain Aneurysm Foundation, it will benefit many. According to the BAF '1 in 50 people have brain aneurysms. It is estimated that each year 25,000 people will suffer a ruptured brain aneurysm. Almost half of those affected will die'.  \n\nKathy Shafer \n\n</t>
  </si>
  <si>
    <t>198.0.35.235</t>
  </si>
  <si>
    <t>Most Tuesdays you'll find me volunteering at The Children's Book Bank. I've been lucky to have been surrounded by books to entertain and inspire me all my life. Kids in poor communities don't have this opportunity. They don't see what's possible for them in books and in turn in their worlds. I'm fortunate to see families, high school and college students, and everyday folks of all ages give their time to help get books to kids in need. These volunteers are creating new stories and I love that I'm a part of building a better future. It's a thrill and a high to help others.\n\nThe Children's Book Bank: http://www.childrensbookbank.org/</t>
  </si>
  <si>
    <t>24.218.40.204</t>
  </si>
  <si>
    <t>Committed to Malawi Childrenâ€™s Mission\n     My heart melted when I saw Alliet.  She was taller, more mature but still had the same wide smile I remembered from my first trip two years prior.  Thatâ€™s when my heart broke open for these orphans.  Just leaving was not an option.  Yes, I had to physically return to my family in the states but I was forever connected.   I made the commitment to give these children the opportunity to choose their destinies â€“ not to be stuck in the cycle of poverty.  \n     So, I give in time, money and action for the 150 vulnerable children at MCM #www.malawichildrensmission.org.   I tell their stories of abandonment, hunger, and marginalization; their hopes and dreams to raise awareness of their plight.  I connect them with children in the states to see beyond their villages through our school collaboration programs.  I provide trade skills training to encourage financial independence through the Young Womenâ€™s Initiative which I launched in 2014.  I fundraise to secure donations for the on-going efforts and success of MCM.   I work for and financially support this organization that provides the basic necessities of life; education, nutrition, medical care and love so the children can THRIVE. \n</t>
  </si>
  <si>
    <t>108.213.196.29</t>
  </si>
  <si>
    <t>Marjy Marj</t>
  </si>
  <si>
    <t>marjymarj@aol.com</t>
  </si>
  <si>
    <t>Children's Security Blanket - Wrapped In Hope And Love\nMy Giving Story\n\nI love music and dancing. One of my favorite songs is Ron Kenolyâ€™s â€“ Give and It Will Come Back To You In Good Measure, Pressed Down Shaken Together and Running Overâ€¦ How You Give Is A Reflection Of Your Gratitudeâ€¦\n\nI believe that the more we give, the more blessings we receive. Thus, in my everyday life, I try to give back at least as much as I have received. \n\nAs we make our communities better, we create a better future for our children and those who will come after them.\n\nI want to share a story about a nonprofit that leverages its limited resources by helping young children living with cancer. \n \nOne evening, as I watched the â€˜Wrapped in Hope and Loveâ€™ video presented by the Children's Security Blanket, the tears streamed down my face. Young children under ten years old jumped around Camp Victory (summer camp) without a single care in the world. A little boy had been given the opportunity to ride a horse and was beaming with such pride. Watching several terminally ill children bonding and smiling at each other ignited my hope in humanity. That night, I wrote my first check to the Children's Security Blanket. \n\nIn addition to providing terminally ill children with special blankets, the Childrenâ€™s Security Blanket of Spartanburg provides financial and emotional support to families of children facing cancer. Through the sparse resources available to the Security Blanket, families receive financial aid for transportation, lodging, meals, and recreation. A refuge for families with children living with cancer, the Security Blanket is there to support these children during spinal taps, blood transfusions, surgeries and multiple hospital stays. \n\nConsidering the impact of the Security Blanketâ€™s work, I would be thrilled to see them receive additional funds for their services.\n\nFor additional information, please visit The Children's Security Blanket at http://www.childrenssecurityblanket.org/</t>
  </si>
  <si>
    <t>216.196.223.242</t>
  </si>
  <si>
    <t>Jen Gault</t>
  </si>
  <si>
    <t>jen.gault@ymail.com</t>
  </si>
  <si>
    <t xml:space="preserve">Some people occasionally donate time and money to non-profit organizations, which is wonderful because volunteers are invaluable. But I have chosen to work day in and day out for The Cure Starts Now Foundation, a non-profit dedicated to finding the 'homerun cure' for all cancers by focusing on DIPG - one of the most deadly pediatric brain tumors. \n\nWhen I tell people that I work for a non-profit, I always get questions like, 'Is that a stable job?', 'Do you even make enough money?' Going in I knew that non-profits traditionally paid less than for profit jobs, I mean after all they are in the business of furthering a cause, not lining their pockets. For me, I get more satisfaction than just making a paycheck. I am excited to wake up and go to work, because it is another chance for me to help another child or another family. I had an 'Aha!' moment a few years ago where I knew that this was something bigger than just me, and that I needed to be involved with this cause. \n\nSo why am I inspired to give my time when I could work anywhere else? My boss lost her 6-year-old daughter, Elena, to DIPG. Chances are you are wondering what DIPG is. It stands for diffuse intrinsic pontine glioma. In laments terms, it is a brain stem tumor that isn't a solid mass, think of it as a jelly fish with tentacles that basically wraps itself around the nerves in your brain stem cutting off basic vital functions. The saddest part - DIPG typically affects children between the ages of 5-7 with less than 300 diagnosed a year in the world. \n\nI never got to meet Elena, but she and all of the other children and families I have met inspire me to spread awareness about DIPG everywhere I go. Over the last four years that I have worked for The Cure Starts Now I have heard the term DIPG too many times. I could never imagine being a parent and hearing the words 'Your child has cancer,' or 'There's nothing we can do'. \n\nI am inspired by the strength and tenacity of these families to just keep going when they are at the darkest points in their lives. Instead of just crawling under a rock when the last thing you want to do is talk to people, these families put themselves out there because they want to make a difference. They don't want another family to have to go through the heartbreaking experience that they did.\n\nOne particular person that I had the privilege of meeting was Lauren Hill, the 19-year-old college basketball player who battled DIPG that inspired the nation last year. Lauren much like my boss, Lauren knew that what she was doing to advocate awareness and funds for research wouldn't help her in her battle, but it would help the next family, until there were no more next families. \n\nI have never experienced the loss of a close family member or friend due to cancer, which is typically the number one reason a person would get involved with an organization such as The Cure Starts Now. But as I grew closer with the Hill family, I knew that once Lauren passed away it would hit me hard, and it did. I am actually getting teary-eyed typing this. What I took away from Lauren was this, 'I never gave up for a second, even when they told me that I had a terminal diagnosis. I never thought about sitting down and not living life anymore.'\n\nLauren's motto was 'never give up', myself and all of the other people that work tirelessly for The Cure Starts Now institute that in our daily lives. We might not have a fundraiser that does well, we might hear the story of another child who passes away, our researchers might not get the best results on a study they are doing, but do we give up? No. Never. I will keep working everyday until we cure cancer and I can put myself out of a job. I will do it for Elena, Lauren and the children who are yet to come. \n\nThat's my 'why', what's yours?\n\nLearn more about The Cure Starts Now at www.thecurestartsnow.org. </t>
  </si>
  <si>
    <t>24.131.225.138</t>
  </si>
  <si>
    <t>Dana Hirsch Himmel</t>
  </si>
  <si>
    <t>danahimmel@hotmail.com</t>
  </si>
  <si>
    <t xml:space="preserve">The Friendship Circle of Pittsburgh, www.fcpgh.org, inspires my whole family to give. The Friendship Circle is dedicated to helping children and young adults with special needs to become more fully integrated into the broader community. The program allows children and young adults with special needs to enjoy the company of teenage and young adult volunteers in a full range of social activities. My older son was born 10 weeks premature and has had some struggles because of it. In first grade, we were connected with a new organization, The Friendship Circle, and two high school students became his friends that came to our house each week to play with him and help him socialize. He outgrew his need for this, but the organization always held a special place in my heart.  When he was in seventh grade, it was his turn to start volunteering. Maybe because he knows how it feels to struggle, he has made The Friendship Circle a priority in his life. The organization has grown since the early days, and he now goes to Bowling League, Cooking Club, and many other activities to volunteer with his friends. He gets to be social with kids he has known since preschool as well as the friends he has made at Friendship Circle.  He has come out of his shell with his delays to be on event committees and leadership committees that promote Friendship Circle to the community at large.  The best part is that every activity is free for the friends with special needs as well as the teen volunteers. Seeing the way Friendship Circle has so positively affected our son, and the community at large, has given me the inspiration to donate to The Friendship Circle, volunteer my time, and encourage my younger son to volunteer.  </t>
  </si>
  <si>
    <t>68.37.236.103</t>
  </si>
  <si>
    <t>Helping Those In Need.   at  https://www.crowdrise.com/tgoahhctbuildingandtoyfund#projects\nMy goal is to make a difference in the world today.   I enjoy helping peoples and I chose The Gift Of A Helping Hand Charitable Trust, because their mission is to help those who  need throughout their communities.  This organization works on a volunteer basis without financial compensation for themselves.   Cathy P. Russell have been a volunteer for her communities since 2002.\n\nShe is a loving, inspiring, compassionate and giving person.  She helps individuals sincerely from heart without seeking anything in return and that is the many reason help I love to help and support The Gift Of A Helping Hand Charitable Trust.   \n\nThis Human Service Organization is about the community and the peoples involved in the community.   I have devoted the last ten years to this organization and I will continue to support and help them in helping others.   I enjoy giving my time to such an organization and I hope others will consider volunteering for The Gift Of A Helping Hand Charitable Trust.</t>
  </si>
  <si>
    <t>107.0.187.218</t>
  </si>
  <si>
    <t>Emil Sauer</t>
  </si>
  <si>
    <t>wgeneva15@yahoo.com</t>
  </si>
  <si>
    <t>www.thp.org\nI am a sculptor and illustrator for fifty one years. What has inspired me to invest in The Hunger project is the passionate spirit of human beings. I have created ten public art projects acknowledging different groups of people. Two examples are: The Hanger Project created in 1988, a project to acknowledge textile and garment workers internationally for creating beautiful garments to bright all of our lives. The coat hanger I declared to be a symbol of the finger print of the garment workers. The people of Pittsburgh, PA and suburbs contributed 35,000 coat hangers from their closets. I made 33 life size semi-realistic human figures from these coat hangers and exhibited these sculptures in clothing stores, dry cleaners libraries and galleries.\nThe second example, the project I am presently working on is titled â€œFigure Skaters'. This project is to acknowledge figure skaters for their expression of the beauty and passion of the human spirit. I am draw the figure skaters during practice and competitions as a form of acknowledgement I grant the skater or parent the photographing of the drawing for their personal use. I am then creating 50 life size composites of specific moves from these studies to be www.thp.org\nexhibited internationally.  \nEmil A. Sauer, http:emilasauer.blogspot.com and esauer.artspan.com</t>
  </si>
  <si>
    <t>204.116.239.200</t>
  </si>
  <si>
    <t>Jan Burttram</t>
  </si>
  <si>
    <t>jburttram@gmail.com</t>
  </si>
  <si>
    <t>(http://www.mccormickcounty.petfinder.com)\nJoy\n \nWhen I retired I moved to a very rural area of the south. I learned there was a small, all volunteer group of retirees who formed an animal rescue. They did this because there is no animal control, no veterinary services and no county help for unwanted or lost pets. I began by walking dogs, cleaning up after them and playing with them. They gave me so much joy from the tiniest puppy to the biggest goofball. I soon began volunteering my Saturday's to travel by caravan with all the dogs. It takes us just under an hour and a half to reach a decent sized pet store. There we wait in anticipation to see who would find their forever home.\n\n Nothing brings me more satisfaction to follow an animal from a skinny, flea ridden and often times shy, mangy dog, to a warm and happy home. We have endless hours of fundraising and when necessary pitch in to buy gas, food and veterinary supplies to make ends meet.\nThis is a meaningful way to spend my time and gives me an opportunity to give back to those who were lost. Iâ€™m glad I found the Humane Society of McCormick County.</t>
  </si>
  <si>
    <t>23.24.250.169</t>
  </si>
  <si>
    <t>Rebecca Anne</t>
  </si>
  <si>
    <t>rebecca.meiers@gmail.com</t>
  </si>
  <si>
    <t>Community radio empowers me, and KBOO has empowered community broadcasters since 1968. Unlike direct service nonprofits, the benefits that come from community radio stations can feel abstract! However, as someone whose life has fundamentally changed since first volunteering at KBOO, I can speak to the importance of radio stations that teach people broadcast skills (at no cost) and help inspire a freer media landscape. While commercial media tells you how to think, buy, and vote, independent media fosters civil, critical thought.\n\nI don't want to imagine a world where I'm not really free to think or speak. That's why I'm inspired to give to KBOO Community Radio â€” which is located in Portland, Ore., but is part of a world-wide movement!</t>
  </si>
  <si>
    <t>70.199.147.25</t>
  </si>
  <si>
    <t>My son, my hero, my inspiration\n\nAnthony was born in Mishawaka, Indiana at on March 27, 2002. I was a single mom working as a waitress and a bank teller while living with my mother.  At 19 years old I had no clear indication of what my life would be like with a child.  Little did I know he would be the influence for all the best choices I would ever make.  If it were not for my 10lb 23 1/2â€_x009d_ handsome baby boy, whom came barreling into this world blue and relentless, my life would have resulted in far less happy and pleasant times.  I joined the Army when he was 3 years old to ensure our lives would have some stability and decrease in chaos.  We didnâ€™t have a home of our own, we were taken care of by my mother.  He did not need for anything and I was so very blessed for that.  He grew into a personality that one would describe as a ham.  He loved making people laugh.  He really loved being able to run and play without restraint.  I ensured he would have all the opportunities to cultivate his numerous interests.  We would finger-paint in the kitchen without rules (newspaper taped everywhere with Tony in a diaper and his hands, feet, and body for the brush).  I involved him with all forms of chores and activities in the house.  When he was 3 we commenced trying to teach him, or should I say allow him, to make Kool aide.  That day was annotated as the Kool aide caper day!  His curiosity was inspiring and everyday was truly a new adventure for both of us.  He attended numerous schools due to our frequent moves from my military service.  Although many would think moving like this would be disruptive, it was quite the contrary for Anthony.  He loved to go new places, meet new people, and get out to enjoy life.  He always had a sense of adventure to him and change was never something he feared.  We settled in Seattle for our last home together from seeking out the childrenâ€™s hospital as a last hope for a chance. \n\nNEW STATE, NEW HOME, NEW SCHOOL: Upon our return to Louisiana, we were yet again on orders to move to Kansas.  We were excited and curious to see what life would be like back up north again.  We were thankful we would be much closer to family even if they drove us nuts sometimes.  We settled into our new home and Anthony began school once more somewhere new.  He came home the first week with tales of misadventures and all the friends he was quickly making.  He was never one to be shy and was highly regarded by his teachers and classmates.  The class clown with manners was something new many of the faculty had not seen before.  I never had any behavioral issues other than the fact that he HATED homework.  He was smart as a whip but when it came time to sitting still and showing his knowledge on paper, it was a fight to the death!  Patience was definitely something we both learned to rely on together.  A new week began and as I patiently awaited his arrival on the bus I was thinking about what we would be doing this weekend.  I was planning a large Halloween event (it was our favorite holiday, mine more than his).  I saw him coming off the bus with a slight limp.  I asked very quickly â€œwhatâ€™s wrong babyâ€_x009d_?  He said â€œnothing mom, my legs just hurt a littleâ€_x009d_.  A little was one way Anthony showed how truly strong and enduring he was.  He didnâ€™t mention he cried through most of gym class.  He didnâ€™t mention he could barely bend his knees.  He never wanted me to worry about him.  He was always trying to protect my feelings.  Even at the age of 6 years old he cared more about others than himself.  To say he was tough is truly not an accurate description.   The gym teacher had him sit out of class for the day due to his strained attempts at participating in kickball.  I told him to try again tomorrow and I called the nurse to have her call me if anything changes or it gets worse. In my head I was thinking growing pains and a little too much activity.  I was watching him wince and moan at home that evening and assumed he would be ok.   \nBUT, HE NEVER EVEN HAD THE FLU BEFOREâ€¦..:The next day he returned home but in a much worse state than the day prior.  He could barely walk.  He was crying on and off.  He looked scared and now I was too.  I immediately called the doctorâ€™s office and the soonest they could see us was the next day.  I was married to my ex-husband at the time and he was going to take him for me.  I wanted to go but unfortunately the saying in the Army is if they wanted you to have a family they would have issued you one (thankfully this statement became irrelevant following his diagnosis).  That evening while I assumed he was soundly asleep, a terrible scream came echoing down our hallways.  It didnâ€™t stop and I fell a few times running to get to him.  I assumed the worse; a break in and someone hurting him.  However; it was not that at all.  He was lying in bed with his face frozen in pain.  He was screaming that his bones hurt and he couldnâ€™t move them.  I tried to console him and hide my fear.  I soothed him with words a warm towel and some Tylenol.  I laid with him that night and prayed that he was going to be okay.  To say the next day went by like a bad dream would be an understatement.  I was in processing my unit while Anthony was at the doctor with his step dad.  I was unaware of what was going on and dutifully watching my phone for any news.  I made it home before they did that day.  I watched my truck pull up with my beautiful son in the passenger seat, eyes red from tears.  My ex-husband ran to the other side of the truck and began helping my son out.  I darted inside to get his overstuffed bean bag to place in the driveway because he could not bear to walk another step.  The look on his face was gut wrenching.  I went into the house and was told the most unbelievable news I could have ever dreamed of.  Something you would only see on a big screen between two seasoned actors.  I was told they had a room at Childrenâ€™s Mercy Hospital in Kansas City waiting for our arrival.  It was vaguely stated that they may be concerned there was a need to check for blood cancers but most likely he just had a terrible infection and we would be back home in no time.  I felt that this did not make sense.  I felt in my heart and stomach that something was terribly wrong and they did not have the nerve to tell us.  I packed a bag for a couple days in between constantly checking on Anthony and repetitively asking if he was okay.  He kept asking if he was okay and I said they just need to do some tests and he would be just fine.  I felt like I was telling a terrible lie.  I didnâ€™t know I really was.  Anthony had never had the flu, an allergic reaction, or even a broken bone.  He was healthy as developmentally ahead of his peers.  I didnâ€™t feed him fast food.  We ate a full balanced meal every night at the dinner table.  He even loved Brussel sprouts, yogurt, and salad.  I drove with a determination I had never had before.  Even more than while deployed and dodging things that would take my life.  He slept in between us and my tears would not stop flowing.  MORE EARTH SHATTERING NEWS: On the 2nd of October 2009 we arrived at Childrenâ€™s Mercy.  We did the appropriate paperwork at the first floor admission desk still unaware of what exactly we were being admitted for.  Thankfully I had the foresight to join the military and insurance was not a concern.  I could only imagine how this story would have unfolded if it had not been for the amazing healthcare benefits we received.  We were escorted to the third floor via back hallways.  Tony was in a wheelchair crying once more because of the pain.  I inquired as to where we were going and was informed the 3rd floor.  Upon our arrival I was a bit disoriented by the business of the floor to notice where we were.  We got to our room which I immediately thought was very large and roomy for just doing tests.  There was a whiteboard in front of my face that said: WELCOME ANTHONY to the pediatric cancer floor.  For more information please check out  www.cancer.org  and follow the pediatric link.  I felt the floor give way underneath me.  I looked at Tony as he was being picked up and placed in his new bed, screaming from pain and discomfort.  I held back my fear, anger, confusion, and sadness to assist in getting him some comfort.  I knew at that moment we were no longer soldiers but we now had to wear the survivor hat. The next few days were like a reoccurring nightmare.  Questions, history gathering, more questions.  Meetings with doctors who disclosed he did in fact have AML.  They took us to the bad news room for this.  Many parents who have been in my shoes know exactly what I am speaking of.  They gave us time to ask questions, cry, ask more questions, and yell in distress and confusion.  After gathering myself with my new you have cancer now what binders I began the journey as a mom with a child who has leukemia.  An advocate, vomit cleaner, head shaver, comforter, tear dryer, pillow, stress magnet, and more.  Most of all, I was still his mother.  Lost and mad that I could not do anything to make him better.  No amount of â€œI love yousâ€_x009d_ or gifts made any of it any better.  Watching him be poked for blood samples and scream because he had never had his blood â€œtakenâ€_x009d_ before.  Sitting in the waiting room while he went into surgery for his Hickman line not knowing the amount of detailed work in aftercare it would present.  How horrid it would look to have tubes hanging out of his chest.  The screams he would release while having his dressings changed.  The fear of never knowing what was next.  Dr. Gammis was our oncologist, friend, and most importantly my sounding board.  I told him to never hold anything back and to be honest with even the worst of possibilities.  I wanted to be informed, knowledgeable, and ready for whatever could happen.  He gave me the best and the worst of news without any allusive or ambiguous wording.  He was comforting and devious while interacting with Tony.  He saw the fire in my son and we all decided that the aggressive and tedious chemotherapy regimen was what we needed to do.  The details of the treatment are lengthy and boring you with them would be a distraction from the purpose of this story.  Even though we were told Tony had one of the most aggressive leukemiaâ€™s in children and he also carried the FLT3 mutation making his disease even harder to treat, we stated often that he would kick this things but like they had never seen before.  And my friends that is exactly what he did.  Two months and two chemo regimen later, there was no leukemic cells to be found.  We completed a few more rounds and were discharged with a hail and farewell of nurses and doctors all crying tears of joy.  In my head all I could think was this was way too easy and there was no way this was over.   \nPart of living in remission was to return to the hospital once a month and he would have to endure multiple bone marrow aspirations until we reached the 2 year mark of all clear.  They would draw his blood, check his height and weight, take his vitals, and we would wait a few days for the results.  The time passing while waiting became less excruciating as time went on.  With every all clear I felt a little less questionable about the ease of which he beat this awful disease.  It all seemed too easy.  Life went on as we had once before.  He returned to school somewhat of a hero and enjoyed every minute of it.  The only part he truly disliked was losing his hair and the stares he would receive when he wasnâ€™t wearing a hat.\nOut of nowhere:After about six months Tony was back to being himself physically and mentally.  Nobody would have ever been able to tell he was just beaten down with a determined leukemia and deadly chemotherapy.  He joined the tackle football team (with some reassurance from me to his doctors) and lived with the enthusiasm and comic relief I was always used to.  Unfortunately this return to our normal was short lived.  I was recently reunited with my middle school romance and we had moved in together with his son who happened to be the same age as Tony.  They got along like two peas in a pod and at times not so much.  But they both regarded each other as brothers and looked out for one another accordingly.  While eating dinner one evening I noticed a large and swollen scab on the top of Toyâ€™s right arm.  He had on long sleeves and attempted to pull them down quickly.  I began questioning him about the nature of the scab and examining it like I was a doctor.  You see following the AML diagnosis, I went from a somewhat relaxed mother to a full blown hoverer.  Every cough, sneeze, scab, bruise, or complaint I would directly connect to a possible relapse.  I had no idea this was actually going to be reality.  He explained to us that it was a bug bite he kept scratching.  It was swollen and red to about the size of a golf ball.  I could tell it was infected but I figured since his immune system was recovering it was just a little harder for him to heal.  I called his local pediatrician and the next day we went in for our appointment.  Following a very detailed health history and voicing my concerns the doctor swabbed his arm and stated they would proceed to treat as if he had a staph infection.  I asked if she was going to draw his blood but she assured me it was not necessary and he would be okay.  I left that appointment feeling that something was missed.  I didnâ€™t think the effort was placed in understanding his whole health picture.  After a few days of antibiotic and creams, he spiked a 103 fever.  It was after hours and I remembered quite vividly that while he was receiving AML treatment any fever of 101.5 or higher was an immediate ER visit.  I didnâ€™t hesitate to follow that guideline even though he was technically in the clear.  My fiancÃ© reassured me that he was just fighting an infection and the hospital would not be condemning him to a relapse.  We both waited for what felt like hours for the doctor to return with the blood work results.  A heard a knock on the door and when the nurse entered her face said more than her mouth ever could.  I began shaking, trembling really, and sucking in my breath.  I followed her into the hallway where her first words where â€œI am so sorryâ€_x009d_.  I crumpled and she caught me.  She consoled me and asked me if there was anything she could do.  Initially I said not but then I asked her if should could contact Childrenâ€™s and coordinate our arrival.  She smiled with tears as well and said she would do anything she could.  I went outside to call my significant other and all I could let escape my mouth was â€œitâ€™s backâ€_x009d_.  I still had to face my son and tell him the terrible news once more.  I took a deep breath, walked into his room, and he looked up with tears and said â€œitâ€™s back again huh momâ€_x009d_.  I grabbed him and allowed him to cry for as long as he needed.  It wasnâ€™t long before he looked up and said â€œguess I am going to lose my hair again. But, hey at least this time I know whatâ€™s comingâ€_x009d_.  His bravery was unprecedented.   He knew he would be receiving more chemo as well as a bone marrow transplant.   This was the standard procedure for an AML relapse.  He did not have any biological siblings so we had to rely on the donor registry.  A marrow match was what we were hoping for since they have the best outcomes.  However, Tony was incredibly unique in his genetic makeup and no human donor was close enough for the team to feel comfortable using their marrow for a transplant.  We did however have a match to a chord.  Mothers can donate their umbilical cords for the purpose of extracting the stem cells for cases like my son.  Thankfully we had one that was only one point less than a perfect match!  A transplant was an arduous process that kept us in the hospital for well over 10 months.  Prior to even beginning I had to have difficult discussions surrounding complications with the worst being his death.  This time was different, this time we felt more hope and encouragement for a cure than before.  There was a new drug in clinical trials that Tony was applicable for.  It had been shown to latch onto the FLT3 mutation and kill the copier that produced them.  It sounded like this time, no matter what; this was going to be it!  We were scared but excited at the potential for this drug (Sorafineb) and the transplant to rid us of our nightmare.  We completed the 2 rounds of preparatory chemo to eliminate all living cells from his body.  This treatment was to bring him as close to death but not quite in order to have the new stem cells graft without his body rejecting them as foreign.  The day of the transplant was very anticlimactic.   The most memorable part was the awful smell that we were warned of.  I didnâ€™t know what burnt cream corn smelled like but that day I found out.  \n\nMoving forward once again: Once again Tony surprised everyone but himself.  He knew he would do amazingly well with the chemo and transplant.  He told us it was no big deal all the time.  He would say I was the one making it a big deal.  I thought this is Ludacris!!!!  He is undergoing some of the most life threatening medical procedures and I am wrong for thinking it was big deal.  He was right.  We were released from the hospital 100 or some odd days later.  Awaiting us at home was a portable feeding system &amp;#40;which was about as awful to watch as the BMTâ€™s&amp;#41;, IVâ€™s and fluids, and other various medical supplies that we were now in charge of handling.  \n\nWe worked together as a family to ensure he was getting all his meds and flushes, dressing changes and feeds on time and clean.  We did okay in hindsight.  Following our second 2 year remission mark, we received orders sending us to Colorado. I called Dr. Gammis and his nurse to inform them of the news.  They told me he is doing so very well that they felt he would be well into a long remission and did not fear any chances of another relapse.  Another relapse was now the worst possible situation and fear I lived with daily.  Although Tony went on with his life living and acting as if nothing happened, the truth is if it came back, there was not anything further the doctors could do.  However, I was sure his AML was gone for good this time and was not at all concerned about the move or transferring his care.  We made it to Colorado safely.  We found a great house, got both the boys enrolled in school.  We did have to stop the sorafineb due to complications consisting of severe bleeding inside his intestines.  While he was supposed to be treated with it for many years, the doctors felt that stopping it now almost 3 years after his transplant was ok.  If it wasnâ€™t for the drug, they were sure he would have relapsed already and due to being past 2 years in remission, the drug had seemingly served its purpose.  He was happy to have no further medications to take.  At one point he was up to 10 a day.  He told me to stop worrying so much and let him be a normal kid.  So that it what I did.  \nThe day my heart was ripped from my chest: 22 August 2014; following a mini vacation to Ohio to visit family Tony was admitted to the ER for a high fever that would not break.  Call it intuition or motherly instinct; I knew it was back once more.  I didnâ€™t want to think the worst and wish it into existence but my head and heart already knew.  We were officially diagnosed on 25 August 2014.  I instinctually went into aggressive chemo mode as did Tony.  He did not address the fact that we were told he would die this time.  We discussed chemo and blood counts, possible plans and palliative care.  Death was not spoken of until the first line of chemo defense failed.  It was then I knew I would have to bury my sweet young man.  \nOur finals days:Our care conferences included Tony.  I wanted him to have the autonomy to dictate how his body was treated.  I knew he would die sooner than later and as a young man now he deserved to have a say so in his final months.  The main question was always, what else we can do.  Unfortunately, the same answer was given:  with a second relapse and failed transplant there are no medical interventions that could give your child their chance of disease free living.  So we began chemo maintenance with the intent of extending his time with us.  All we wanted to know is why it has to be like this.  He dictated what he wanted his DNR to encompass.   Explicitly stating that if he stops breathing on his own he does not want life saving measures like tubes to keep him with us.  This was the hardest part to hear and as his mother it took every fiber of my body to comply with his wishes.   He expressed the types of medications and chemoâ€™s he was willing to try.  After all the planning was done, the emotions and fear swelled up.  He would be okay then begin crying uncontrollably, asking me why he had to die, what was death going to be like, what was heaven like.  I sat and answered all these questions and more as stoic as I could be.  I kept my tears and fear from him.  I couldnâ€™t bear to burden his 12 year old heart anymore.  We had a few outings where we could travel around Seattle within an emergency distance.   In palliative care patients are giving more freedom to leave the hospital and begin enjoying whatâ€™s left of their lives.  One day we ventured to Pikes Market.  I gave Tony 80 bucks to spend however he wished.  It wasnâ€™t 1 block from the car I witnessed something I came to take for granted with my son.  There was an older gentleman sitting on a bucket leaning against the light pole.  He looked disheveled and distraught.  I had always involved Tony with volunteer opportunities and giving more of himself than taking from this world.  This sweet young boy with fresh 20 dollar bills in hand decided to exude those values once more.  He handed this man a twenty, shook his hand, and gave him a smile.  I kept walking as to not make a big deal and embarrass him.  I asked him what he did like I hadnâ€™t seen it happen and he said I gave him some money because he looked like he needed it more than me.  \nGoodbye came too soon:  A few weeks later we decided to go to our new apartment in Seattle (next door to the hospital) and begin hospice care.  He was distraught at first believing we were giving up on him, but his counts were proving the leukemia was more aggressive than the treatment.  We spent that first night playing video games, monopoly, and eating a home cooked meal.  Then the pain began.  He was on a pain drip that was not touching the incredible burning feeling he was having through his bones.  He would cry, vomit, cry, sip water, and vomit it all up seconds later.  I explained we were doing everything we could and it was ta that moment, for this first time in his 6 year leukemia journey he said â€œMom, I am done with chemo, I am done fightingâ€_x009d_.  I wept, I became angry, I left the room, and I wanted him to take it back.  I gathered myself and went back in with his evening dose of chemo and meds.  He said â€œthis is the last time I am taking chemoâ€_x009d_ and â€œI love you Momâ€_x009d_.  He fell into sleep finally around 1 am.  The next morning I was awakened by my husband frantically trying to rouse me.  He said â€œthere is something wrong with Tony.  He is lying on the ground not talkingâ€_x009d_.  I fell and ran to his room where I found my son laying against the bed with his sweatpants down after he had attempted to use the bedside commode.  He was staring at me but wasnâ€™t speaking.  I donâ€™t know if he even could.  He had green bile coming from his mouth and dripping down his chest.  He had peed himself as well.  Freaking out is not a great way to describe what I did next.  Pure terror and panic took over.  I called 911 and kept trying to get him to talk to me.  He was completely unresponsive.  I didnâ€™t get to hear him say I love you. I didnâ€™t get to hold him with him holding me back.  I didnâ€™t get to tell him how sorry I was for anything I could ever think of.  I didnâ€™t get to hear him utter another word ever again.   \n12 year olds legacy:Anthony died 3 hours later on the 9th of January 2015 at 952 in the morning.  I laid next to him, touched him, felt his cold skin, and kissed him hundreds of times.  I listened to the background noise of monitors warning us the time was nearing.  There are no words to describe how those moments felt.  I respected his wishes and expressed his desires to the emergency team.  They gave us a quiet room on the cancer floor with one nurse present for privacy so we could watch our son die in peace.  Why him?  Through his life Tony showed great acts of courage, kindness, and forgiveness.  He never complained about his path and always thought he was destined for greatness.  \nThe Leukemia Lymphoma Society became a part if my life after my sons  initial diagnosis. We knew how horrible and devastating our situation was and witnessed it over and over again with each new face that came onto the hospital floor.   We volunteered out times, walked at all the fundraising events , spread awareness, and raised money to help LLS with the fight against blood cancers.  I hoped my son would see a day that cures were more prevalent than remissions.   Although that did not happen I still believe one day is sooner than later for others facing this demon.   After Anthony passed they reached out  and offered to honor my son as a remembered hero for the 2015 Light the Night Walk.  My heart stopped for this was one way he would make the mark he asked me to do in his name.  I was asked if I could speak at recruiting and fundraising events about him and our mission.  Everytime I got on stage I felt the loss once more but, a calm would follow that allowed our story to move mountains and touch the hearts of so many who knew nothing about childhood cancer.  I can't repay the healing the LLS has assisted in helping me achieve but I will always be one of their leading advocates in the war against leukemia and lymphoma.  Below is a link to one of the presentations I gave to help raise funds for research and one of the videos of my son and I fundraising.\nThank you for reading and considering LLS. \n Charmagne Alex Lafortune\n\nhttps://youtu.be/mV5O8Y4O-bI - LLS presentation\n\nhttps://youtu.be/9TOyOPQATWU - Tony and mom taking a pie in the face</t>
  </si>
  <si>
    <t>216.66.108.218</t>
  </si>
  <si>
    <t xml:space="preserve">This is Mama Linda.  She is battling cancer â€“ and she inspires me to give.\n\nMy mom is battling non-hodgkinâ€™s lymphoma;  sheâ€™s been fighting for her life for close to a year now.  At first, I didnâ€™t really talk about it to people beside my family and closest friends.  But in August my mom received the (not totally unexpected but still completely unwelcome) news that her cancer didnâ€™t fully respond to the first round of chemo.  That it was still with her, and that she was facing a really tough few months of aggressive treatment with lots of hospital stays and a stem cell transplant down the line.\n\nThis woman is my light.  People gravitate towards her â€“ itâ€™s her smile, her laugh, her open warmth that just canâ€™t be ignored.  Sheâ€™s dedicated her life to helping impoverished families with young children.  Everyone calls her Mama Linda because sheâ€™s been mother to so many â€“ not just me and my sister.  She is a wonder, and even this bad news she handled with bravery and with grace.\n\nI, on the other hand, was a bit of a mess.\n\nThis is something so big, so scary, and so completely outside my control.  Just the month prior we lost a beautiful aunt to CNS lymphoma and it felt like this unwanted evil was invading our lives and taking away those we loved so dearly.  So of course I felt like I needed to do SOMETHING.  Itâ€™s human nature, right?\n\nThatâ€™s when I discovered the Leukemia &amp; Lymphoma Society.\n\nThe LLS is the largest voluntary cancer research agency specifically focused on finding cures and better treatments for blood cancer patients, supporting hundreds of cancer scientists around the world.  What they do â€“ who they support â€“ saves real lives.  Lives like my momâ€™s.  And every year they hold a fundraising campaign to light the night with love and hope.  So I decided to get involved and form a team in my momâ€™s honor.\n\nI announced it on Facebook, and within three hours raised a thousand dollars.\n\nYou read that right:  $1,000 in three hours, via a single Facebook post.\n\nWe were floored at the outpouring of love and support â€“ but that turned out to be only the beginning.  My mom has made such a tremendous impact on her community that people from all walks of life rallied to support us in any way they could.  Because my mom works to support families of limited means, honestly not everyone could afford a cash donation.  So instead, those people joined our team to donate their time.\n\nWe fundraised HARD while my mom got her stem cells harvested.  As we sat in the hospital together we hugged;  we laughed;  we cried; we couldnâ€™t believe what was happening.  I upped our goal to $5000 and sent hundreds upon hundreds of thank you notes.\n\nLook, I knew my mom had deeply touched many peopleâ€™s lives.  Now I know exactly how much sheâ€™s meant to them.  In just one month Team Love for Mama Linda raised $8700 for the Vermont chapter of the Leukemia &amp; Lymphoma Society.  \n\nOn Friday, September 25 my momâ€™s closest friends joined me in Burlington, VT for the LLS Light The Night Walk:  a beautiful ceremony honoring all our loved ones who have fought their own cancer battles.  It was breathtaking:  each of us, together, weaving through the dusk of the city with a white, red, or yellow lantern as a survivor, a supporter, or in memory of those weâ€™ve lost.   The community came out and cheered us on;  I patched my mom in via video call so she could take part.  I canâ€™t tell you how much this one night â€“ and this whole campaign â€“ meant to all of us.\n\nIâ€™m both humbled and proud of what we accomplished.  But the Vermont LLS chapter has not yet met their goal;  theyâ€™re still over $20,000 short of the $90,000 they hope to raise.  Although my friends and family are tapped out, I want to do whatever I can to help the LLS hit their number.  And so I ask for your consideration:  The Leukemia &amp; Lymphoma Society is a wonderful non-profit.  The funds they raise â€“ the funds we all raise together â€“ goes to real scientists doing real research to save real lives, now.  Please give us your vote â€“ your like â€“ your thumbs-up â€“ so we have a shot at contributing $5,000 more to this cause.\n\nMy mom just got her stem cell transplant on Monday.  Iâ€™m writing this sitting next to her at the Norris Cotton Cancer Center at the Dartmouth-Hitchcock Medical Center.  By all accounts sheâ€™s doing well and sheâ€™ll be going home in another couple of weeks.  The road ahead of her is long, but sheâ€™s a spirited fighter.\n\nAnd this is the only way I know how to help her in her fight.\n\nhttp://www.lightthenight.org/uny/ </t>
  </si>
  <si>
    <t>142.129.139.115</t>
  </si>
  <si>
    <t>Childreb education is important for so many reasons. From learning social skills to understanding how to focus and use time management as well as the reading, writing and arithmetic that is involved with education. It is such a crucial part of growing up and figuring out what you like and what you're good at, I cannot imagine not having that opportunity and feel everyone should.</t>
  </si>
  <si>
    <t>76.169.237.67</t>
  </si>
  <si>
    <t xml:space="preserve">Literacy is the Key to Success\n\nhttp://literacyprojectfoundation.org/\n\nThe Literacy Project has done a tremendous job at helping at-risk youth. Their program has helped many struggling 2nd graders get the help they need. I am a firm believer that reading is the key to a successful life. With fundamental English skills, children are able to do well in school and are less at risk to get into trouble. I support this organization because they give students the best gift, the gift of literacy. </t>
  </si>
  <si>
    <t>100.9.116.241</t>
  </si>
  <si>
    <t xml:space="preserve">I think reading is important because it allows for creativity and imagination to thrive. It is the center of all learning, especially at a young age. Schools rely on books to teach children and help them expand their knowledge. Children love to read books or listen to books being read to them by someone else. Reading is an important part in the education and imagination of young kids. </t>
  </si>
  <si>
    <t>207.233.85.251</t>
  </si>
  <si>
    <t>Amanda Applegate</t>
  </si>
  <si>
    <t>mandyapples16@gmail.com</t>
  </si>
  <si>
    <t xml:space="preserve">The Literacy Project. \nSupporting children to learn to read is very important as they grow up. Reading is so important to grow as a person and be successful in the future. The literacy project emphasizes the importance in young children and does an amazing job at it. Giving feels amazing especially when you know it will have a huge impact on those who need it most. </t>
  </si>
  <si>
    <t>104.3.16.227</t>
  </si>
  <si>
    <t xml:space="preserve">The Literacy Project. Teaching children how to read at a young age is necessary and should be encouraged throughout society. The benefits of children being taught to read at a young age are endless. Children will achieve academic excellence, improve their speech skills, and have a better sense of communication overall. The Literacy Project is a great organization that I support, who help teach children to read at a young age. </t>
  </si>
  <si>
    <t>50.176.54.228</t>
  </si>
  <si>
    <t>25 Rides for LIVESTRONG\nOn October 18, 2015, I completed my twenty-fifth Team LIVESTRONG bike ride and brought my twelve-year fundraising total â€” to help people affected by cancer right now â€” to more than $230,000.\n\nIn 2003 and 2005, I was treated for testicular cancer. In November 2013, I lost my wife Judy to multiple myeloma, cancer of her blood plasma, less than three months from her diagnosis. The LIVESTRONG organization and community have been there for my family every step of the way.\n\nIâ€™ve cycled twelve times in Austin, Texas, nine times in Philadelphia, Pennsylvania, twice in New York City, once in Seattle, Washington, and for a full week across the state of Iowa in RAGBRAI. The more I see people served, the more my own contributions continue to grow. More than endurance athletic events, these rides offer the chance to show ourselves and the world that we're bigger than cancer.\n\nI have LIVESTRONG friends all over the planet. When I travel, I can count on meeting them from San Diego, to Chicago to Boston to Ireland. It has been a delight to have several visit me in my own community and home and especially moving to feel their continual presence through kind words and constant contact during my wifeâ€™s struggle. Their energy, resilience, and optimism inspire me.\n\nEvery day, I'm reminded of what cancer takes from us, but I couldn't be more grateful for what LIVESTRONG has given me. It's my responsibility and honor to give in return.</t>
  </si>
  <si>
    <t>50.194.100.149</t>
  </si>
  <si>
    <t xml:space="preserve">                             Salvation and Creation\n\nGrowing up on the North side of Chicago I didn't really realize \nmy family was poor. We always had food, clothes, and a place where all children in the surrounding neighborhoods in Chicago could go. Either provided for us at home, Boyz and girls club, or the Salvation Army. We always had a resource to go to if our parents could not provide for us. I thought as a child that the salvation army was a Magical place that always served good meals and big Turkeys for THANKSGIVING. Or a place where all the Toys were for CHRISTMAS. Only when I got older did I realize That the Salvation army was a place were people in need came for way more, like education, shelter, or bible study.  They are non-profit, a great organization that helps so many people, they also maintain a low overhead, volunteers to do much of the work, thereby having more dollars to help those less fortunate. When I got out of High-School I volunteered to do one of their summer programs and taught 5-8 graders Art. It was the most rewarding job I have had so far. Giving back is the only way I feel Whole or have an purpose. And for every other child out there who don't know that they are poor or less fortunate out there, let them keep thinking that they also have a Magical place called The Salvation Army.</t>
  </si>
  <si>
    <t>73.139.164.81</t>
  </si>
  <si>
    <t>Why I Formed The 501c3 Non Profit, \nThe Stepping Stone of PBC,INC.\nhttp://www.thesteppingstonepbc.org\n  My own life experiences have been the influence while creating the 501c3 non-profit, \nThe Stepping Stone of PBC,Inc.\n  From surviving the NY State,Erie County,foster care system, starting at a toddler age thru 19 years old and then, moving to PBCounty,Fl, having three children, the first being of severe special needs and going through two divorces, the last one leaving me having financial challenges where I was in need of financial assistance for food and shelter and I was denied government assistance, due to my unique financial situation and restrictions. The case being my son has a medical guardianship trust that is only for his medical bills and it's heavily restricted by law but still is consider assists and a wheelchair accessible van at the time of the divorce,which was told,could have been sold and turned into assets.\n  I took those life experiences and what I had seen other families struggle with and created a solution for families such like mine and others that are in unique situations and where families may come upon an unforeseen or life changing situation and are in need of assistance in which government assistance isn't an option, due to their guidelines.\n  I wanted families to keep on their paths of family success, without losing what was worked so hard and so long to achieve and attain.\n  I created The Stepping Stone of PBC,Inc to be that stepping stone to land on for families in PBCounty,Fl, who find themselves in a time of need and government assistance isn't an option. A step that will continue their paths of family success. \n  I will see this non-profit expand to other counties and other states but until that step of my own missions path comes under foot, The Stepping Stone of PBC,Inc will give stepping stones of aid, programs and resources in PBCounty,Fl which consist of but will always grow to our needs of our families, A Financial Assistance Program where emergency aid in rent, mortgage, utilities and food including pets is provided. There is budget assistance and credit building strategies also offered within that program. A Health and Wellness Program that assists with obtaining affordable private health insurance that is tailored to families medical needs and online support groups to encourage positive growth and support during their time of need.Online informational and instructional conferences which are tailored towards the needs and requests for their families and also A Medical Supply / Equipment and Family / Household Needs Closet.\n  I am only one person but I know with the help from able and willing members of my community and ones around, we can make a difference together and create stronger communities. \nStrong communities start from the families within them. \nThis is my #GivingTuesday story and I hope you will join the 501c3 non profit I formed, The Stepping Stone of PBC,INC and Help Continue Paths Of Family Success!\n</t>
  </si>
  <si>
    <t>Spreading the 'Sunshine' to terminally ill and chronically ill children is truly important, each and every day.                                                    A long time ago I became a volunteer with a wonderful Organization, called: the 'Sunshine Foundation'. The Organization was founded in 1976 by a then Philadelphia Police Officer, Bill Sample, to answer the dreams of chronically ill, seriously ill, physically challenged and abused children ages 3 â€“ 18 whose families cannot fulfil their requests due to the financial strain that the child's illness may cause. To date Sunshine Foundation has answered over 34,000 dreams nationwide.\nI received a phone call from the 'Sunshine Foundation' requesting that I visit a family in New York, to give them the packet they need, with all the information they need, to fulfill their son's wish to travel to 'Disney World' in Orlando, Florida. I then visited with the family and met a very special young man who was fighting a battle with a terminal illness. They had everything that they need for a 'Dream Come True' to occur in the next few weeks. When I left I truly felt great that we could help this family. About, a week later, I received a call from the Mom, and she advised me that he son had taken a turn for the worse and that they would not be able to go to 'Disney World'. She requested that I come back and pickup the tickets. I was truly heartbroken.                      I traveled back and met with the family and I spent some time getting to know them, better than I had before. I was not at all happy myself.                                                 The next morning, I was thinking that I wish that I could do something and I remembered that he was a big fan or baseball player: 'Reggie Jackson'. So, I came up with a plan to get an autographed baseball, by 'Reggie Jackson' for him. I contacted the N.Y. Yankees, but they hung up the phone on me. I then called a famous New York Sports Reporter and got him on the phone. I explained the situation and the need for the autographed baseball and he helped me get it in two days. Amazing.                        I then called the family, and asked if I could visit as both a friend and as a volunteer with the 'Sunshine Foundation'. I met with the family and I presented this special 'baseball' autographed with a special message to this special young man. He was absolutely amazed that his idol wrote to him and he wouldn't let go of the ball. Other members of the family, plus me were in tears of joy. Just two days later, his mom, called me and told me that he had 'passed away', but since he had that special baseball, he was not in pain - he was truly happy. I did go to the funeral, it was a sad event, but his Mom and family came up to me and thanked me, for helping to make his last days joyful for him.                                         The 'Sunshine Foundation' is truly a wonderful Organization.</t>
  </si>
  <si>
    <t>72.218.164.247</t>
  </si>
  <si>
    <t>A Most Unusual Concert Experience\n\nIn March of 2000, world renowned cellist Yo-Yo Ma performed Dvorak's 'Cello Concerto' with the Virginia Symphony - a one night only event.  What astute patrons may have noticed was that he also joined the cello section on the piece prior to his solo.  This is something he likes to do when standard orchestral repertoire is performed and the conductor &amp; orchestra are welcoming to a 'newcomer' who will get only one rehearsal.\n\nMendelssohn's 'Italian Symphony' concluded the first half of the program, so he had the intermission to re-focus for the Dvorak - a concerto he surely had played hundreds of times.  He sat at the back of the VSO cello section in white tie &amp; tails in a futile attempt to be inconspicuous, but his playing blended easily with the cellists in front of him - a very different approach from playing as a soloist at the front of the stage!\n\nAs a bassist in the orchestra, I found myself just a few yards from our illustrious guest!  At the dress rehearsal, I leaned over to let him know about an altered note in the cello and bass parts (a changed accidental).  When that moment arrived in the performance, he glanced over his right shoulder with a quick smile as if to say, 'See, I remembered!'\n\nA few days later, I hiked into the Symphony office with a small check - my pay for a rehearsal and a concert - explaining that anytime they could arrange for me to sit next to Yo-Yo Ma, I would gladly reimburse my pay for that work.\n\nThis episode was a reminder that inspiration is, by its very nature, a shared experience.  If we inspire our audiences, it is because we are inspired by our collaboration with great composers &amp; artists and even the audiences themselves.\n\n\nPhoto caption\nBackstage at Chrysler Hall, my father gets to meet Yo-Yo Ma as I look on (photo courtesy of John Lindberg).\n\n</t>
  </si>
  <si>
    <t>97.116.58.25</t>
  </si>
  <si>
    <t>Giving Back to The Wildcat Sanctuary\nwww.wildcatsanctuary.org\n\nI am a longtime volunteer at The Wildcat Sanctuary (TWS) in Sandstone, Minnesota.  The Wildcat Sanctuary is a 501c3 non-profit, no-kill big cat rescue.  The mission of TWS is to provide a natural sanctuary to wild cats in need and inspire change to end the captive wildlife crisis.  \n\nI have had the pleasure of helping with many tasks at the sanctuary, from building enclosures to cleaning to making fire hose hammocks to picking up tiger poop.  Every task I do, I know I am making life better for a big cat whose previous life was most often filled with abuse and neglect.\n\nDuring a particularly heavy snowfall in northern Minnesota, the catsâ€™ enclosures had over three feet of snow in them.  The tigers residing at the sanctuary donâ€™t mind the cold and snow but the lions (there were three at the time) tend to spend more time inside during the winter months.  (Each animal can escape extreme weather in a temperature controlled building.)  \n\nYou can imagine when a tiger walks in new fallen snow they immediately create a path.  Well, the same would be true for a lion, if they would actually walk in the snow.  So, in order to coax the lions outside, we had to go into their large enclosure and shovel paths for them.  (Anytime people are in an outdoor enclosure the cats are safely shut in their indoor enclosure.)\n\nAs I shoveled lots and lots of snow to make the paths, I thought, â€œI am an average size woman shoveling a path for a 400 lb. lion!â€_x009d_  I affectionately say the lions are big babies in the winter; but I really know that this is due to fact that they are an African species.  Of all the shoveling I have done as a Minnesota native, shoveling snow for lions is the only time I have gotten excited about shoveling.\n\nAfter we finished shoveling the snow, and the lions were let back into their outdoor enclosure, they immediately investigated every inch of their new path.  It was so gratifying to see them happily exploring and romping in the fresh snow.   \n\nItâ€™s an honor and a pleasure to give back by volunteering at The Wildcat Sanctuary.  Itâ€™s hard, gratifying work and I am so grateful this wonderful sanctuary for big cats resides in Minnesota.\n\n</t>
  </si>
  <si>
    <t>66.115.74.182</t>
  </si>
  <si>
    <t>Lois Peck</t>
  </si>
  <si>
    <t>lepeck1954@yahoo.com</t>
  </si>
  <si>
    <t>Caring for wildlife takes a heart of gold.\nWildlife has been given a bad rap for many years, but many donâ€™t realize that it is us humans that are destroying their habitat.  I have always had a soft spot in my heart for animals, whether they are domesticated or wild.  After becoming involved in an online wildlife webcam on a pair of bald eagles, my love for wildlife came out full force.  The female eagle was killed in an accident shortly after three eggs hatched.  The male could not defend the territory from intruders and take care of the eaglets, so they were removed and sent to the Wildlife Center of Virginia to be raised until they could go out on their own.  This center is a working hospital and teaching facility for all wildlife.  They went above and beyond and started webcams for viewers to watch their progress as the eaglets grew.  As time went on, the Wildlife Center of Virginia was able to install more webcams of a variety of mammals and birds.  To watch the progress of the rehabilitation was truly educational, amazing, and exciting.  The care that they provide is exceptional  from performing surgery, treating wounds, to watching them exercise in preparation for release, to actually watching a release.  The Wildlife Center of Virginia conducts open houses for the public on occasion.  During these times, you can tour the facility, maybe even catching a treatment being performed on a patient, and also visit the educational critters in the outside enclosures.  After I took my first tour, they had my heart and donations.  I may not be able to donate much, but I know that it all goes to the care of these beautiful creatures.  To see a glimpse of the care, check out their website at www.wildlifecenter.org.\n</t>
  </si>
  <si>
    <t>71.48.142.75</t>
  </si>
  <si>
    <t>Healing injured wildlife, and teaching the public about wild animals is the mission of The Wildlife Center of Virginia. Many animals are injured either directly or indirectly by the actions of humans, so I am glad to help restore them to health by supporting The Wildlife Center, both financially and as a volunteer. In addition to rescuing and healing injured animals, the Wildlife Center also works hard, by means of their Education Ambassadors, to teach members of the public, particularly children, how we can live in harmony with all the other animals with which we share this planet.</t>
  </si>
  <si>
    <t>66.59.120.69</t>
  </si>
  <si>
    <t>Wildlife Center of Virginia  Inspires the Desire to Give Back\n\nHow do I begin to convey the message of how important the work is that the Wildlife Center of Virginia (WCV) performs and why I am personally inspired to give back to them as often as I can?  Not only healing critters to return to the wild, not only the teaching of the world on how to care for our environment, not only conservation....but the family we have become through WCVâ€™s moderated discussion and watching critter cams.  How do I convey that 19 special needs kids feel better about themselves and their extreme medical needs by watching the WCV hospital cams...and as a result they cooperate with their own physical exams? Or that 19 kids dip into their pockets to come up with a $1.00 of their meager allowance to give to WCV because they are so moved by what they see and what they learn, that they want to give back?  And these are people that have nothing. How do I describe how one very special person finds emotional healing from seeing the important role that the non-releasable ambassadors play in teaching the world, in spite of their disabilities?  And how a person discovers how much they are loved and valued just for who they are.  I think maybe I can best tell why we are so inspired to give back through the words of one of our special WCV followers. Some call her Carrie, others call her Izzy.  Here is her story:\nâ€œI used to believe that the labels that others give us growing up were defining of us for life. It seemed as though there was no way in which to escape them or the stigma they create and that they followed me no matter where I went. You see when people encounter me on any level they are often quick to notice that I walk differently, I shake or twitch without any real warning, and my vision isnâ€™t quite straight or focused. Instantly that starts the conversation of â€œwhat is wrong with youâ€_x009d_ a conversation Iâ€™ve had for as long as I can remember. When I tell them I have Cerebral Palsy then a different conversation begins one that often degrades my intellect as they start to connect that label to someone who must have a mental impairment. Itâ€™s a frustrating and hurtful cycle that happens all too often and while I used to chalk it up to ignorance or lack of education even that wasnâ€™t enough to push the hurt away.\nMany will tell you of the lifesaving work that the Wildlife Center of Virginia does for wildlife, but I want to be the one that tells you they also shape and change the lives of their donors. For you see those things I used to believe and the pain I used to feel isnâ€™t part of my life anymore. I know what youâ€™re wondering, where does the connection come from? Well allow me to introduce you to the concept of Education Ambassadors twenty-four amazing animals who are all non-releasable with differences that make them unable to be released into the wild. Each of these animals comes with a background story, and the circumstances that lead them to have visual impairments, flight difficulty, beak misalignment etc. Yet no one questions â€œwhat is wrong with themâ€_x009d_ and no one suggests even for a second that they are of less worth or value than their wild counterparts. \nThat is because in my experience what they may lack in one area the ambassadors more than make up for in another. The staff at the wildlife center all recognize this, and you can see it in their handling practices and in the way in which they interact with the ambassadors. The connection created allows the staff to see beyond the difference to the inner light and personality that each ambassador holds, and they are treasured and valued for who they are. The job of these ambassadors is to help promote the centers mission of caring for and about wildlife but I argue they do so much more than that. \nWhen children or adults witness these animals and their differences they are able to see that being different isnâ€™t necessarily a bad thing, or if they themselves have a difference they may as I have come to realize that isnâ€™t what defines you. You are unique and have something to offer to society as a whole if those around you take the time to look beyond what they see. For each ambassador is strong and is capable of inspiring and teaching others in spite of the challenges they face. Moreover if you spend enough time around each of these ambassadors you will start to notice their differences less and less until they are completely overshadowed by all that you have come to love about them.\nTo put it simply I have become an ambassador in my own life, ever inspired because of the staff and education ambassadors at the Wildlife Center of Virginia. No longer am I defined by the stigma or the labels. I have let my inner qualities shine through and my personality take flight. I never would have seen this side of myself I truly believe without this experience. So when asked why I donate, I can say without hesitation I donate so that others who feel just as lost, just as limited as I did can see they have more to offer than others may have them believe and when they let go of those labels life is truly wild. â€œ\n</t>
  </si>
  <si>
    <t>68.56.120.74</t>
  </si>
  <si>
    <t>www.theyouthconnection.org\n\nWhen my husband and I retired after decades of teaching in special education, we both agreed that we needed to give back. This need was fueled by our faith-based doctrines that required that we do and not just believe.\n\nDuring our careers as special educators we experienced many wonderful opportunities that took us beyond our teaching duties, through volunteering. Our time, energy, skills and experience were given to students to expand their opportunities of success academically, culturally and vocationally. However, it was not until we met the very special Dr. Grenae Dudley, CEO of The Youth Connection (TYC), that we recognized what volunteering was all about. This amazing, articulate, fireplug of a woman opened a door that allowed our dreams of giving back to become a reality at a level we never dreamed could come true. \n\nAs teachers we experienced repeated frustrations and limitations in our efforts to deliver academic success combined with social and cultural mentoring. We became academic coaches at TYC under Dr. Dudleyâ€™s leadership, which has allowed us to be more than just teachers. Now we are able to change a studentâ€™s life journey! Through a specialized reading program, small group workshops, tutoring sessions and mentoring, students have grown in reading comprehension, math application, expository writing, school grades and self-esteem. What a rewarding and thrilling experience! Every young life matters and we have found ourselves in the amazing position to matter in those young lives at a level we never imagined. Lives that have often been deprived of so much of what, for most of our lives, we have taken for granted. For that we will be forever grateful. \n\nNow our life and legacy have been permanently altered by Dr. Dudley and TYC. We are humbled and yet proud.\n\nColeman and Gail Castro, Academic Development Coaches                      \nThe Youth Connection, Inc.\n</t>
  </si>
  <si>
    <t>50.181.31.132</t>
  </si>
  <si>
    <t>Why I support pregnancy loss programs at Through the Heart (www.throughtheheart.org)\n\nIn February 2013, my husband &amp; I lost our first child, a daughter, at 20 weeks into the pregnancy. It was one of the most difficult, heart-wrenching, emotional situations either of us has ever dealt with. In the days and weeks following the loss, we felt alone.  All around us the world was continuing on as it always had and yet ours had stopped. We felt disjointed, as though we didnâ€™t know how to live a normal life anymore. We went back to work, back to our daily routines, but we were just going through the motions. Many people around us acted as though nothing had happened. We learned in that time how deafening silence can be.\n\nLosing a child changes a person. It carries a special type of pain that really canâ€™t be described, only understood by those who have been there. In the midst of our grief, we decided we didnâ€™t want anyone else to ever feel alone in the same way we did. And so, in March 2013, Through the Heart was born.\nIn the time since, TTH has continued to grow and establish itself as a key resource for those experiencing a pregnancy loss.\n\nIn November 2013 we launched our Comfort Kit program, which has received an overwhelming response. Weâ€™ve shared stories, started discussions, been an outlet for thoughts and emotions, and helped grieving parents from all over the country â€“ and the world â€“ on their journey to healing.\nIâ€™ve learned first-hand how comforting this community can be. After 2 years of dealing with infertility we received the surprising news that I was pregnant. After several times of seeing the baby growing on target and hearing its heartbeat, we went in for what should have been a routine scan just shy of 12 weeks. It was then that we discovered there was no heartbeat. I had miscarried our son.\n\nThe process wasnâ€™t any easier the second time around but one thing had changed â€“ we had a place to turn. We were more knowledgeable and we had others to talk to. I quickly learned that I also felt more comfortable in telling the news to others than I had the first time because I was confident in my experience, not worried about being judged or having a stigma attached to the situation. TTH also gave us a way to stay distracted and help others â€“ in the early days following the miscarriage, we kept busy by assembling Comfort Kits for others suffering a loss. It helped in our healing to be able to make sure others knew they too had a place to go. That is why I give to Through the Heart â€“ because no grieving parent should ever feel alone.\n</t>
  </si>
  <si>
    <t>68.190.24.186</t>
  </si>
  <si>
    <t>I Give Because Someone Gave to Me.\nwww.tieanddoll.org\n\nObstacles to me are nothing more than opportunities.  Life is filled with obstacles.  Every obstacle that came my way always taught me a lesson or twoâ€¦ or more.  Depends on what obstacle was dealt to me that day.\n\nSeeâ€¦I learned at an early age that nothing in life comes easy.  I have a moderate to severe hearing loss in both ears.  My family did not receive confirmation of my hearing loss until I was in pre-school. Yes, I was faced with road blocks but that didnâ€™t mean it was the end of the world for me.  I just had to try harder, work harder, and fight harder.  Just because I canâ€™t hear doesnâ€™t mean I am dumb, stupid or deaf.  Iâ€™m just â€œhard of hearingâ€_x009d_.  \n\nI was told numerous times by teachers, doctors and others who really didnâ€™t know me that I wouldnâ€™t live a â€œnormalâ€_x009d_ life.  What is â€œnormalâ€_x009d_?  Who gave you permission to tell me what is normal or not normal.  The way I live in the world with my hearing loss is my normal.  My normal maybe different from your normal but it is my normal.  \n\nTie and Doll's mission is 'Mentoring youth to build their self-esteem and empower them to lead courageously, give generously, and enrich themselves culturally so that they can make intelligent choices and be positive influences in their respective communities.'\n\nI wanted to find a way to inspire and encourage the youth in Montgomery, Alabama that anything is possible.  I wanted the youth to know that he or she is not alone in the obstacles they are faced with.  I just knew that I would be the one to teach the youth something but the youth ended up teaching me some important lessons.  \n\nIn 2010, I had an opportunity to speak to a group of 20 young men in grades 6-8.  I was shocked to see that only 3 of them knew how to tie a neck tie.  I assumed it was something that young men learned how to do like tying their shoes.  Majority of them did not own a neck tie.  In addition to this, I found out that I had grown men that I knew that didn't know how to tie a neck tie and had to get someone to tie their neck tie for them.  I was speechless.  Now it makes sense why these young men didn't know how to tie a neck tie because of the lack of male figures or the male figures in their life didn't know how to tie a necktie.\n\nAnybody that own neck ties or purchased neck ties as a gift knows that it can be pricey.  I presented a challenge on social media such as Facebook and Twitter challenging family, friends and strangers to donate new or used neck ties to give to young.  I received overwhelming positive response to my challenge and collected over 100 neckties.\n\nEvery year, Tie and Doll presents a Spring and Fall workshop to teach young men how to dress for success, and make responsible choices that will prepare them for the real world.  I take the donated neck ties collected from the community and give them to the young men that attend the workshops.  For many of them, this is the first time they learn how to tie knots such as four-in-hand knot, trinity knot or Windsor knot.  At the end of the workshop, every young men get to take home the neck tie.  For many of them, it is their first neck tie.  \n\nFor every neck tie that I donate to the young men, I am proud to know that I am giving them something just like someone gave to me.  I pray that when the young men get older, they will look at this moment and be inspired to give back to young men and teach them how to tie a neck tie.  A neck tie is a small piece of clothing but it makes a big statement when someone sees a young man wear their neck tie proudly.  I am proud to give to Tie and Doll because I get a chance to let these young men know that every obstacle or challenge that come their way will make them be more determine and stronger in pursuing their dreams.  \n\nBeing able to share my obstacles with them allows me to show how I turned my obstacles into opportunities that will bring joy to not only me but to those who are impacted by my drive.\n\nThis is why I give unselfishly.  This is why I thank my support team for molding me into who I am today.  This is #MyGivingStory.</t>
  </si>
  <si>
    <t>76.174.123.33</t>
  </si>
  <si>
    <t>Amanda Vincent</t>
  </si>
  <si>
    <t>avincent@toberman.org</t>
  </si>
  <si>
    <t>I Give... Because I've Been There!!\n\nMy name is Amanda and I give because I've been there. Let me give you a little back story on myself. I'm a single mother, and sole provider of 2 beautiful children. A 5 year old and a 3 year old who have been forced to grow up too quickly. What do I mean by that? I guess I'm speaking more in the emotional aspect of life. My children have been exposed to hurt, failure, and fathers who were able to just up and leave their responsibilities like over chewed gum. \n\nI work for a non-profit organization located in San Pedro, California called Toberman Neighborhood Center. I have only been employed here a few months, but I can truly say that I feel for the youth we service. Every morning on my way to work I listen to a song called 'Held' by Casting Crowns, to remind me that- what I am going to work for is not for me; it's for these children that everyone way to frequently overlooks, or looks down upon. \n\nThe kids that Toberman service are children whose families are larger than their income, have drug addictions, are victims of violence in the home, or have fallen victim to and or  become witnesses to gang violence. These children have a world of destruction surrounding them at the age of 5. Dreams are typically shattered at this point for them, due to the lack of family involvement, bullying at school, verbal put down, and a constant string of bad days. \n\nWhen I look back to my own situation, it is not that far off. Both of my children's fathers made it absolutely clear that they were not the first priority in life and that whatever else they had going on was what they wanted and left. The only thing that has kept my kids from giving up has been me. Not to say I'm a great mom; because I am far from that. I have bad days and I have my faults, but my kids don't see that. My kids see the support team that I have working behind me and encouraging me to continue to push through. Without a support team like that I don't think I would be able to provide the support my children need emotionally. \n\nThat is what Toberman is to the families they service. Toberman offers counseling to every family; whether it is for drug addiction, violence, gang retaliation, or loss of a loved one Toberman is there to listen to each individual need and help empower a family to mend broken hearts. Toberman has created a safe haven for children to grow emotionally, build confidence, and to strive for their dreams. There are endless success stories from once 'Toberman Kids.' The kids that were once looked down upon and were told they wouldn't amount to anything are now striving to make a difference; (One Toberman kid is now employed at The Boys and Girls Club working with youth and giving back) or have proven that they were worth it (another Toberman Kid owns his own shop in San Pedro called BadFish clothing company, and another is Major General Peter Gravitt, who is a honored 2 star General). \n\nI am proud to be a part of the support system that these children see and that I work for the place where hope was restored for many. \n</t>
  </si>
  <si>
    <t>107.219.6.34</t>
  </si>
  <si>
    <t>Lauri Galdeen VanWormer</t>
  </si>
  <si>
    <t>tl3efamily@yahoo.com</t>
  </si>
  <si>
    <t xml:space="preserve">Giving Through The Years\nwww.ts4arts.org\n12 years ago, our daughter discovered Toledo School for the Arts in a local magazine article. A charter school with a vision to include arts in education. We kept an open mind, and the journey began. It takes a lot to make a school successful. Part of that success is the giving. Giving - money is the first thing you think of. While monetary gifts are awesome, and necessary, there are many other ways to give. We give donations when we can, but two other ways our family chooses to give is trust and time.    \nWe gave trust to TSA, it's teachers and staff to provide her, and eventually her two brothers, with an excellent education. It did that and so much more. We trusted this school to give them the tools, and experiences they would need to go out into this great big world!  \nWe also gave time. Time volunteering for a plethora of events over the years, and still today. Countless hours, but so worth it! We do this because we are proud to be a part of this school, this community, this culture, this family. </t>
  </si>
  <si>
    <t>72.240.229.56</t>
  </si>
  <si>
    <t xml:space="preserve">My family gives back to our community in many ways but our donation to the children's school in memory of their father is our largest and closest to our hearts.\n\nToledo School for the Arts is the place that their dad dreamed of as a kid. We had very young children and our highschool aged cousin was attending school there. We toured the school and we were amazed. Through conversations with our cousin, we found out exactly why she liked the school so much over the next couple of years until she graduated. We were pretty sold at that point this is where we wanted our children to go to school. \n\nMy husband never got to see his kids attend this school, but it was his hope that they would go to TSA. He talked to our children about art, music, and dance while he was immobile and fighting cancer. His last request of me was to ensure that I support them fully in whatever endeavor they choose, Toledo School for the Arts is that endeavor and we will continue to support. \n\nTSA is an amazing school with emphasis on academics and joyfully supplemented with the Arts. \n\nWe would ask that if you are going to consider giving, please consider Toledo School for the Arts. </t>
  </si>
  <si>
    <t>David Greenlees</t>
  </si>
  <si>
    <t>greenleeslaw@gmail.com</t>
  </si>
  <si>
    <t xml:space="preserve">Ensuring Access to Education.  I give to Trellis Arch (www.trellisarch.org) because they ensure 100% of my donation goes directly to programs that help the most vulnerable children around the world.  As a microphilanthropy with no overhead expenses, Trellis Arch identifies the root causes of poverty in targeted locations and delivers results.  I know exactly where my donation is going and I've seen the results firsthand.  Larger non-profits lack the agility and efficiency that Trellis Arch has demonstrated.  I know that my dollars are making a difference.\n\nFor example, with $1,350 Trellis Arch provided school supplies and uniforms for 90 orphan girls in India.  In Haiti, Trellis Arch is working with 10 children who now attend school thanks to a monthly donation of $130.  I worked directly to ensure that a solar hot water heater was installed at an orphanage in Kathmandu, Nepal earlier this year.  After the earthquake destroyed our efforts there, Trellis Arch reaffirmed its commitment to the project and is working to complete the repairs even now.  For $500, Trellis Arch provided a Christmas party and a field trip to Lake Victoria for 100 homeless boys living on the streets of Kampala, Uganda.  When I see how much can be accomplished with such a small amount of resources, I am inspired to contribute more.  Trellis Arch could do so much with this prize money.  If chosen, I will gladly donate the individual prize to the organization as well.  Thank you for this opportunity!      </t>
  </si>
  <si>
    <t>nancysilversp31@gamil.com</t>
  </si>
  <si>
    <t>#MyGivingStory about Turpentine Creek Wildlife Reguge\nTurpentine Creek Wildlife Refuge  located in Eureka Springs, AR. Turpentine Creek rescues Tigers, Lions, Cougars, Bobcats, Black Bears, a Grizzly and other assorted creatures that come from private homes and facilities that can no longer take care of these beautiful creatures.\n\nMy husband and I were struggling financially, my husband needed a second job. Scott Smith hired him to drive the tour trolley, he has many skills but was grateful to have this job. This blessing of a job helped us make ends that were far from being met, to being met. About 6 months after my husband started working at TCWR they got a call that turned out to be their biggest rescue ever. A woman in Mountainburg, AR had a very large collection of Tigers in very poor conditions and, as we found out later, very poor health. My husband and I went from being grateful for this income, to having hearts sold out to helping these magnificent creatures. In order to rescue all 28 cats, that were eventually transported to TCWR, homes needed to be built for them. My husband took his vacation from his full time job and helped weld homes for them on Rescue Ridge, the new area for these new residents. We saw some very sick animals come to Turpentine Creek and we wished we could help financially but we were barely getting by. I volunteered time in the office while my husband worked but we wanted to do more. Specially for the ones needing extra healthcare.\n\nToday, if one of the animals is sick and they can not be treated on site they need to be anesthsised, transported to the vet (about 40 miles away) kept under anesthsia while being treated and then while being transported back. A very serious situation for the animal, as well as staff. It's always been a dream at Turpentine Creek Wildlife Refuge to build an onsite Vetinary Hospital. Something my husband and I wished we could make happen. Something that seemed totally out of reach but very necessary.\n\nIn April of 2014 my husband and I were blessed with a very big windfall and one of the first things we did was make a very large donation towards building the Vet Hospital at Turpentine Creek Wildlife Refuge. A campaign kicked off and all the money for the building has been raised but what good will the building be with no equipment? So now there is a big need-some $150,000 or so to equip the Vetinary Hospital-I believe about a third has been raised so far. It would be such a blessing to have this project completely funded. Building has begun on the Vetinary Hospital, we feel so blessed to have been able to help build the Hospital, won't you please help fully fund it? BamBam, the Grizzly, Duke, one of the Tigers, Elvis, one of the Bobcats, and all the other 100 or so residents of Turpentine Creek Wildlife Refuge would be so grateful...we humans would be pretty thrilled too!</t>
  </si>
  <si>
    <t>72.192.236.211</t>
  </si>
  <si>
    <t>Radwan Chowdhury</t>
  </si>
  <si>
    <t>Radwan@udionfoundation.org</t>
  </si>
  <si>
    <t>Why I Support UDION FOOUNDATION\nMy personal vision for my life is that I want to become a writer whose words become weapons to battle with violence and discrimination against improvised childrenâ€™s, women and young girls. My voice is important for the voiceless who endure the trauma with agonizing silence; my voice is alive and is full of life; my voice is ambitious for it aims to bring positive changes; my voice is rebellious and does not obey any rule, any constraint; and my voice is powerful enough for change and success.\n\nThe most importantly, my vision is that I see myself as a part of solutions to Education, poverty, human trafficking, women and girls rights, â€œI want every child to grow up knowing that a womanâ€™s hard work is valued and rewarded just as much as any manâ€™s.â€_x009d_; moreover, I always see myself as trailblazer of positive changes in my community. I want to be an effective change maker and exemplary social worker. I also see my knowledge and my experience will be the service to othersâ€™ needs.\n\nUDiON is a message of hope. UDiONâ€™s plan is to provide a roof to the orphans and impoverished children of our society. This is a fundamental rethink on the economic relationship between the rich and the poor as well as the rights and the obligations of the poor. It is this struggle and the unique and extraordinary methods that Radwan invented to combat human despair with humility and conviction. It is also the view of a man familiar with Eastern and Western cultures.\n\nThe UDiON Foundation is a globally focused charity organization that works to improve the health and wellbeing of children living in poverty in under-developed nations through the use of innovative, effective, measurable programs with equitable resources.\n\nUDiON mission is to implement perpetual solutions to End the cycle of Poverty, Hunger and Social Injustice through â€œEducationâ€_x009d_.\n\nwww.UDiONFoundation.org\n\nThank You!\n</t>
  </si>
  <si>
    <t>172.56.29.189</t>
  </si>
  <si>
    <t>I am inspired to give because I was once homeless. I had just given birth to a son whom was disabled. I couldn't afford to pay all the bills being a stay at home mom. My son needed around the clock care. I ended up losing everything and landed on the steps of the Union Mission. I was broken and depressed. I did not know what I'd do or how I'd get back on my feet. While at the Mission I was encouraged and I found myself. I was able to be a better mother and advocate for my family. Five years later I was asked to tell my story on camera to help raise funds for the shelter and I gladly excepted. II didn't know how I could repay them for saving my families life. Nothing I could offer could ever express my gratitude. But this opportunity would be a step closer. I have been stable since then and I have them to thank for my success. I would not be were I a today has it not been for the Mission. I now help woman and families at a family shelter. I am able to give women what was given to me 'Hope'</t>
  </si>
  <si>
    <t>67.133.62.42</t>
  </si>
  <si>
    <t>Heather Quaas-Annsa</t>
  </si>
  <si>
    <t>hmquaas@gmail.com</t>
  </si>
  <si>
    <t>In 2011, I finally realized I was in an abusive relationship. My husband constantly told me that I was worthless, cursed at me, forbid me from spending time with my family, refused to care for our then three year old son, and repeatedly threatened me with physical violence. I made the decision to file for divorce because I did not want my son, Elijah, to grow up thinking that it was okay to be verbally and emotionally abusive to anyone, let alone someone you were supposed to love. \n\nI informed my husband of my intention to leave him. He immediately emptied our join bank account and moved out. Just a short while later, I lost my job. I went from living in a two-income household to living with no income. In no time at all, shut off notices started arriving and we were quickly running out of food and other necessities. I did not have a strong support system since I was not allowed to develop any friendships while I was married. It got to the point that I was grocery shopping out of my mom's pantry in order to feed my toddler.\n\nWith the thought of becoming homeless in the middle of winter in Oregon looming in my mind, I made, what turned out to be, a life changing phone call. I called 211info, a information and referral program funded by the United Way of Lane County, and explained my situation. I was expecting the operator to refuse to help me because I was on the verge of homelessness due to filing for divorce; my soon-to-be ex-husband was quick to point out how horrible of a mother I was for putting our son in this predicament (though he refused to pay child support). Much to my surprise, the operator was very kind and understanding. She put me in contact with an agency that was able to provide Elijah and I with a food box and some household items; Elijah also received a toy from this agency and he has it on his bed to this day (he is now 7).  I was also given the contact information for an agency that paid my utility bill and yet another agency who provided counseling to Elijah and I, free of charge.\n\nI found out later that all of these agencies, as well as 211info, received funding from the United Way of Lane County.  Since acquiring a new job, I have made it my personal mission to give back to the United Way in any way I can. Without the support from United Way's partner agencies, my toddler and I would likely have been hungry and homeless in the middle of an Oregon winter. \n\nOver the last four years, I have donated my time to the United Way by speaking about my experience with the United Way and its partner agencies every chance I get. I also participate on the steering committee for the United Way of Lane County's Emerging Leader program, a group of professionals under the age of 40 who are focused on bettering the community through volunteering and advocating. In 2014, I remarried and we asked our wedding guests to support the United Way instead of buying us another toaster. My new husband and I also donate to the United Way at the Leadership Giving level ($1,000 or more in a calendar year). \n\nI cannot think of a more deserving nonprofit. Thousands of people in my situation, or worse off, are helped each year by the United Way of Lane County and their partner agencies. \n\nhttp://www.unitedwaylane.org/ \n\n</t>
  </si>
  <si>
    <t>66.18.162.171</t>
  </si>
  <si>
    <t>Together we forever change our community, with every dollar and every hour donated. The United Way of Otero County (www.uwoterocounty.org) has been bringing the people, businesses, nonprofits and local government together for the past 50 years in southern New Mexico.  Their mission is to impact the community in the areas of Education, Health and Income Stability.  I first volunteered for the organization in 2011 when I was asked to be on their Funds Allocations Committee.  It is a committee made up of 14-18 community volunteers that help to determine how to divide up the non-designated money that was raised through the campaign.  The reason it was so powerful for me was because I never realized what all our local non-profits did, the gaps that they were filling and the support the United Way was able to give them, monetarily and through advocating and bringing people together.  Over a 3 night period we heard from each of the agencies, their stories and missions were heartwarming and made me smile, but their need brought tears to my eyes and when it came down to it and we didn't have enough money to support each agency the way they needed, it was heartbreaking.  That experience changed me, I knew we needed to raise more money and find more volunteers to help change the future of our county, It was so powerful to me that I now work to raise money and awareness for the United Way of Otero County and advocate for the local nonprofits that work together with us to help our community to grow and thrive.  I know that my efforts in partnership with so many great people is making a huge difference and changing lives forever.  In fact last year we raised enough money to give each agency 100% of what they were requesting for the first time ever in our history.  I love bringing people together and making an impact on county and beyond.  #MyGivingStory grows exponentially every hour, everyday. #LiveUnitedOtero</t>
  </si>
  <si>
    <t>66.186.173.106</t>
  </si>
  <si>
    <t>Small local nonprofit focused on bettering community conditions and creating a healthy and safe environment for all.\nMy charity of choice is the United Way of Oxford County. This organization has been in existence for almost 30 years and in that time has invested around 1.5 million dollars in a small rural county in Maine. Every United Way is individually incorporated and run by a local board of directors. Many people do not realize that their local United Way is a separate entity from the national United Way. United Way of Oxford County has one staff person, their Executive Director. She works tirelessly to reach out into the community and is looking to bring programs that will create lasting change. Oxford County, Maine is a rural county made up of many small towns. In 2010 it was listed as the least healthy county in the state of Maine. Many organizations came together in response to start to work to make Oxford County a healthier county, and a greta place to live, work, and play. United Way of Oxford County has joined in this effort and is putting a lot of resources towards promoting health and wellness. It plays a large role in the Oxford County Wellness Collaborative, an organization made up of community members, businesses, and other nonprofits who are all working together to create a healthier Oxford County. Most recently, the Wellness Collaborative have started to dig deeper by making strategy maps that will incorporate measures and track real outcomes of initiatives created to improve community conditions. United Way of Oxford County has played a big role in this phase. This small nonprofit is also involved in other initiatives such as their Food Pantry Project where they coordinate food drives with local businesses and donate all items to local food pantries. So far in 2015 they have donated around 400 pounds of food through this initiative. This past summer they also ran a Backpack Project. Through donations from local businesses and foundations, United Way of Oxford County was able to stuff around 450 backpacks full of school supplies and donate them to the 5 school districts in the county. They also are planning to bring in some new projects in 2016. One is called the Dolly Parton Imagination Library. This program will mail a book to a child age 0-5 every month. By the time they enter into kindergarten the child will receive 60 books. The literacy rates in Oxford County are shockingly low and this program will be a step in the right direction to have kids get excited about reading and learning. United Way of Oxford County is currently in talks with partners to try to get this program up and running. The other project they are looking to bring to the county is a Diaper Drive. SNAP and WIC benefits do not include the purchase of diapers, which are very costly. The United Way of Oxford County will set up a day where there will be several donation locations and all diapers will be donated to organizations that work closely with families with young children. This organization truly does a lot of its local community. As a very small non-profit every donation makes such a difference for the community United Way of Oxford County serves. That's my giving story. I'm proud to support United Way of Oxford County. More information can be found at www.uwoxfordcounty.org.</t>
  </si>
  <si>
    <t>71.54.129.158</t>
  </si>
  <si>
    <t>Tom Pannell</t>
  </si>
  <si>
    <t>steelcb@yahoo.com</t>
  </si>
  <si>
    <t xml:space="preserve">The courage and determination of a people inspired me to give.  \nI have supported Universal Aid for Children Ukraine (http://www.uacukrainerelief.org/) for some years.  In the 1970s I studied Ukraine agriculture at the University of Louisville and became interested in the country and the people, during the time of the Soviet Union.  I have followed the history of the country  over the years and in admiration of its people, I was overjoyed by its liberation from the Soviet grip and later by the Orange Revolution, and in more recent years by the Maidan demonstrations.  This is a people who in spirit are so like my own people.  So, when I discovered on the internet the desperate plight of orphanages in Ukraine, particularly in Odessa, I realized that I had to so something to help.  The future of Ukraine is in its youth of today.  Many strong, honorable adults are fighting corruption in their leadership even now and striving to take the country where it should be, but the children of today will have to lead tomorrow.  So, these orphans who are being helped by UAC Ukraine will play an important part in that leadership.  There are many success stories emanating from this organization, showing how truly effective it is in inspiring and redirecting these young people into successful, productive lives.  I happily give every dollar I donate in the knowledge that there is no better place to put my help.  </t>
  </si>
  <si>
    <t>129.137.243.168</t>
  </si>
  <si>
    <t>Caitlin Whitehurst</t>
  </si>
  <si>
    <t>caitlin.whitehurst@uc.edu</t>
  </si>
  <si>
    <t>In April 2015, I was asked to help announce a major gift to the Brain Tumor Center within the University of Cincinnati Neuroscience Institute -- I am employed by the UC Foundation, the fundraising arm of UC and UC Health.\n \nThrough the announcement, I met Nancy and LP Jones, two priests who had been dealt an unfair hand. In October 2014, LP was diagnosed with glioblastoma, the most aggressive type of brain cancer.\n \nI learned the average survival from diagnosis is about 14 months. LP was told he may not be around to see the birth of his second grandchild. What a heartbreaking diagnosis.\n \nWhile  working on the gift announcement for the Brain Tumor Center, I received a text message from my mom. A family friend -- Laura Etter -- had been diagnosed with glioblastoma. My heart dropped.\n \nThis cancer is supposed to be rare, with only about 12,000 people in the United States being diagnosed each year. It does not seem to be that rare.\n \nIn August, the foundation announced a $54.5 million fundraising campaign for the UC Neuroscience Institute that aims to provide a new facility to benefit people with neurologic and psychiatric diseases. People like LP. People like Laura.\n\nI give back to the UC Neuroscience Institute because I hope for a cure for all of them.</t>
  </si>
  <si>
    <t>108.18.70.99</t>
  </si>
  <si>
    <t>Alumni Throwback to Give Back to the University of Maryland, College Park. \n\nIn 2014, I along with a small group of alumnae wanted to find a way to celebrate our 25 year anniversary as members of Alpha Kappa Alpha Sorority Incorporated - a organization devoted to serving the community.  The initial plan was to simply have a festive celebration during Homecoming.  However, that plan quickly turned into something far more meaningful when we decided to honor our sororityâ€™s mission/purpose by sponsoring a scholarship campaign among the University of Maryland's black alumni.  \n \nThe campaign theme was entitled 'Throwback â€“ Give Back.'   Its goal was to encourage black alumni to reflect on their own experiences as students (Throwback) -- particularly as it related to the funding of their education -- and to share similar opportunities with current students through the ongoing support of scholarships (Give Back).  The campaign reminded alumni that many of us were fortunate toÂ be the recipients of scholarships, to qualify for financial aid, to find well paid employment or to have support from our families to fund our college education.Â However, at the same time, many others were not as fortunate and struggled to findÂ thoseÂ resources, resulting in the postponement or abandonment of their dreams.  \n\nOur fearless goal in our inaugural year was to simply raise a few thousand dollars during the two weeks that preceded and followed Homecoming.  To our delight, our online efforts and Homecoming day activities resulted in contributions totaling $10,201 for six University of Maryland scholarships.  Many of the donations came from alumni who had never before considered making a contribution to the University.\n\nThe Throwback-Give Back campaign was designed to be a Homecoming tradition among black alumni at the university.  The 2015 campaign began October 17th and will appropriately conclude on December 1, 2015 - Giving Tuesday.  The number of participating scholarships has grown from 6 to 11.  Each scholarship provides need or merit based financial aid.  To support the campaign this year, and in the years to come, the committee developed a website, which includes a pictorial of alumni since 1952, a statement of the campaigns purpose and most importantly, impact statements from scholarship recipients -- \n\nwww.throwback-giveback.com</t>
  </si>
  <si>
    <t>umd.throwback.giveback@gmail.com</t>
  </si>
  <si>
    <t>Alumni Throwback to Give Back to the University of Maryland, College Park. \n\nIn 2014, a small group of alumnae wanted to find a way to celebrate their 25 year anniversary as members of their sorority, whose primary mission is to serve the community. The initial plan was to simply have a festive celebration during Homecoming. However, that plan quickly turned into something far more meaningful when they decided to honor the sororityâ€™s mission/purpose by sponsoring a scholarship campaign among the University of Maryland's black alumni. \n\nThe campaign theme was entitled 'Throwback â€“ Give Back.' Its goal was to encourage black alumni to reflect on their own experiences as students (Throwback) -- particularly as it related to the funding of their education -- and to share similar opportunities with current students through the ongoing support of scholarships (Give Back). The campaign reminded alumni that many of them were fortunate to be the recipients of scholarships, to qualify for financial aid, to find well paid employment or to have support from their families to fund their college education. However, at the same time, many others were not as fortunate and struggled to find those resources, resulting in the postponement or abandonment of their dreams. \n\nThe fearless goal in the inaugural year was to simply raise a few thousand dollars during the two weeks that preceded and followed Homecoming. To their delight, the online efforts and Homecoming day activities resulted in contributions totaling $10,201 for six University of Maryland scholarships. Many of the donations came from alumni who had never before considered making a contribution to the University.\n\nThe Throwback-Give Back campaign was designed to be a Homecoming tradition among black alumni at the university. The 2015 campaign began October 17th and will appropriately conclude on December 1, 2015 - Giving Tuesday. The number of participating scholarships has grown from 6 to 11. Each scholarship provides need or merit based financial aid. \n\nTo support the campaign this year, and in the years to come, the committee developed a website, which includes a pictorial of alumni since 1952, a statement of the campaign's purpose and most importantly, impact statements from scholarship recipients.\n\nwww.throwback-giveback.com</t>
  </si>
  <si>
    <t>68.132.41.188</t>
  </si>
  <si>
    <t>http://www.unspokensmilesfoundation.org/#home\n\nUnspoken Smiles Foundation is committed to education and support of oral hygiene.  The pilot program began in 2014 and was inspired by the immeasurable loss to Haiti following the earthquake in 2010 and the subsequent battle with cholera, which had been eradicated for more than 100 years.  Stressing the education of oral hygiene is critical in building healthy communities.\nFinding credible people and organizations that are genuinely making an impact in the lives of struggling humanity makes me want to give.  When I see people who want to make a positive impact on communities, strengthening them, giving them hope, and encouraging sustainable development in health, education, necessary infrastructure â€“ these are things that make me want to give.  We can all give something, even if we donâ€™t have a â€œdollarâ€_x009d_.  We can give our time, experience and passion to support organizations making a difference.  My passion is to connect people that have the tools and resources to help each other build a better world-engineering partnership for success in sustainable development.\nUnspoken Similes has worked to promote sustainable development in health and education.  Collaborations with Italy and Romania have been recently launched and I am working to expand the program in Bulgaria.  \n</t>
  </si>
  <si>
    <t>72.52.85.122</t>
  </si>
  <si>
    <t>Rose DeGuia Rehberger</t>
  </si>
  <si>
    <t>rose.rehberger@gmail.com</t>
  </si>
  <si>
    <t>Valley Montessori Schoolâ€¦encouraging, empowering and equipping children every day to reach their highest potential and become ambassadors of positive change.\nWe give because VMS has helped our family for over nine years.  We came to the school looking for a flexible learning environment for my son and we stayed because we got that and so much more.  Valley Montessori School is our family, our community, our safe place.  \n\nVMS teachers guide children to self-discovery by embracing curiosity, creativity, and individual choice through meaningful work, so that they can realize their own unique journey.  VMS cultivates an environment of esteem, fairness and value for oneself, the classroom, the community and the world.\nOur children develop a deep sense of citizenship in the classroom that carries into family and beyond.  The group work at every level empowers the children to be their own best advocates while at the same time encouraging collaboration and teamwork.\n\nWe hope that other families will join us as we give to such a deserving school!  Our school tuition is not enough to cover costs for an entire VMS education.  We need more help to â€œFund the Gapâ€_x009d_ and give on #giving Tuesday.\n  \nhttp://valleymontessorischool.com/\n\nWe are so fortunate to have found our happy place and that it is a happy place for so many other families.\n</t>
  </si>
  <si>
    <t>73.230.138.95</t>
  </si>
  <si>
    <t>I Give to VBF Because It Hurts. \nThe Vascular Birthmarks Foundation (VBF) directly connects families affected by a vascular birthmark with specialists who can help. What does that mean in reality?  \n\nMy daughter Jaysa has been complaining that her legs hurt since she was three years old. The pediatrician told us it was from overuse as an active toddler. The school nurse said it was probably just growing pains. One night, when Jaysa was eight, I was massaging her leg because of more-than-usual pain when I noticed a thick bulge on the bottom of her left foot. An MRI revealed that she had a large venous malformation, a soft tissue mass of misshaped veins that she's had since birth, but didn't grow visible until now. It explained all the aching and limping she'd been doing for years. \n\nThank goodness for the Vascular Birthmarks Foundation (www.birthmark.org). While the local doctors were somewhat puzzled, VBF's network of doctors immediately knew what it was and how to treat it. She's had three surgeries by Dr. Robert Rosen to shrink the veins.  Now, she can run and cheer with only a slight ache. This past March, Jaysa decided to donate her birthday gift money to the VBF in gratitude for all the help and guidance they gave. Little did we know that the giving would not end there.   \n\nLast week, we discovered that Jaysa has three more venous malformations, one in EACH knee and one in her left hand. These small tumors explain why her knees have been hurting since school started. The VBF was there for me again with advice and articles to help explain her condition. \n\nIn appreciation for all the resources the Vascular Birthmarks Foundation has to offer parents like me, I have recently asked to serve on the volunteer board of directors. I'm inspired to give my time and talent so that other kids don't have to hurt.   \n\nWe want parents, pediatricians, and dermatologists to know to contact a VBF expert whenever they encounter a problematic vascular birthmark. It makes all the difference! www.birthmark.org\n</t>
  </si>
  <si>
    <t>75.68.203.157</t>
  </si>
  <si>
    <t xml:space="preserve">My Empowering Internship at Vermont Adaptive\n\nOne moment last winter, I sat in Kim Jacksonâ€™s office at Vermont Adaptive Ski and Sports, interviewing as a college student, still unsure of what I wanted to do after I graduated. Now I am sitting in my very own office at Vermont Adaptive, with the job I never knew I always wanted.\n\nWhen people ask me what I did with my summer, I find it hard to summarize all that I observed and felt during my internship. I grew personally, more than I ever thought possible in one summer. \n\nI can say without a doubt that interning at Vermont Adaptive gave me the opportunity of a lifetime. This past summer I helped plan a major event, The Long Trail Century Ride to benefit Vermont Adaptive, marketed Vermont Adaptiveâ€™s brand to audiences on a national level, orchestrated a silent auction, trained with the northern volunteers on Lake Champlain, was a guide to participants who were visually impaired, and paddled in a kayak for the first time. I traveled to places I had never been to before in Vermont (and Iâ€™m a native!) and met people from all walks of life. When I started the internship, my goal was to gain professional experience in the industry and help people with disabilities experience opportunities to recreate and overcome their own challenges. But during a time of very difficult transitions in my life, Vermont Adaptive has been my anchor and helped me adapt and overcome as well.\n\nMoments of vast mental clarity have a habit of finding us in random ways. I found mine as I sat in the conference room at the Long Trail Brewing Company next to corporate and town leaders of Killington Resort, the Town of Killington, Long Trail Brewing, the Lookout Tavern and Vermont Adaptive, to plan the Long Trail Century Ride. Coming into the conference room, everyone worked together for one common goal- to help provide adaptive sports to people of all abilities and to create an empowered community at the end of it all. Through the experience, I saw commitment of the whole community, brought together through Vermont Adaptive, to make a difference in the lives of people with special needs and disabilities. It is because of these efforts I can see a brighter future for the community and for people with disabilities throughout the state of Vermont.\n \nThis December I will graduate Magna Cum Laude with my degree in hospitality and resort management from Green Mountain College in Killington. In August, I was hired as the new projects and services assistant at Vermont Adaptive. My academic career has overlapped into my new professional world and no matter where my career takes me, Vermont Adaptive is the start of my biggest adventure.\n\nI give to Vermont Adaptive because they have helped me to grow in so many ways and it is my turn now to do what I can to help this amazing organization grow as well.    </t>
  </si>
  <si>
    <t>170.222.100.210</t>
  </si>
  <si>
    <t>Hope, Happiness and Encouragement!\n\nFour years ago, my son Matthew (20) was diagnosed with a life threatening rare form of cancer and also a traumatic brain injury. He was hospitalized for 40 days, underwent chemotherapy, radiation therapy and surgery. He was told he would most likely never ski again. After Matt's first season with Vermont Adaptive, he gained the confidence, self-esteem and physical strength to not only get back on skis, but to be skiing intermediate terrain! The best part was that i was able to ski with him and learn how to ski with him again. The best part...these skills transferred to him being able to go back to college (he's now a 2nd semester student at Saint Michael's College), writing and publishing a book 'My Cancer Card' and being cancer free for 3 years!\n\nLast year, I decided that I would become a volunteer ski instructor through Vermont Adaptive. I wanted to give another parent and young adult that same hope, happiness and encouragement that Vermont Adaptive gave me and my son. \n\n</t>
  </si>
  <si>
    <t>73.38.81.127</t>
  </si>
  <si>
    <t>Stew Stryker</t>
  </si>
  <si>
    <t>mygivingstory.5.stewstryker@spamgourmet.com</t>
  </si>
  <si>
    <t>It's all about the smiles\n\nhttp://vermontadaptive.org/\n\nMy wife and I have volunteered with Vermont Adaptive Ski &amp; Sports for over 25 years, working with clients with physical and/or mental disabilities, teaching skiing, paddling on 4-day canoe-camping trips, rock climbing and helping in many of their fundraisers. We also donate automatically every month.\n\nThe reason we give of our time and money because of all the smiles that spontaneously erupt when a VASS client conquers an outdoor activity.  It's that magical moment when they go from being a non-skier to a beginner when their face lights up with a smile because they were scared when they started but now they know they can do it.  When they win their race in a sailing regatta even though they can't see their trophy. Or they feel the peace of canoeing to their wilderness site and camping for the night. \n\nIt's these moments when they know that they accomplish more in their lives, even though they might have been afraid before.  Sometimes the client has barely left their home during the winter because they were afraid of falling on the ice, yet a VASS volunteer has taught them how to ski over ice, so they're not afraid to get out anymore.\n\nIt takes special training, special equipment and special people (staff and volunteers) to achieve those smiles.  VASS has brings those resources together daily to help clients with any physical or mental disability, from as far south as Virginia, north to Montreal.  That creates a lot of smiles up and down the Eastern seaboard.\n\nSeeing all the smiles on VASS clients makes me smile.</t>
  </si>
  <si>
    <t>98.169.246.171</t>
  </si>
  <si>
    <t>Shamus Ozmen</t>
  </si>
  <si>
    <t>shamusozmen@gmail.com</t>
  </si>
  <si>
    <t>Gift of Light\n\nFlip of the switchâ€¦ in the morning, night and at any time without a thought, the simple â€œnecessityâ€_x009d_ of light is always at my fingertips. Yet many families, especially children, donâ€™t have light in their homes to study or even eat a meal. Instead, they burn dangerous candles or oil to provide the most minimal light. When I became aware of families suffering from dangerous air quality inside their homes from make-shift light, I was inspired to think deeply about my commitment to childrenâ€™s health and our â€˜global family.â€™ I decided to be part of the Village Improvement Project (VIP) which provides education and service to small villages in Liberia with a focus on giving solar lanterns to families in need.\n\nVIP gave me a unique opportunity to utilize my strengths and ideas to directly impact the lives of dozens of families. I wanted to help end childrenâ€™s exposure to harmful smoke, possible burns and fires from the candles as well as enable adults to better spend their hardâ€“earned money rather than buy very expensive candles and batteries for flashlights.  Although I am across the globe in the US, I was empowered to use my voice and creativity via VIPâ€™s social media campaign to raise donations to buy solar lanterns. We ran a campaign for a month and each and every day, I was so excited to see us getting closer to our goal â€“ to provide solar lanterns to 160 families. The true reward of inspiration was when I was sent photos and video of the families receiving the solar lanterns. In as little as a month, I helped give the gift of light but really I received the true gift of a global family.\n\nPlease visit Village Improvement Project at www.vipinc.org and be inspired!\n</t>
  </si>
  <si>
    <t>104.175.110.227</t>
  </si>
  <si>
    <t>Nancy Moore</t>
  </si>
  <si>
    <t>moorpwr@gmail.com</t>
  </si>
  <si>
    <t>A Rocket What??\n\nYou may never have heard of a rocket stove. I certainly hadnâ€™t. Iâ€™m not a backpacker or survivalist. It wasnâ€™t part of our home emergency kit. Then, about a year ago, one of our former students from long-ago Peace Corps Liberia days asked us to help support a rocket stove initiative to offer villagers a cleaner, safer cooking alternative that will help reduce pollution and save forests from being cut down for charcoal. I said, â€œIâ€™m there!â€_x009d_\n\nVillage Improvement Project, http://www.vipinc.org/, which was already providing free solar lanterns to schoolchildren in small Liberian villages, was now launching an initiative using the social enterprise model to produce rocket stoves in Liberia and sell them at as low a cost as possible. The rocket stove's simple design means that it is so efficient that only a small amount of fuel such as twigs and discarded wood chips is needed to cook a meal. \n\nIn Liberia, many women sell bowls of rice and greens by the side of the road to support themselves and their families. These women could save the cost of the rocket stove many times over since they would no longer be dependent on costly charcoal or kerosene. This would mean more money going directly to a better life for their children.\n\nThese women work very hard to just scrape by. If by giving seed money to get the rocket stove initiative up and going, I can offer them a chance to have a better life and help save the Liberian forests as well, then, â€œIâ€™m there!â€_x009d_\n</t>
  </si>
  <si>
    <t>207.38.223.227</t>
  </si>
  <si>
    <t xml:space="preserve">I grew up during a period of rapid urbanization of India, in a suburb of Mumbai (Bombay). The staggering growth story of India was shared by four other nations that led to the acronym BRICs, coined by Goldman Sachs Group Inc. economist Jim Oâ€™Neill in 2001 .  However, I not only experienced the economic progress of a developing country but also witnessed the staggering development of the wealth gap in India. \n\nEarlier this year, I was afforded the opportunity to philosophize on philanthropy with Dr. LeRoy Boikai. I realized that together, we strongly believed in investing in the foundational pillars of human progress â€“ health and education. Through my conversation with Dr. Boikai, I realized the stark need to help the Liberian people. Liberia has suffered from two Civil Wars from 1989 to 2003 that have emaciated the country economically. Along with that, low literacy rates and poor General Health have created the perfect storm for stagnation that has blanketed the country, and especially the poor. \n\nAccording to World Bank data, approximately half  of Liberiaâ€™s population lives in rural areas â€“ that equates to ~2.2 million people. We serve to be the catalyst for unlocking the potential these people so that day by day we can progress towards a brighter future. And we do this by focusing on three core programs: solar lanterns, road &amp; street signs and clean cook stoves. Through these programs, we aim to improve health (by eliminating house air pollution) and education (more conducive environment to studying and longer study times) outcomes for the villages and villagers we serve. Additionally, we hope to build awareness around the villages through road signs so that they may be integrated into the fabric of the country. \n\nIâ€™m grateful at the opportunity to personally preserve this higher calling.  And Iâ€™m fortunate to be able to contribute back to the eventual redistribution of wealth through healthier and more educated low-income communities within Liberia. </t>
  </si>
  <si>
    <t>74.205.251.100</t>
  </si>
  <si>
    <t>Anna Fe Rebadavia</t>
  </si>
  <si>
    <t>deirdrer1@verizon.net</t>
  </si>
  <si>
    <t>It is difficult to put into words how visiting Malawi impacted me. It was more than four years ago and the trips are not long yet it left something in me. \n\nFor one thing I realize more than ever how unjust the world economics are. We have so, so much while far more have so little and it becomes very real when you witness it. The poverty in Malawi is extreme and is very different from what you see on the news about 'slums'. There is no garbage or homes made from cardboard.......they use bricks made from the earth and have nothing to produce garbage. I am conscious of every none essential I buy. I even feel wrong in buying food for my plants (eg. fertilizer!) I cannot bear to waste water.\n\nMy husband and I support other worthwhile charities but because I have seen Malawi first hand I know exactly how the money raised has impacted the villagers lives. I saw immense joy when we have them things as simple as flip flops or toothpaste. And they are helping themselves which is the best part, they truly are working alongside Villages in Partnership.\n\nTo anyone thinking of going there I would say, if it's in your heart, definitely make the trip. You truly will see the world in a different light and will see what a difference giving makes.\n\nhttp://villagesinpartnership.org/</t>
  </si>
  <si>
    <t>71.171.30.45</t>
  </si>
  <si>
    <t>No gift is insignificant. I love to quilt and I cherish the life-long friends and experiences I have had through of my interest in quilting. Because I want to share this love with others, I donate to the Virginia Quilt Museum in Harrisonburg, VA. Recently I have learned that because of my giving, the museum was able to host people from more than 30 countries and 48 states who visited the museumâ€™s exhibits and programs in 2015. My donations mean that the museum has staff, a building, and is open 11 months of the year to share the art and talent of quilts and their makers with more than 5,000 people each year. Thatâ€™s more than 100,000 visitors since this small museum was founded 20 years ago!\n\nAs a non-profit, the VQM receives no federal or state funding, and is supported solely through private donations, gift shop sales, memberships and admission fees. I support this institution because it does what a single person couldnâ€™t â€” widely share and preserve beautiful quilts created by my fellow Virginians ever since the early 1800s through today. As a retired teacher, I appreciate the museumâ€™s educational programs which teach about the history of quilting, sharing the culture of Virginia with tourists, and above all showing off the talent and expertise of my fellow quilters. However, I have learned that although splashy public programs can be covered by grants, the daily operation and maintenance of antebellum building, caring for the textile collections, and staffing are basic costs. And big ones, such as when the roof leaks. Thatâ€™s no time to apply for a grant. \n\nMy donations enable this museum to achieve my goal of sharing something I love with a broad, diversified audience, even on an international scale.\n\nFeeling that no gift is insignificant, my giving isnâ€™t limited to dollars. Even though the museum is located more than a two-hour drive from my home, I volunteer on site and can personally experience the thrill visitors get when they see and feel a love for quilts. Â As a native Virginian, I plan to continue to support my favorite museum which has become a favorite for so many others, also. www.vaquiltmuseum.org</t>
  </si>
  <si>
    <t>172.242.208.101</t>
  </si>
  <si>
    <t>Cindy Cranford</t>
  </si>
  <si>
    <t>ccranford51@gmail.com</t>
  </si>
  <si>
    <t xml:space="preserve">I believe in Voices of the South http://www.voicesofthesouth.org/\nbecause theatre transforms! I met the creators of this non-profit community theatre way back in college in the Theatre Department of what was then Memphis State University. These ladies (Jenny Odle Madden and Alice Rainey Berry) went on to create Voices of the South and lead very creative lives. I went into sales and into the business world. A very determined young woman, I set my goals on career, love, and then offspring. I created a successful career in sales. I met and married the man of my dreams, Tim. But God had other plans about the offspring. Tim and I discovered that we would never be able to have children. I was broken. I had a hole in my heart. About that time I reconnected with Voices of the South and began donating my time and money to support them. I attended a writer's workshop lead by Rebecca Fisher. With Jerre Dye as my writing coach, I created a script named JACK that chronicled my adventures with infertility. And, as theatre does, I was transformed. I was healed. My heart felt whole again. As a matter of fact, six weeks after my final performance of JACK, Tim and I discovered that we were naturally, accidentally pregnant. Five years ago we had our daughter, Lola, and she makes the world a better place. I BELIEVE IN THE POWER OF THEATRE TO TRANSFORM. I BELIEVE in Voices of the South's mission to create original theatre with a unique Southern perspective. And I BELEIVE in supporting this one-of-a-kind theatre company that TRANSFORMS THE WORLD...INTO A BETTER PLACE. </t>
  </si>
  <si>
    <t>45.50.188.240</t>
  </si>
  <si>
    <t>Antonia Namnath</t>
  </si>
  <si>
    <t>toni@wlsfa.org</t>
  </si>
  <si>
    <t>Identical again, how twins and surgery changed my life in every way possible.  I have spent the past five years as a full time volunteer for the Weight Loss Surgery Foundation of America http://www.wlsfa.org and they have been the best years of my life! In 2009 I had weight loss surgery to save my life. I was tethered to an oxygen machine and told that there was no way out of that situation. I found a way out. I had weight loss surgery and lost over a hundred pounds. I regained my health and connected to many people via YouTube that were going through a similar journey.  I discovered that many people die trying to get weight loss surgery and that I was fortunate to have insurance that covered it.  I met a woman named Rosemary Almgren on YouTube she had the same surgery as I. She went form 447 pounds to 140 pounds, She is an identical twin Her sister Connie though fully insured had been denied weight loss surgery for over ten years! Connie was house bound at 347 pounds on her petite 5 foot frame. Connie was just surviving while Rosemary was thriving.  The vision of these twins no longer identical and leading lives driven apart broke my heart.  I had to help Connie and others get surgery. I started the WLSFA.ORG a 501(c)3 charity to raise money to give away in the form of grants to pay for weight loss surgery. Today we have raised just over a half a million dollars and funded eighteen surgeries for people in need. Our motto is 'Save lives one grant at a time' and we are and will continue to do so until all insured Americans have coverage for the medical treatment of morbid obesity.</t>
  </si>
  <si>
    <t>24.218.125.27</t>
  </si>
  <si>
    <t>Sneh Srivastava</t>
  </si>
  <si>
    <t>sneh.srivastava.ss@gmail.com</t>
  </si>
  <si>
    <t>WHCTV - 'For the Community, by the Community'\n\nWhat inspires me to give to West Hartford Community Television? The intense passion behind such a thankless cause. It's easy to rally around nonprofits that focus on homelessness, hunger, or illness...but when it comes to taking out your wallet - or time out of your schedule - to support your local station, people pause. 'What's so important about community television?'  I asked the same thing when I was nudged into volunteering for the organization by my parents. Fast forward 10 years - after many hours of working cameras, crafting marketing, prepping for events, and discussing strategy - I know the answer.\n\nIf it werenâ€™t for community television, hundreds of students, interns, and volunteers (like me!) may have never gotten experience in the world of media, cultivating skills in camera operating, television production, and sound engineering that could inspire dedicated hobbies or even full-fledged careers. If it werenâ€™t for community television, countless show ideas would die as rough drafts on the page, lacking the nurturing and guidance of an experienced television crew as well as the dedicated airtime offered free by the station to any resident who requests it. If it werenâ€™t for community television, townspeople would have nowhere to turn to for an unbiased, organic source for news, politics, history, arts and events that make up the heart of our town. This organization is the essence of West Hartford - â€œfor the community, by the communityâ€_x009d_ as the motto says.\n\nSupporting my local station means supporting free speech, creativity, knowledge, and the infectious passion of the WHCTV team that has grown and flourished over the past 35 years. If it werenâ€™t for community television, my town wouldn't be as great of a community.\n\n(Visit the West Hartford Community Television website - http://whctv.org/ )</t>
  </si>
  <si>
    <t>72.184.17.160</t>
  </si>
  <si>
    <t>Karen S Gillman</t>
  </si>
  <si>
    <t>karen@karengillman.com</t>
  </si>
  <si>
    <t>We donated our CAR to charity Wheels of Success! \n\nWhen the time came for us to upgrade one of our older cars we decided we would rather help another family instead of taking its trade in value towards a newer car.\n\nThe car we donated went to a lady named Chelsea. Chelsea is a mother of a three-year old who is balancing a full-time job as an administrative assistant while enrolled in the pharmacy program at St. Petersburg College. After escaping an abusive relationship, Chelseaâ€™s car was repossessed. She lost everything including her and her sonâ€™s clothing, when the repossession company disposed of her belongings before she could get to the companyâ€™s lot. Thereafter, Chelsea used the early bus to take her son to day care then took a second bus and walked to work. Chelsea can now spend more time with her son and studies since receiving a â€œnew to herâ€_x009d_ 1997 Toyota Camry.\n\nDirector of Operations at Wheels of Success Barbara Uberoi said, â€œWheels would not have been able to help Chelsea had it not been for Karenâ€™s [and Markâ€™s] donation of their car and funding provided by â€˜Build-A-Carâ€™ funding from The Saunderâ€™s Foundation whose mission is to support education. The Saunderâ€™s Foundation provided funding to replace the Camryâ€™s struts, brake pads and rotors, engine cooling fans, water pump, window regulators, door handle and belts. The funding also covered a complete tune-up and oil change. AAA provided Chelsea with a basic membership to ensure she would not be stranded. Without vehicle donors and funders, Wheels of Success would not be able to keep placing families on the â€˜road to success.â€™â€_x009d_\n\nIf you would like to learn more about Wheels of Success, Inc., including how you can donate your car, please visit the companyâ€™s website.\n\n Mark and Karen say, â€œGive what you can â€“ when you can. Everything in life is either a blessing or a blessing in disguise.â€_x009d_\n</t>
  </si>
  <si>
    <t>69.180.111.95</t>
  </si>
  <si>
    <t>Angela Marie Lautin</t>
  </si>
  <si>
    <t>angela.lautin@yahoo.com</t>
  </si>
  <si>
    <t>Because everyone CAN do SOMETHING and how I learned what I could do.     http://www.whoareweinc.org\n\nMy husband has been taking photographs at homeless shelters for years.  He returns with prints and gives them to the people.  It's his way of giving back.  I've always been on the periphery,  seeing the faces on paper and commenting on the photography.  He has amassed thousands of images - some are so powerful they make you want to cry.  But it wasn't until I got an inspiration to help him share these images that I truly began to understand the depth of the need growing in the US for programs to support those suffering from homelessness and hunger.  With my urging, my husband is releasing the photos for use in a book which we aim to crowdfund.  We're earning nothing from the effort.  The only people who will benefit from the project are the clients of the programs we aim to assist.  I've begun learning something personal about each of the human beings in the photos.  I've begun to interact with the people running the shelters and struggling constantly to find funding.  I've begun to understand that homelessness has many faces - not just on paper in a photo, but real, live human beings with beauty and dignity and a story to add to the tapestry of life.  Families, teens, veterans, and a dozen other labels describe those falling through the cracks.  But one label  applies to all of them and to all of us - human.  We're one human family and we are all interconnected.  What happens to you, happens to me.  And everyone of us can do something to make the world a better place.  Using the talent given to my husband and the inspiration given to me one night out of the blue, The Who Are We Project aims to bring awareness of that connection to the public eye.  We hope to create something beautiful - not just a book of photography, but a legacy to those in need and in the process to raise funds for the important programs that are making survival possible for so many.  I'm changed as a result - deep in my soul.  I'll never see the world the same again.  From now on, I'll wonder what I can do to make it a better place.  And that's my giving story.  \n</t>
  </si>
  <si>
    <t>142.105.52.144</t>
  </si>
  <si>
    <t>Susan Freedman</t>
  </si>
  <si>
    <t>mickey5314@yahoo.com</t>
  </si>
  <si>
    <t>The Wildlife Center of Virginia won me over with those silly bear cubs.  Baby bears climbing trees, swinging in hammocks, chewing on each otherâ€™s ears, turning over a plastic igloo and making it a rocking ride, stuffing into dens like clowns in a clown car, playing in the snow.  These cubs were mostly orphans who were not old enough to survive in the wild on their own.  They were being given a chance by the Wildlife Center of Virginia (WCV).\n\nWCV serves so many different functions for varying audiences.  Most obviously, they take care of injured Virginia wildlife, but this is only one piece of their mission.  Teaching is their goal: going to schools and events with wildlife ambassadors to teach children, bringing vets and students from around the world to be trained on new techniques for healing wildlife, helping non-profits learn best practices in running their own charities, spreading the word about dangers for wild animals (lead poisoning, litter in the roads, protecting turtles on roadways.)\n\nAnother way of connecting people with wildlife is through their Outreach to the online community.  Live webcams show the ongoing rehabilitation of different animals (owls, eagles, hawks, beaver, opossum, vultures, and, of course, the bear cubs).  WCV brings us into their world though their monthly Hospital Cam where you can actually watch the vets, techs and students treat the patients (baby squirrels and baby bunnies are particularly adorable).\n\nWCV treats its contributors as part of the family.  We learn to accept the unhappy endings for some of the animals, but celebrate the amazing releases back to the wild.  And seeing bear cubs run free is the prize for being a member of that family.\n\nWildlife Center of Virginia http://wildlifecenter.org/\n</t>
  </si>
  <si>
    <t>24.121.119.181</t>
  </si>
  <si>
    <t>Every educator endeavors to teach their students using 'real world' activities and through the Wildlife Center of Virginia, I have achieved that goal. My inspiration to support this group came from 26 5th grade students.  It started in 2011 when a trio of juvenile bald eagles arrived at WCV.  The students at my school had been following them on a live eagle cam and were saddened when they had to be removed from their nest and raised at WCV.   My 5th graders wanted to help the eaglets, so with the help of another teacher, we started a 'Penny War'.  The students and staff were encouraged to donate their loose change.  In two short weeks, we had raised $213.48, which the students were happy to send to the Wildlife Center of Virginia.  However, supporting the Wildlife Center of Virginia didn't end with the Penny War or the school year.  In the fall, with a new class of 5th graders, we choose to adopt one of the animal ambassadors.  During the school year, my students improved their reading, math, and writing through the learning opportunities provided by WCV.  They wrote stories, poetry, solved area/perimeter problems and countless word problems, and improved their expository reading ability, all related to wildlife. There were countless science and social studies lessons as well.  The students were delighted when their shared projects appeared on WCV's website for others to read.  During online classes, with people from WCV, my students in Arizona were able to learn from others, not just 'the teacher'.  The enthusiasm my students display continues my support of this organization and has expanded it to where students have made and donated ornaments which were auctioned off to raise money for WCV.  My students learn about wildlife, how they can be better stewards of the environment/planet, and how they can teach others the lessons they have learned.  I continue to support the Wildlife Center of Virginia as they support me in my journey to teach my students about the 'real world'.\n</t>
  </si>
  <si>
    <t>50.196.25.85</t>
  </si>
  <si>
    <t>Meredith O'Neil Kuhl</t>
  </si>
  <si>
    <t>meredith@snugglytoes.com</t>
  </si>
  <si>
    <t>Generosity inspires generosity\n\nOver the years Don Bourne gave thousands of dollars to Willamette Humane Society. Saving animals was his passion. He gave $5,000 every year at the big fundraiser. He donated $75,000 to the sustainable fund. He gave. And he cared.\n\nThe connection to WHS also gave him an excuse to visit his cat, Buster.\n\nYou see, when Don and his wife, Eillea, moved into a retirement facility, they were only able to keep two of their three cats. Buster, a cantankerous old fellow, did not make the cut. But, used to dealing with crabby old cats, WHS took Buster in. It turns out, he's a wonderful office cat....who only bites and scratches occasionally.\n\nIn fact, he continued to scratch and bite Don and Eillea when they visited. (Is it any wonder why Buster didn't make the retirement facility cut?!) Still, he visited and reached out a hand to pet his old friend.\n\nUntil the end of his days, Don and Eillea visited WHS. But, really, I think they were visiting Buster. When Don passed this year, I made a donation to WHS....in his honor.\n\nMy donation wasn't $5,000. And it certainly wasn't $75,000. But I am certain every little bit counts and that Don would be touched. I'm pretty sure Don will be on my mind each time I make a donation to Willamette Humane Society. His generosity inspires my generosity.</t>
  </si>
  <si>
    <t>162.198.33.159</t>
  </si>
  <si>
    <t>My support for Wings of Love Bird Haven means life... the life of these beautiful creatures. They come into this world being given wings to fly- yet humans have for the most part taken this away. They are put into small cages, feed a single pelleted morsel with no variance of variety and are given little time for exercise or sunshine. Their cages are not cleaned until they are disgustingly dirty and the only time that is spent with them is when they are wanted to be put â€œon showâ€_x009d_. Then people wonder why they scream, bite, pluck their feathers and mutilate their own bodies.\n \nAs a financial supporter of Wings of Love Bird Haven, Inc. I know that my contributions are helping to give many birds a better life. Not only the birds in their care but others around the world as they continue to educate people on the best care possible for these sentinel beings. \n\nOne specific donation memory for me was in early 2011 when Wings of Love and another local rescue did a seizure of 40 or 50 birds at one time. There were cockatiels, Quaker, Conure, Amazons, Eclectus and Macaws. These birds were being housed inside a small, filthy and totally pitch black building. They were in terrible condition. One pair of Eclectus was found with over 40 eggs in their nestbox. Of course the birds were in such poor health that there was no way the eggs could be fertile but just the thought of one hen laying that many eggs made me cry. \nThe femaleâ€™s name was Angel. This sweet little girl crawled around on her belly- most likely due to calcium deficiency. An Angel she is. Even though life has dealt her a bad situation she has the sweetest disposition. She was adopted into a new home and to this day is being loved on and pampered by her owners.  She still crawls on her belly... she still has health problems including heart problems. She still has to have medicine every day. Despite it all... she is an Angel. Her owners live in an Assisted Living Community... she is loved and pampered by the entire community.\n\nWhy do I support Wings of Love Bird Haven?\nNot only do the funds allow them to keep their doors opened and able to continue taking in these birds that need their care, it also allows them to continue to educate the public as well as other bird owners on the best diet, proper housing requirements, need for sunshine and exercise and proper vet care; things that literally save the lives of these birds over and over again as new owners learn and follow these better guidelines. Their mission... in a nutshell is TRIPLE R-E. This stands for Rescue-Rehabilitation-Re-home and Education.\n\nWings of Love Bird Haven, Inc. has taken in, rehabilitated and adopted out hundreds of birds over the past 13 years. This coming year, with the help of generous donors they are wanting to do even more. They are currently raising funds to purchase acreage so that even more birds can be helped. As of now birds are being turned away weekly due to lack of space. With my donation, and the donations of like-minded people around the world the Haven will be able to provide more homes and better education for the birds in their care and around the globe. Please go to www.givingtuesday.org and support Wings of Love Bird Haven today. Their website is www.bird-haven.org. Find them on Facebook at www.facebook.com/bhrescue.\n</t>
  </si>
  <si>
    <t>71.90.172.134</t>
  </si>
  <si>
    <t>Anyone Can Give, Even A Parrot!\nI consider myself a fortunate parrot. I live with my humans who love me very much. They provide me with nutritious foods, many toys and an enriched environment. Unfortunately, this is not fate of many pet parrots.  People often keep parrots without knowing all our needs. Often, we are put in a cage and ignored because we bite or scream for attention. We want to be understood and loved! We are fed an unhealthy diet of seeds. An all seed diet is the equivalent of a human only eating french fries. We need a diet of fresh foods. When people discover we are â€œtoo much workâ€_x009d_, the wonderful people who work at the Wings of Love Bird Haven come and rescue us. They work tirelessly to give us safe haven and nutritious foods. Best of all they find us a forever home, and educate our new owners about our needs. To do all that is required, takes a lot of money. I give to the WOL out of gratitude. Knowing that I am giving back to those less fortunate than I. This makes me feel blessed and I do so with a happy heart!</t>
  </si>
  <si>
    <t>160.150.249.253</t>
  </si>
  <si>
    <t>Vanessa Dunn Guyton</t>
  </si>
  <si>
    <t>vanessagwod@gmail.com</t>
  </si>
  <si>
    <t xml:space="preserve">                             My Inspiration for Giving\n\nMy inspiration for giving began in 2011 when my daughter, Teaira turned 16. Teaira was a very smart girl, but had very low self-esteem, had a hard time making friends, and was very unsure about her future. My husband and I discussed the problem and decided that a mentor or a youth program would be helpful to her. We were surprised to find out that most mentoring programs were income contingent, were very expensive, or automatically disqualified our daughter because she didnâ€™t live in a single parent home. I started talking with other mothers and women in my community and realized that they were having the same problem. The non-profit organizations in our area did not support or focus on the needs of middle income families. This inspired me to create an organization that would support everyone in our community based on need and not income.\n\nFast forward to 2012, my inspiration to help children in need led to the formation of Women of Distinction Network. This organization is comprised of 13 ladies, who work together to mentor young girls, empower other women, and assist people in need within our local community.  In 2013, we were able to mentor our first group of young ladies and offer two, $500.00 scholarships.  Since then, we have started offering brand new laptop computers as part of our scholarship program. This strategy allow us to mentor young girls and women for college and meet a need that is based solely on an essay and a desire to attend college. It warms my heart to see a young woman smile, because of our desire to support her college journey and to motivate her. \n\nEvery time that I have the opportunity to mentor a young girl, encourage another woman, or give out a laptop, I am once again inspired by my daughter, Teaira. Her life completely changed when her Youth Pastor became her mentor. Her self-esteem improved and she was excited about attending college and making new friends. I pray that I have the same impact on the girls I mentor and that they become successful women who give back to another woman and their community. I also pray that Women of Distinction Network will continue to make a difference in the lives of individuals in our community through mentoring, motivating and uplifiting. </t>
  </si>
  <si>
    <t>142.105.195.133</t>
  </si>
  <si>
    <t xml:space="preserve">Serving the invisible women of Boston in meaningful ways every day--that is the Womens' Lunch Place.  The Womens' Lunch Place, seen at www.womenslunchplace.org, provides more than just nutritious and delicious meals to homeless and poor women.  They are the shower and shampoo so badly needed.  They are the clothes that provide warmth in winter.  They are the job counseling that leads to independence.  They are the close-knit social network for the lonely.  They are the laundry for the clothes that need cleaning.  I was a recipient of their services for a short time.  The caring and understanding they give to those who would otherwise be forgotten is immeasurable.  I am proud to now be able to support them financially in their efforts to bring shelter, sustenance, hope and caring to so many every day.  Women have special needs while homeless and poor; who else would provide a new bra and panty every so often?  This was just one event that was special to me.  Please help them continue doing so much good for so many.  </t>
  </si>
  <si>
    <t>205.238.216.22</t>
  </si>
  <si>
    <t>I give to Word of Life because the camping ministry there changed my life. When I was 12 years old at a Word of Life camp in California I heard the Gospel and trusted Jesus Christ as my personal savior. I began spending my summers with Word of Life on staff, and week after week I saw how the Gospel changes lives. God is using Word of Life Camps in amazing ways and it's the family atmosphere and Christ like love that people notice. I heard guests and campers say that 'people smile too much here' or 'the people at Word of Life are the happiest and craziest people I know'. There is definitely something different about being at Word of Life and you'll always leave different than when you came. God uses platforms like camps or weekend conferences to do incredible things through people. And that's why I give, because it's not just an investment in Word of Life it's an investment in furthering the Gospel and changing lives.</t>
  </si>
  <si>
    <t>162.231.161.23</t>
  </si>
  <si>
    <t>Clean Water gives Hope, Freedom and Abundant Life!\nLast year in November I made the decision to walk in a charity relay with Team World Vision in the Los Angeles Marathon in March of 2015. I do not run! But I can Walk! So I began training to walk 13.1 miles and to fundraise to provide clean water for the people of Africa. Every day thousands of children risk their lives to walk many miles to gather water for their families. The carry large 50 pound cans filled with unclean water that is infected with disease that causes them to be sick. These children may be walking more than once a day. World Vision is working to build clean water sources in communities in Africa so that these kids and their families will have clean water! $50 dollars provides clean water for one person for life. That also means that instead of walking miles and miles each day to gather dirty water, they gather clean, life giving water and they have the opportunity to go to school. And so, I trained and completed my first half marathon in March. I raised $2050.00 for clean water! I am currently training to walk again in the LA Marathon in 2016! It's not easy, it's even hard, but I can walk 13.1 miles and remember the people of Africa who need the support in order to have Hope for their futures. Clean water provides so much more for them than just satisfying their thirst! And that is why We also sponsor a child in Ethiopia and also in Bangladesh through World Vision! And that is why I sacrifice and walk for Clean Water! Clean Water is Life!</t>
  </si>
  <si>
    <t>174.20.163.83</t>
  </si>
  <si>
    <t>Chrissy Petersen</t>
  </si>
  <si>
    <t>chrissypetersen621@gmail.com</t>
  </si>
  <si>
    <t>Some ask, why Haiti? I ask, why not Haiti?\n\nI have now made four trips to Haiti in partnership with http://worldwidevillage.org. After each trip, my heart is filled with more aches, more love, more worry, and more joy. I now find myself asking what more can I do? When can I return? Why am I still stateside?\n\nThere are several organizations in Haiti and I am sure that they are all doing wonderful things. However, I love that I get to work alongside the Haitian and American staff of World Wide Village. One of the many things that I love and appreciate about the World Wide Village organization is that instead of telling the people of Haiti how to â€˜fixâ€™ their country, they are in Haiti asking the people â€˜What can we help you with?â€™ â€˜How can we help you build back better?â€™\n\nThis organization has a positive presence within the communities they work alongside and are there to help with the everyday needs of the families and children.\n\nThis trip was different than any of the past 3 trips. \nI was forced to slow down and to spend abundant time with the children in Williamson. There was no project to think about, no tools to pack, no measurements to figure out, no plan B or C or D to create. There were children who wanted attention. There where children who wanted their pictures taken. There were children who wanted to have a dance party. There were children who wanted to hold hands. There were children who wanted to braid our hair. There were children who wanted to give hugs. There were children who wanted to be children. There were children who simply wanted to be loved. \nItâ€™s crazy to think that with the amount of technology and gizmos and gadgets we have access to in the states, we still crave and miss out on so much of what life is all about.\n\nLove. \n\nLife is about loving others.\nLife is about loving ourselves. \nLife is about loving our God with all that we can. \nLife is about sharing the love of God with others.\n\nI believe that God partnered me with World Wide Village and brought me to Haiti to experience a love like no other. \n\nTime and time againâ€¦\nâ€¦we drove past the people in the market\nâ€¦we walked past the families in the villages.\nâ€¦we played with the children in the schoolyards.\nâ€¦we spoke with the translators.\nâ€¦we worked alongside the construction team.\nâ€¦we trusted the drivers to safely get us from place to place. \n\nThis trip was different than any of the past 3 trips.\n\nYes, I am different than those who live in Haiti. \nThe color of my skin.\nThe language that I speak.\nThe life that I live.\nThe world that I wake up to.\n\nWhat is not different?\nThe God who created us all.\nThe love that we long to feel.\nThe sense of belonging that we hope to find.\n\nI believe that God partnered me with World Wide Village and brought me to Haiti to experience a love like no other. \n\nThis trip was different that any of the past 3 trips.\nMy heart aches for those whom we could not help.\nMy heart aches for those whom experience violence.\nMy heart aches for those whom go to bed with nothing in their stomach.\nMy heart aches for those whom go day after day without their family.\n\nGod has placed an ache into my heartâ€¦\n\nIt is because of the memories of this trip and past trips that I look forward to many more experiences in Haiti with World Wide Village.\n</t>
  </si>
  <si>
    <t>68.115.74.224</t>
  </si>
  <si>
    <t>Kim Anderson</t>
  </si>
  <si>
    <t>sweetander@hotmail.com</t>
  </si>
  <si>
    <t>Inspired by Rosalina\nwww.worldwidevillage.org\n\n     While they say, â€œa picture is worth a thousand words,â€_x009d_ some moments are not caught on camera, yet are permanently ingrained in our minds.  These moments are often the most special and are one of the reasons giving to World Wide Village is so meaningful to me.  \n     What inspires me to give to World Wide Village?   The answer is simpleâ€¦the people we serve.  People with real names, real faces and real stories you might have a hard time believing.  People I have come to love.   This short story is just one example of a thousand stories that I could share about why I choose to give to World Wide Village.  \n     It was 2013 when my husband and I first traveled to Haiti to help with medical missions in a rural village.  Our experiences in Haiti were life changing and we committed to leading medical trips twice a year going forward. \nDuring our third trip we had the opportunity to meet Youventa Alseme, one of our sponsored children who was 4-years-old at the time.  After school finished for the day, Youventa walked across the small gravel road to our makeshift clinic just to give us a shy â€œhelloâ€_x009d_ (actually â€œBonswaâ€_x009d_ in Haitian Creole).  \n     After meeting Youventa, I really wanted to connect with her family to see how we could best support them.  Youventa had a 10-year-old neighbor named Rosalina who offered to walk us to her home.\n     My friend and I set off to meet Youventaâ€™s family with a Haitian translator, Rosalina, Rosalinaâ€™s sister named Anchilove, Rosalinaâ€™s younger cousin and Youventa.   In Haiti I always wear very sturdy shoes because of the poor walking conditions.  We often walk through sharp gravel, rough â€œgrassesâ€_x009d_, occasional broken glass and garbage.  \nAs we were walking I noticed that Rosalina and Youventa were the only two girls with shoes.  Anchilove and Rosalinaâ€™s younger cousin were barefoot and carefully stepping on the rough path.  \n     The memories of the next moment will forever be etched on my heart as I watched a girl at the tender age of ten demonstrate so much love and self-sacrifice.  \n\nI remember watching as Anchilove walked barefoot holding onto Rosalinaâ€™s hand.  \n\nI remember hearing Anchiloveâ€™s soft cry as she stepped on a thorn in the rough path.\n\nI remember watching Rosalina bend down and gently remove the thorn from her sisterâ€™s small foot.\n\nI remember watching Rosalina selflessly remove her own shoes and offer them to her younger cousin as she lifted Anchilove onto her back. \n\nI remember watching Rosalina carry Anchilove while she walked barefoot through the thorns.  \n\nThese moments are what inspire me to give to World Wide Village and the work they are doing in Haiti.  Girls like Rosalina deserve the opportunity to receive an education.  Girls like Rosalina deserve medical care in their community.  Girls like Rosalina deserve to live in a community where housing and jobs are available for their parents.   Girls like Rosalina deserve to hear the gospel of Jesus Christ.  This is the mission of World Wide Village and the reason I am inspired to give.   This is #MyGivingStory.  \n</t>
  </si>
  <si>
    <t>72.194.66.67</t>
  </si>
  <si>
    <t>Traveling with a Purpose\nThe unmistakable cheers of uniform clad children signal that we have finally arrived at Kenyaâ€™s Enkereri. Putting aside my hesitations, the young students grab my hand and proudly give me a tour of their campus. Scouring the classroom in hopes to find any source of learning material, I spy one solitary book.  Suddenly my hands no longer hold the dainty fingers of children, but rather their treasured book that threatens to disintegrate in my grasp. I feel ashamed of all the novels hidden away in my room. That was the moment I felt compelled to make a difference half way across the world. \nBooks embody a special place in my heart and I needed a conduit to share my heart with the students in Kenya. Worldreader is that conduit. Based in San Francisco, Worldreader secures Kindles from Amazon and digitizes learning material to distribute to needy schools. My job was to secure the funding. I mastered my business pitch, persuading friends, acquaintances, and strangers that providing Kenyan children with textbooks would improve their personal karma and make an impact on a global scale. Undaunted in my enterprise, I raised over $70,000, funding six Kenyan primary schools and one hearing impaired school in Tanzania with eReaders.\nWhat began as a project to help out one particular school, turned into a mission that has transformed my life. As a Student Ambassador for Worldreader, I have put a beacon of light into the hands of those who were previously living in academic darkness. Wanting to illuminate the rest of the world, my goal is to inspire families to vacation with a purpose. In my adventures, Worldreader is that purpose. \nhttp://www.worldreader.org\n</t>
  </si>
  <si>
    <t>207.38.180.121</t>
  </si>
  <si>
    <t>Anne Etra</t>
  </si>
  <si>
    <t>anneetra@gmail.com</t>
  </si>
  <si>
    <t>HE FOUGHT FOR YOU AND ME: HOW COULD I FORGET HIM?\n\nThe soldier got both his legs blown off in Afghanistan.  He was from a small town in the midwest, and had always wanted to serve his country.  He'd been back for six months, and was trying to adjust to civilian life.  Yeh, the world was turning, things hadn't changed for most of us but for this 26-year-old nothing would ever be the same again.\n\nI read his story and looked at his photographs â€“ playing with his dog, giving it his all at the rehabilitation center, laughing with his parents â€“ and I knew I had to donate to www.woundedwarriorproject.org  Their slogan is â€œthe greatest casualty is being forgottenâ€_x009d_ and you can be sure they don't forget: WWP provides support to these wounded soldiers who risked everything to keep us safe, and have paid the ultimate price.  WWP helps them heal and rebuild their lives , including finding them jobs and engaging them with their communities and the wider world.  \nWhat a cause! \nI donated $36.00.  Why $36, you may ask?  Well,  I am Jewish, and in Hebrew, words equal numbers, and 18 is a very special number, because it parallels the word CHAI, which means 'LIFE'.  So I donated 'twice CHAI' for his two legs that had gone, but I was confident that with his determination, positive spirt and heart he would find a way to move forward â€“ emotionally and physically.  He was already experimenting with artificial limbs and a new technological invention that he could wear which mimics walking.  I believed in this brave, young man, and was â€“ with my small donation â€“ willing him to get strong and live a fruitful, happy life.  Every little bit helps!</t>
  </si>
  <si>
    <t>38.114.81.202</t>
  </si>
  <si>
    <t>Yang-Ward Foundation is a Missouri based Non-Profit organization which seeks to empower single women in rural areas by engaging them in revenue generating activities such as cash crop production, goat-farming, poultry farming and so on. These women are provided with leased land for cash-crop production, seed money and technical support while foundation staff, volunteers and partnered schools provide guidance and support. The income from these proceeds pays workers a generous wage and parts of the proceeds are used for giving scholarships to underprivileged girls. Similarly, Yang-Ward Foundation also donates library books to local schools where thousands of students are benefiting from these generous donations.How Did I know About Yang-Ward Foundation?I got to know about Nepal through Yangmali Sahadev Rai (who was working as my student worker in undergraduate college), Founder and President of Yang-Ward Foundation. Being an American who has never been to any Asian countries,  I didnâ€™t know about the situation of single women in Nepal. I got to know that rural Nepal has nearly half a million impoverished single women, many widowed and abandoned during the civil war. These single women and their children become outcasts in their local communities, no longer supported by ex- husbandâ€™s families, struggling to survive, and barely able to feed themselves and their children, much less send those children to school. This was something that really touched my heart and I wanted to help.When was the First Time I gave To Yang-Ward Foundation?Yangmali implemented his first project in rural Nepal right after getting his seed funding from the Resolution Project, in partnership with The Clinton Global Initiative. When he came back after spending 2 months implementing the project, I was blown away by their work in that area. Within 9 months, his project was becoming self-sustainable. I was blown away by the transformation of the land before and after his project, and the freshly grown organic vegetables. The hard work and dedication of Yangmali and his team was very clear. I got to know that because of his successful pilot project, people from other parts of the country were requesting him to expand the project. Since he didnâ€™t have money to implement other projects, he ran a online crowd-funding campaign with indiegogo in 2013.  That is my first donation to Yang-Ward Foundation because I believed in his work, someone I could entirely trust with my donation as well as I was convinced how my small donation could transform the lives of single women who are the victims of constant discrimination.Now Yang-Ward Foundation has expanded its projects in different parts of Nepal. From cash-crop production to poultry farming and goat farming projects to help single women who were severely affected by disastrous recent earthquakes in Nepal, the work of the Yang-Ward Foundation is highly commendable. The change in the lives of single women in terms of their economic power is amazing.  They are making 5 times their previous salary, working 5 hours a day 5 days a week, compared to 10 hours a day, 7 days a week.  Now Yang-Ward Foundation is giving away 5 full scholarships to underprivileged girls in rural areas. Because of the change in economic power of these single women, local peopleâ€™s perceptions about the single women are changing. What This 5000 Prize money would do?A $5,000 prize means one more project for Yang-Ward Foundation in rural Nepal, empowering single women. This project will change the lives of single women.  This project  seeks to turn these outcasts into valued contributors to their communities by achieving three key goals: 1) engaging these women in revenue generating agricultural activities that give them financial independence so they can feed and house themselves and their children, 2) achieving sustainability in which their activities can continue without added external funding, and 3) making significant contributions to improving education in local schools through donating books, scholarships, and equipment to school libraries and computer labs.</t>
  </si>
  <si>
    <t>32.212.156.219</t>
  </si>
  <si>
    <t>Teaching children through boating for the Young Mariners Foundation (www.youngmarinersfoundation.org) enabled me to impact many under served families.\n\nChildren are our future.\nBoating is my passion.\nMany children do not have access to boating, despite living within a few miles of Long Island Sound and in an affluent area.\n\nWalking daily round Greenwich Point overlooking Long Island Sound, gradually I realized I needed to be ON the water and not just BY the water.  I took all the classes I could and eventually became District Commander of the U.S. States Power Squadrons, the largest recreational boating organization in the world. The Young Mariners Foundation asked me to teach safe boating to 20 under-served children as part of their experiential program educating children through boating. \n\nReworking adult education for 5th graders was a long process but fun, and once in front of my first class, I realized how much I could learn from them.  At the start of the class, I asked; â€˜what are you most scared about in sailing?â€™ and one answer was â€˜capsizingâ€™.  At the end of the year I asked; â€˜what was the most fun for you?â€™ and the answer from the same student was â€˜capsizingâ€™.  Bringing 20 students through the program, and seeing them grow in confidence, maturity and raising their grades gave me great satisfaction. My program is now used as a â€˜best practiceâ€™ for the U.S. Power Squadrons, so extends far further than Greenwich. \n\nRewards have been many and include seeing one student receive Connecticut Teen Volunteer of the Year and another accepted into the High School Sailing Team.  But meeting a parent at the beach shouting to me â€˜Hey, Susan â€“ Carlos sailed solo last week!â€™ was as good a reward as any.\n\nThanks, kids,  thank you boating, and thank you Young Mariners Foundation for making such a difference.\n</t>
  </si>
  <si>
    <t>174.137.104.70</t>
  </si>
  <si>
    <t xml:space="preserve">Thankfulness for a changed life, from being used and abused to being loved and valued, inspires me to give back. \n\nAfter growing up in foster care, in 19 different foster homes to be exact, I started looking for the love that I was missing.  I wanted someone to love me and I would do anything to get it.  This need led me into the arms of the wrong man.  Everything was so perfect; he built me up and made me feel beautiful and special, AND loved.  But when I found out I was pregnant he became real abusive in every way possible.  \n\nThe State of Kansas enrolled me into high school completion classes at Youth for Christ-Wichita in 2010.  The longer I attended classes, the closer I got to the staff there.  I built a bond with them that was strong enough for me to know that I could trust going to them for anything.  The YFC Parent Life Director, Pam, always knew when there was something wrong with me, but I was trying to hide the abuse as much as I could.  Then the â€˜love of my lifeâ€™ told me I had to go out and use my body to make money.  A 9 to 5 job wasnâ€™t good enough, he wanted that fast money.  I made several attempts to leave him, but he had cut me off from everyone so I thought I had to stay. \n\nWhen our son was 9 months old the abuse moved to him.  The day I had to see my son with bruises and cuts all over his face was my last straw.  I couldnâ€™t let my son go through what I did.  So, with no money or belongings, I took my son and left.  I had an old â€œtrickâ€_x009d_ get me a motel room where I called Pam and told her everything. That morning the YFC Parent Life staff picked us up, took us to eat, and found us a place to live with another YFC couple, Chuck &amp; Janis.  \n\nThe hope, encouragement, and help I received through Youth for Christ-Wichita turned my life around.  I completed my high school education and began attending church.  I began to see my value through Jesus and accepted Him as my Savior.  The choices I make in my life now are based on what God wants me to do not what someone else or the world says.\n\nThis past February I began giving back by becoming a volunteer with the ministry that helped me so much.  YFCâ€™s slogan is â€œGive Life to Your Storyâ€_x009d_.  Sharing my story the first time was hard and brought me to tears, but it is so rewarding to know my story can help other young moms see their lives change for the better too! You can learn more about this wonderful organization at http://yfcwichita.org/. </t>
  </si>
  <si>
    <t>107.136.140.161</t>
  </si>
  <si>
    <t>I am inspired to give by forever 5 month old, Zoey Isadora Dockal, and her amazing family.  Zoey was born on June 14, 2011.  In November 2011, she was diagnosed with Hepatoblastoma, a rare form of liver cancer.  After a month long battle of surgeries (including a liver transplant), procedures and chemo treatments, Zoey passed away on December 8, 2011 six days shy of her 6 month birthday.  Zoey was a beautiful girl with a big smile and a strong will to fight.  She has inspired so many, those that knew her as well as those who never met her but came to know her story.\nZoeyâ€™s legacy lives on through a non-profit organization named in her memory, Zoeyâ€™s Angels.  Zoeyâ€™s Angels was born from the love and support that Zoeyâ€™s family received when she became an angel.  They wanted to offer that same support to others who also lost an infant.  Zoeyâ€™s mommy and daddy, Gina and Mike, are my dear friends.  I was honored to be a founding board member of this organization.  Though I have moved from Houston and no longer serve on the board, I continue to give back by helping with Zoeyâ€™s Angelsâ€™ social media, traveling back to Houston for their events when possible, and securing/making monetary donations.\nSo far Zoeyâ€™s Angels has given back to 10 families who have also lost an infant after a lengthy hospital stay with a $5,000 contribution each, a total of $50,000 since its inception.  Zoeyâ€™s Angels hopes that this significant financial contribution can help them focus on the grieving and healing process instead of worrying about medical bills, funeral costs, and other related financial burdens that carried over from a lengthy hospital stay.  These families are also given a priceless connection to other families that have fought the same battle â€“ someone to connect with that actually understands what they are experiencing now and along their lifelong journey.  \nwww.zoeysangels.org\n</t>
  </si>
  <si>
    <t>108.9.103.28</t>
  </si>
  <si>
    <t xml:space="preserve">Love to raise money to help the Kids!\nAs a mom ~ guess it is evident I love kids!  So I have helped to raise thousands of dollars for organizations who support kids.  We have adopted families at the holidays, as well. \nWe have been a supported of St. Judes' for many years. \n\nA few years ago, I got involved with the All Children's Hospital North Pinellas Guild.  as a vendor at their events.  I was impressed with the kindness of the attendees and how much they wanted to support my business; knowing that I was supporting theirs. (not always the case at non-profit events)  https://www.allkids.org/foundation/get-involved/volunteer-in-the-community/all-children-s-hospital-guild/north-pinellas-branch  So I joined the guild the fundraising arm for All Children's Hospital.  \nAbout that time the annual donors dinner was to be held.  I was so new to the Guild I said no... They encouraged me to attend.  WOW! Such lovely people!  Many of the other donors were seniors and the hospital staff were not only approachable but encouraged.  And the stories we heard about the kids!  From moms who had stayed in Ronald McDonald House as their child was being teated and cared for....  To nurses who had benefited from our annual gift.  Not a dry eye.....  \nNow a life time member and love that I am helping the kids! </t>
  </si>
  <si>
    <t>86.142.199.107</t>
  </si>
  <si>
    <t>Sandra Webb</t>
  </si>
  <si>
    <t>gazey123@btinternet.com</t>
  </si>
  <si>
    <t>AMAZING GRACE ORPHANAGE - NAKURU  KENYA.\nMy Daughter travelled to Kenya in 2012 with school on her return the pics/stories of kiddies were so sad, I felt I had to help even just one child,I have since 2012 supported the above Orphanage with fundraising just myself and my mum, there are 25 children,the children are inspirational their backgrounds are unbelievable, since 2012 I have fundraised for a Washing Machine,Sewing Machine,(so they can make and sell items)20 Mattresses,TV/DVD,Chest Freezer &amp; within last month an Oven. They can now teach the older girls to cook and also make their own bread,also parcels of Shoes/Socks &amp; Christmas Parcels which I am organising now to send out.\nI have funding pages online also throughout summer we have stalls at fetes to raise any funds needed.\nHere is their website www.amazinggracechildrenshomenakuru.org</t>
  </si>
  <si>
    <t>68.10.64.196</t>
  </si>
  <si>
    <t>Helping save our Nationâ€™s symbol from extinction\nI never saw a bald eagle when I was growing up, but now I see them frequently and feel excited every time I see one fly by. I am grateful to organizations like the American Eagle Foundation based in Pigeon Forge, TN. Founded in 1985, AEF not only rehabilitates sick and injured eagles with the goal of releasing them into the wild, they also have given a safe home for dozens of eagles and raptors that are unable survive on their own. I have been fortunate to have attended one of their eagle releases. It was a very moving experience as the eagle was released in honor of a veteran (as is the case with most of their releases) who had recently passed away.  Many tears were shed that morning. As we watched the eagle begin its journey into the wild. A very dedicated staff travels all over the country educating people about these magnificent creatures. One of their ambassadors is Challenger, a 26 year non-releasable old bald eagle who flies at sporting events, visits schools, and meets with veterans of our armed services. In addition to Challenger, AEF hosts internet cams at the Dollywood theme park which has a 30,000 square foot aviary for non-releasable bald eagles. Their Wings of America show features birds of prey and gives audience members a chance to see and learn about birds they may never have a chance to see in the wild. Viewers who canâ€™t get to Dollywood may watch eagles online through AEFâ€™s live streaming cams. AEF also hosts a cam in FL and will have soon one in Washington, DC where eagles have begun nesting again after many years. Thanks to these wonderful cams, viewers from all over the world, including students in class rooms, can ask questions and learn about eagles. To learn more about The American Eagle Foundation, please visit them at www.eagles.org \n</t>
  </si>
  <si>
    <t>4.35.222.194</t>
  </si>
  <si>
    <t>Donna M. Hascup Carlson</t>
  </si>
  <si>
    <t>dcarlson@ivyhillequestrian.org</t>
  </si>
  <si>
    <t>..'Because Horses + Love = Hope...'\nhttps://www.ivyhillequestrian.org\n\nI give my time, my energy, what financial support I can to an organization focused on empowering and enhancing the lives of our most fragile community members through the beauty and depth of the horse-human connection.\nOur children and adults who come to us for therapy, support, encouragement and inclusion never cease to amaze me with their grace, courage and perseverance.\nThe families who have joined into one large Ivy Hill family share their fears, joys, heartaches and coping skills. The riders of Ivy Hill overcome fear, physical deficits, cognitive impairment, social isolation, the inability to communicate, the inability to trust, and the limits set by societal expectations through the powerful connection with one of God's most magnificent creatures. \nEye to eye, flesh to flesh, heart to heart -- those who cannot stand run, those who cannot walk fly on the back of 1500 pounds and four hooves.\nThose who cannot speak are heard, those who hide constrained in their disability are found with the soft eye, the caressing muzzle. \nThey are not judged, or criticized, or dismissed by the giant hearts of these horses. They are raised up, cradled and carried to a place without boundaries or limitations.\nThey become partners in an exercise of discipline and beauty. They become competitors, sometimes for the first time in their lives, in the sporting arena.\nThey are accepted, accomplished, amazing. They are our riders, our story, our future. \nThey are why I give.\n</t>
  </si>
  <si>
    <t>70.169.128.79</t>
  </si>
  <si>
    <t>Giving back to the children of our Community\nwww.ymcashr.org\n\nWhen I first started working for the Y in 2010, I never really understood the impact that the Effingham Street Family YMCA had on the Portsmouth Community. When I got hired on, I was introduced to We Build People (now called Annual Giving). The information I was given was based on statistics in Effingham's Child Care Program. From that moment on, I was hooked. To give back to the children I would interact with day in and day out was the most amazing feeling I had ever gotten, and it is a feeling that I cannot put into words. Never once had I thought 'oh, man I could really use that money right now' because those children needed it the most. Serving in an underprivileged section of the city, you hear stories every day about a child who was abused, or a child who didn't have a meal that evening. But being able to bring children into the Y for Y programs that their parent(s) wouldn't have been able to afford otherwise has allowed children to get a meal, so they won't go to bed hungry. It allows the children to complete homework assignments and increase their grades in the classroom. It allows children to meet friends, and mentors who can help the child grow as an individual and gain self-esteem they may not have had. To see the smile on the children's faces when they get off the bus in the afternoon can turn any horrible day into a wonderful day. Because at that moment you know, you know that the reason you donate your dollar is so that child could have that smile on his or her face just one more day. We don't know the story of that child when he or she leaves the program each night, but we do know the impact that we had on that child while they were in our care. And that right there is the reason to give.</t>
  </si>
  <si>
    <t>70.91.76.209</t>
  </si>
  <si>
    <t>Regina Burgher</t>
  </si>
  <si>
    <t>burgher.regina@gmail.com</t>
  </si>
  <si>
    <t>Theater that Heals\n\nTheater has been an important part of my life since I was a little girl. One of my earliest memories is of when I was six years old; my dad scooped me up and danced around our living room, singing in his bright tenor an exuberant rendition of â€œMaster of the Houseâ€_x009d_ from Les Miserables.\n\nThis past August, I lost my father to pancreatic cancer. He was 56, in his prime, having a record sales year at work and was a beloved leader in our local community theater and Boy Scout troop. At his diagnosis he had been given three months to live, and he made it a full yearâ€”a testament to his faith, determination, and propensity to stay at a party long after most would go home.\n\nTwo weeks after his funeral, I moved out of my childhood home in Pennsylvania to Washington, D.C., a city where I had never lived and only a few friends and family in the area. I left my support network behind and started a new job and life on my own, despite my ongoing emotional turmoil. Then, I discovered the work going on at Arena Stage.\n\nThe plays at Arena struck a chord with me the way other performances hadnâ€™t before. I attended a Q&amp;A with a playwright who remarked that live theater, unlike other forms of entertainment, is about â€œgetting to be with somebody working out something that we are struggling withâ€_x009d_. Well, I was certainly struggling, and I found that it didnâ€™t matter whether or not the characters onstage were going through the same things I was. Seeing them face down their challenges connected me to the larger human experiences of trial and triumph. Their stories reminded me that I am not alone.\n\nOne weekend, my mom visited me and I brought her to see the play Erma Bombeck: At Witâ€™s End. Ermaâ€™s quips about marriage and motherhood inspired the deepest, frankest conversation my mom and I have ever had about her life raising my brother and me. While we were dealing with our common loss many miles apart, that performance drew us together and opened up vital lines of communication between us. \n\nArenaâ€™s outreach programs are also designed around an understanding of theaterâ€™s ability to heal the spirit. In partnership with the Wendt Center for Loss and Healing, Arena creates an annual Voices of Now ensemble, in which youth dealing with the loss of loved ones devise a group performance. The process and the product are prime examples of theater artâ€™s restorative power. \n\nThat is why I support Arena Stage. This organization is the model for using high-quality art to enrich, inspire, and heal us, in the best of times and the worst. As I continue to grieve and heal in the coming months and years, I know that Arena will be here to help me along, and I want to make sure they are able to reach as many people as possible.\n\nwww.arenastage.org\n</t>
  </si>
  <si>
    <t>70.192.192.194</t>
  </si>
  <si>
    <t>MÃ³nica RamÃ­rez</t>
  </si>
  <si>
    <t>contact@monicaramirez.info</t>
  </si>
  <si>
    <t>DearTomorrow, a promise to the future\n\nAs a mom to a two year old, it is my job to think about all of the things that I need to do to protect my son and to ensure that he has the best future possible.  Many of the things that we, his parents, do for himâ€” put a roof over his head, feed him, make sure he is healthy, think about what schools he should attendâ€” are immediate concerns that we think about every day.  But there is another issue that I have just started to think about that will impact his futureâ€”climate change.  I worry that the world we are creating for him and for his generation will be more difficult, more unequal, and more polluted.  I have wondered whether there is anything that I can do to protect him from this immense challenge that we face.\n \nThat is why this year, I decided to become a sustaining donor to a new dynamic start-up non-profit that asks people to think about climate change in relation to their children.  It challenges us to take actions in their homes, their communities, and politically to address climate change.  Deartomorrow.org is a new online community for people to read, write, and share messages to their children, grandchildren, nieces/nephews and future generations about their promise to take action on climate change.\n\nI am investing a small amount of money each month in an organization that I trust to help protect my sonâ€™s future. I am proud to join this movement with people from around the U.S. and other parts of the world who urgently believe that we must act now for tomorrow.  \n\nTwo moms who believe so strongly in the project are currently working on an unpaid basis as they launch this important project. They are trying to build something big for their kids, for my son, and for all of our children.  Please join me in supporting deartomorrow.org, a promise to the future.\n\nSincerely,\n\nMÃ³nica\nhttp://www.deartomorrow.org\n\nDearTomorrow, una promesa hacia el futuro\n\nComo una madre a un hijo de dos aÃ±os, es mi mayor responsabilidad proteger mi hijo y asegurar que tenga el mejor futuro possible.  Muchas de las cosas que hacemos como sus padres- como asegurar que tiene techo, darle de comer, asegurar que esta sano, pensar en las escuelas que debe asistir- son preocupaciones inmediatas que nos preocupan cada dia.  Pero hay otro tema que nos preocupa tambien- el cambio climÃ¡tico.\n\nPor eso, este aÃ±o, decidi ser un donante  para apoyar una nueva organizacÃ³n dinÃ¡mica que pide que personas piensen en el cambio climÃ¡tico y como impacta a sus hijos.  Nos disafia tomar acciones en nuestras casas, comunidades y politicamente para abordar la problematica del cambio climÃ¡tico.  Deartomorrow.org es una nueva comunidad con una plataforma en el internet, o una comunidad â€œen lineaâ€_x009d_, que nos invita a escribir una carta y compartir mensajes a nuestros hijos, nietos, sobrinos/sobrinas y generaciones futuras sobre nuestra promesa de tomar accion sobre el cambio climÃ¡tico.\n\nCada mes estoy comprometida a invertir un poco de dinero en esta organizaciÃ³n en la que confÃ­o para ayudarme a proteger el futuro de mi hijo.  Estoy orgullosa de formar parte de este movimiento junto con personas en los Estados Unidos u otras partes del mundo quienes urgentemente creen que tenemos que actuar ahora para el futuro.\n\nDos madres quien creen tan fuertemente en este proyecto estÃ¡n trabajando sin pago para realizar este sueÃ±o y lanzar el proyecto.  Estan construyendo algo grande para sus hijos, mi hijo, y para todos nuestros niÃ±os.  Favor de acompaÃ±arme y apoyar a deartomorrow.org, una promesa hacia el futuro.\n\nSinceramente,\n\nMÃ³nica\nhttp://www.deartomorrow.org</t>
  </si>
  <si>
    <t>100.15.2.126</t>
  </si>
  <si>
    <t>Hope For Christmas \nI have been participating in Relay for  Life since I was 14 and lost my Grandfather to lung cancer until about 5 years ago when we relocated for my husband's job. I didn't know anyone, we were hundreds of miles from our loved ones so I found a new way to give while I got my bearings in this new area. Now every year I hand make Christmas ornaments for the Baltimore Hope Lodge for every resident and for each of their care takers. I want to help bring them a little  holiday spirit while they are away from home getting the treatment they need. The American Cancer Society has been very important to me through the years, since I lost my Grandfather I've also lost an Uncle, a mentor, and a cousin, have another cousin and my brother-in-law fighting cancer, and my step-mother is a survivor.  I look forward to when my daughter is old enough to help make the ornaments with me so I can teach what it means to give back. http://m.cancer.org/treatment/supportprogramsservices/hopelodge/baltimore/baltimore-about-our-facility</t>
  </si>
  <si>
    <t>180.191.150.46</t>
  </si>
  <si>
    <t>Since I was a kid,i always inspires me to give. The feeling is so fulfilling. Few years ago, I was able to conduct medical mission to my less privileged townmates in Sto. Tomas, La Union, Philippines. More than 200 families were benefited with the help of Philippine National Police doctors. After this successful medical mission, I have conducted livelihood trainings to the youth, out of school youths, jobless parents, small fishermen and farmers. I taught them how to make milkfish sardines, smoked.fish, ice cream, frozen foods, handicrafts and more. Some politicians in our place were intimidated of what I did. But no one can stop me in reaching out for the less privileged. I may not have tg</t>
  </si>
  <si>
    <t>71.81.73.205</t>
  </si>
  <si>
    <t>Paula Hollinger Rehkemper</t>
  </si>
  <si>
    <t>paulareh@gmail.com</t>
  </si>
  <si>
    <t xml:space="preserve">My Giving Love Story - www.fontebella.org\n\nInspired by love, I share my time, talent and treasure with our local maternity home. Love is the ultimate pursuit in our lives, along with  the desire to be loved and accepted simply for who we are.  A simple concept, but a true challenge in our complex world today, even for normal relationships.  Imagine being homeless and pregnant and not feeling loved in any of your relationshipsâ€¦experiencing rejection by everyone you know and love because you are pregnant. Devastating emotionally, to say the least, especially when such a time should be filled with joy and more love.  I was introduced to Fontebella in 2011.  Fontebella is our local maternity home, situated in the heartland of America, where homeless women can live while they are pregnant  and after they give birth for up to three months. During which time they are nourished not only physically, but emotionally and spiritually, in a loving, clean and comfortable environment.\n\nAt the time I first heard of Fontebella, I had just finished a spiritual retreat and was at a point in my life, discerning my true purpose. How could I use my God-given gifts to help others, in particular, a maternity shelter?   I was a â€œmom-tographerâ€_x009d_, a mom with a camera, and an eye for creativity. It occurred to me that one of the first things  every new mother wants are photos of their newborns.  I knew then, that through photographs, I could give a new mother who could not otherwise afford to have pictures taken, a moment in time that she could treasure and love forever. So with that, I  approached the founder of Fontebella with my plan to take pictures of and give photographs to the mothers at Fontebella.  I began by educating myself on newborn photography, bought props and backdrops and started photographing and illustrating the connection between mothers and their newborns.\n\nPhotographs are a way to capture a moment in time that can transcend you to that juncture just by gazing at it. Giving birthâ€¦ it is a miraculous and momentous occasion of rapture, and it is  one of the best examples of unconditional love; the one thing we all seek in our lives. Behind my lens, I am witness to this enchantment,  truly, the purest moments of endearment, the unconditional bond of a mother and child, and I give  this moment in time, to mothers whose relationships are broken and whose hearts yearn to be cherished.   I giveâ€¦ to share loveâ€¦. inspire more loveâ€¦.. and  so that they may never forgetâ€¦. they are loved! </t>
  </si>
  <si>
    <t>74.67.44.63</t>
  </si>
  <si>
    <t>Li Sa</t>
  </si>
  <si>
    <t>walkingtalkingmiracle@gmail.com</t>
  </si>
  <si>
    <t>'I give because I survived'  I have been an active member of The Brain Injury Association of New York state since 2006. That was just one year after surviving two ruptured brain aneurysms and three brain surgeries to fix them. I was just 25 at the time, a newly wed and recent college graduate.  I was substitute teaching while getting my Master's degree. When I woke up that February day in 2005 I had no idea why I was in a hospital.  I didn't know what year it was and I certainly had no idea I wasn't even expected to survive. I would have been in total shock if not for loving friends and family there to support me (as well as amazing nurses and some medication in my IV.) Rehabilitation was exhausting, and at times humiliating as I relearned how to walk without assistance, talk in full sentences and focus long enough to write my name. Surviving, at first felt pretty lonely since all my friends were starting careers and families while I was learning all the basics again.  I had more in common with the elderly than people in their twenties! The Rehabilitation Hospital I was at found me a support group for women with brain injuries.  My mother-in-law sent in my membership application and I began to attend these meetings.  I enjoyed being able to laugh at myself with people who understood where I were coming from. The Brain Injury Association gave me the ability to be a part of something again.  Otherwise, I felt like I was not really a part of the world I now lived it.  I have two â€œmost memorableâ€_x009d_ giving moments.  I have always been eager to share my story in anyway I can if it means helping others on their journey.  Sometimes giving is not monetary but is the investment of time and the willingness to just be there for other people.  In 2010 I was asked to speak at a seminar during the annual conference.  It was the highlight of my new life! I was able to share about my recovery and some tips on daily planning I had used  from my teaching days! It was probably the first day I felt truly alive and a part of something since my aneurysm.  My most memorable monetary moment was fund-raising for this year's â€œWalk across the Hudson.â€_x009d_ My husband and I have attended both years this walk has taken place.  This year I almost decided not to go since our summer had been so busy and I was just exhausted.  At the last minute I knew I had to go. I signed up on the team of a dear friend and began my fund-raising .  Friends and family who have watched my recovery gave generously to my cause. Our team ended up being in the top three teams for for amount of money raised. While funds are a necessary part of running a non-profit it was the camaraderie that I remember most. Hundreds of survivors, caregivers, family and friends all walked that mile together.  While many of our stories share a common thread for those three hours our journey's all came together. Everyone there understood that sometimes Brain Injuries are â€œsilentâ€_x009d_ as we become pretty good at â€œlooking normalâ€_x009d_ despite the many, very real struggles we face every day as our brains rewire!! I even met a fellow brain surgery survivor because of a Facebook group we were a part of.  Even though we were both exhausted when we met at the end of that walk, it didn't matter if we were searching for words or having a hard time walking due to cognitive fatigue because we â€œget it.â€_x009d_ I am thankful for the role The Brain Injury Association has played in my recovery.  For the new friends I have met, for being able to relate to people my own age again and for giving me something I  can handle being a part of in society again.  I give, because I want other survivors to find a place they can belong,  just like me.</t>
  </si>
  <si>
    <t>67.243.117.112</t>
  </si>
  <si>
    <t xml:space="preserve">What inspires me to give to the BIANYS, my son, Michael Fisher.\nMy name is Melissa, and this is my story.....\n     \n     I am a proud mother of three amazing kids. I have volunteered over the years for many of their school functions, coached town sporting leagues and have always tried to give as much as I can to those in need. I've enjoyed all of these things and feel proud that I can give back and strengthen my community. Giving your time, seeing others happy and making someone feel special is a wonderful feeling!\n\n     My son was diagnosed with TBI as a result of repeated concussions from sports. The diagnosis hit hard, and changed our lives completely. My son fell into a state of depression. He lost his friends, sports and so much more. School, which was once so easy for him, became very difficult. He came to rely on his resource teacher who supported him as he struggled to keep up with his peers. He became frustrated with the changes, sacrifices and loss in his life and he struggled with his self-image.\n     \n     Michael and I were alone. We had no one in our lives who understood this 'invisible' injury.  For two years,  I fought for my son and my family because TBI affected all of us. I spent my days researching TBI to help me make sense of the changes in my son. I knew I had to stay strong to help Michael and keep my family together. I felt like giving up plenty of times; wanting to give in to the helplessness that I felt, but I knew I couldn't. I fought the schools to keep my son on track to graduate with his peers, to help him get through his days.  I fought with doctors who only saw Michael as a patient while administering the same tests and delivering the same heart breaking news.   I wanted Michael to have someone to talk to that he could relate to, someone who had the same invisible injury.  I desperately needed a parent to talk to who understood how I felt.  We knew we needed support.  Help. Anything. Finally, two years later, we were introduced to Lois Tannenbaum, the BIANYS Board President, our angel. She helped open doorways, gave us the support we needed and helped me to better understand what was happening to my son. Lois helped me make sure all of Michael's needs we're being met and that we were getting the best help possible. Lois introduced me to Tish Czachor and the BIANYS, which has changed our lives.\n\n     The BIANYS has provided Michael with a community that understands his challenges and even better, a community that can cheer him on.  Michael will always have to face challenges of his brain injury, but he has been provided with the strength that he needed to push forward.  He can stand proudly and not feel judged.  Michael has reached out to accept the support that he needs and is now pursuing his dream of going to college.\n\n     I worked in a law office for 11 years. I never felt like I was truly fulfilling my dreams. After all that has happened to my son, I realize how precious life is and that if I want to be happy, I need to follow my dreams.  For me, that meant quitting my job and volunteering my time with BIANYS.  BIANYS has affected our lives in such a positive way and being a part of it is something that I love, and feel very passionate about. I have recently had the opportunity to care for a stroke patient, someone who's life I hope I have changed.  I am truly blessed to have a supportive husband who stands by my side, and is supporting me to follow my dreams.\n\n      Being a part of the BIANYS, has been an amazing experience for my entire family. We have met new friends, had amazing new experiences... creating memories that will last a lifetime!  Hearing stories of others, having a chance to contribute to someone else's life, having those same people contribute to my son's life, is an amazing feeling! Sometimes all it takes is a smile and a pleasant conversation to brighten up someone's day. By helping others in need you take the focus off of your own problems; putting into prospective how precious having a healthy, fulfilling life really is!\n    \n     I hope after reading my story, that I have inspired you to get involved in this wonderful, charitable and much needed organization.\n\nMelissa Fisher\n    </t>
  </si>
  <si>
    <t>64.79.52.168</t>
  </si>
  <si>
    <t>Ken Falke</t>
  </si>
  <si>
    <t>kenfalke@hotmail.com</t>
  </si>
  <si>
    <t>Fixing a Problem\n\nFor over 14 years, the United States has been at war.  Over 2.2 million troops have deployed.  About 1/3rd of this number returns with some form of combat stress.  This stress in contagious throughout the family. This means about 2.2 million Americans are suffering with combat-related stress.\n\nNot only is the mental health care system in the military broken, the medical model does not work.\n\nEnter Boulder Crest Retreat for Military and Veteran Wellness.  Their combat stress recovery programs is breaking down the barriers to care and really making a difference.\n\nThey have served over 1700 participants since opening their doors just over two years ago.\n\nThe level of innovation and real desire to 'Fix a Problem' is why I have donated over $1.5million to this cause.</t>
  </si>
  <si>
    <t>99.189.107.12</t>
  </si>
  <si>
    <t>Suzanne Lowe Weerts</t>
  </si>
  <si>
    <t>suzanneweerts@sbcglobal.net</t>
  </si>
  <si>
    <t>I BELIEVE IN THE POWER OF CREATIVITY TO CHANGE THE WORLD AND I WANT OUR STUDENTS TO HAVE MULTIPLE AVENUES FOR CREATIVE EXPRESSION AND EXPLORATION\n\nI GIVE to the Burbank Arts For All Foundation because, in the nearly ten years since the Foundation began its work in our public schools, I have witnessed first hand the power of GIVING much needed funds directly to classroom teachers and putting creativity into the hands of children. Whether in the form of a musical instrument, a paint brush, a digital media application, a block of clay, tap shoes or state of the art stage equipment, each grant the Foundation has GIVEN has impacted our studentsâ€™ lives and created a pathway for self-expression and academic success.\n\nI see this impact in the lives of 15,000 Burbank public school students each year when students come out of their shell on a stage for the first time or when a young artist stands by his painting and shares what it means to him with pride. Before the Foundation existed, many students learned how to play a music with broken instruments and now the orchestras are filled with new instruments! I am so proud of the grants GIVEN to wheel-chair-bound students who joyfully perform in a dance class that never existed before or when I witness children working with a 3-D printer or putting together their own news program and telling their own stories with editing software, cameras and a green screen in digital media classes.\n\nWhen I GIVE, I want to know that the money I donate is making a tangible difference and that lives are being changed for the better. With the Burbank Arts For All Foundation, I know every donation counts.\n\nhttp://www.burbankartsforall.org/about-us/our-impact/</t>
  </si>
  <si>
    <t>73.204.51.58</t>
  </si>
  <si>
    <t>I think the underlying motivation for my desire to help people comes from my upbringing in South Africa â€“ seeing the suffering there firsthand as a child - and then moving to the United States. Growing up, my father was the type of man who would do anything for anyone. As a child I witnessed him give odd jobs to people on the side of the road just to give them work, not necessarily that he needed the help, and do whatever else he could to help them get back on their feet, so to speak. So I knew I also wanted to help people somehow. I just wasnâ€™t exactly sure how until the disaster of September 11th. I enlisted in the USMC (with my parentsâ€™ permission) at the age of 17 while still in high school on Tuesday September 14, 2011. While in Iraq, I also saw similar suffering of the people there, which really prompted me to want to help them somehow. Although I was injured in the Marines, I continue to do my best to help people in other ways.\n\nThere is one notable story that I would like to mention. I am a volunteer for the Cystic Fibrosis Foundation where I help with their marketing and event planning. While managing their Instagram account, I stumbled across a photo of a 26-year-old college student from Brentwood, California named Tiffany Rich who has cystic fibrosis and is on the donor list for a pair of lungs. Her number one dream, other than new lungs, was to meet Taylor since she said her music had inspired her not to give up hope. In the photo she was holding up a sign reading that was her one wish. I saw the photo on Thursday, July 30, 2015. I did all in my power to gain attention to her photo, which led to her appearing on the NBC Bay Area News. On August 7, she received a call from Taylor Swift and got to meet her on August 15, at Leviâ€™s Stadium in Santa Clara. The story was then featured on the cover of Buzfeed on August 18, 2015, which has been seen by millions around the world, as well as in Seventeen, Eonline, and Countryweekly. She is now one of the first spokespersons for Cystic Fibrosis and people continue to post about her story with the hashtag, â€ª#â€Žlungs4tiff, with 766 current posts on Instagram with the tag.</t>
  </si>
  <si>
    <t>71.92.142.130</t>
  </si>
  <si>
    <t>MsConnie Eaton</t>
  </si>
  <si>
    <t>connie.eaton@gmail.com</t>
  </si>
  <si>
    <t>Dreams of giving back and the ripple effect:  http://cacjc.org/ \n\nMy name is Connie Eaton. I have been a volunteer at the CAC since October of 2014, and I am a survivor of sexual abuse. My story starts back when I was a teenager and learning to survive and cope with what I had been through.\nDue to that personal experience, when I was sixteen, I told myself, â€œSomeday I will make a difference in the life of a child who is dealing with what I have dealt with.â€_x009d_\n\nIn June of 2014 I attended my first Darkness to Light Stewards of Children class at the Childrenâ€™s Advocacy Center of Jackson County (CAC). When I walked out of that class, I knew I had to become a facilitator.\nI needed to facilitate this class for other adults. This class aligned perfectly with my dream of making a difference one day in a child's life.  \n\nI attended the facilitator class in October 2014 and have been facilitating ever since.  My personal goal is to train 2000+ adults so that I can then become a â€œTrain the Trainerâ€_x009d_.\n\nI have finally, after all these years, found my â€œcalling in lifeâ€_x009d_. \nI know that Iâ€™m supporting the CAC and giving back to my community and for that my volunteer work is creating ripples throughout our community.  I find so much gratification being in class listening, sharing, educating and knowing that one more adult is educated and prepared when someday a child may disclose to them.\n\n</t>
  </si>
  <si>
    <t>50.172.221.198</t>
  </si>
  <si>
    <t>My Defining Day\n\nI write this essay on the 6 year anniversary of the single most important day of my life: November 20, 2009. This was the day that I said goodbye to my best friend, Andrew.  Now you may be thinking that 'important' is an odd way to describe such a matter, but bear with me. \n\nIn the summer of 2004, right before we were set to start our freshman year of high school, Andrew was diagnosed with cancer. I recall being scared about what might happen and worried about what this meant for Andrew's life during such a pivotal time in adolescence, but it wasn't long before my fears and concerns were alleviated. Don't get me wrong, the next five and a half years had its share of hardships. It would prove to be a roller coaster of events full of remissions, relapses, transplants, and hospitalizations. Through it all, though, Andrew managed to live a normal high school life, never letting cancer define him. It was easy to forget, or even know for that matter, that Andrew was sick.  He was known for many things, but never simply as 'the guy with cancer.'\n\nAs Andrew's best friend, I was labeled as his wingman and partner in crime. I was, admittedly, both of those things, but in my mind Andrew was somebody that I looked up to, even if he was 6 months younger than me. I was constantly in awe how someone could have such profound impacts on others by just being himself. Andrew's love for life was contagious and everyone that came in contact with him was significantly happier, because of it.\n\nAndrew received treatment at several Chicagoland hospitals throughout his five and a half year battle, but his journey began at Advocate Children's Hospital. This hospital, where he received so much bad news and spent some of his sickest days, became his second home and the staff became his family. He was eternally grateful for the care he received at Advocate Children's Hospital.\n\nI think back, often, to that Friday in November and the one moment that consistently stands out in my mind is getting into my car, exhausted, emotionally drained, somewhat relieved that his suffering was over, and thinking, â€œwhat now?â€_x009d_\n\nThis question was answered months later when a group of Andrewâ€™s friends and family came together to establish Walk It Out For Andrew. Once an annual 5k community fundraiser, WIOFA grew into a year round operation to raise funds for Advocate Childrenâ€™s Hospital, specifically the Teen Hematology &amp; Oncology Support Groups in Oak Lawn and Park Ridge, IL. These groups are implemented by the Child Life teams at both Advocate Childrenâ€™s Hospital locations to help teen patients regain a sense of normalcy in a fun, social, and supportive environment. WIOFA helps these teens forget about cancer for a while and attend fun events such as, Chicago sports games, indoor skydiving, downtown dinners and theatre, and other fun outings, free of charge. Iâ€™ve had the privilege to join these groups and when I interact with some of these patients, I see so much of Andrew in them.\n\nBeyond supporting teenage patients currently fighting, Walk It Out For Andrew has helped an entire community come together and honor Andrew in a way that would make him proud. On this day, 6 years ago, my life was forever changed when I lost my best friend, but I find solace knowing that I am emulating his passion every day. Andrewâ€™s life made me realize the kind of person I aspired to be, but his death taught me to go out and became that person. \n\nwww.advocatechildrenshospital.com - www.wiofa.org</t>
  </si>
  <si>
    <t>173.174.89.140</t>
  </si>
  <si>
    <t>Anne Bolgert</t>
  </si>
  <si>
    <t>abolgert@austin.rr.com</t>
  </si>
  <si>
    <t>Saving the world, one cute dog at a time.\n\nhttp://www.austincockerrescue.org/\n\nI have been a regular donor to the Cocker Spaniel Rescue of Austin and San Antonio (CSRA) for many years.  I'm inspired by many things but first and foremost is the compassion for the animals and the commitment to finding a better life for them.\n\nCSRA does not just take in the young, cute, cuddly, easily adoptable dogs.  Sure there are plenty of those coming in to the rescue but there are also a lot of seniors and dogs with an array of medical issues.  The rescue takes them in, finds them foster homes, vets them, and gets them the medical care they need.  Some of these dogs come in to the rescue and never leave as they may be too old or too sick to be adopted and they become long term fosters.\n\nIn addition to making regular donations to CSRA, I also volunteer as a foster parent and would like to share the story of my most recent foster dog Biscuit.  Biscuit is one of the cute, cuddly Cocker Spaniels who was picked up as a stray and pulled into the rescue from an area shelter.  When he came in he needed to be neutered, had worms, and cataracts in both eyes which left him with very limited vision.  Neutering and worms are easily taken care of but blind dogs are much harder to adopt out.  On top of that, he is one of those dogs that takes a long time to warm up to people making adoption more difficult.  Biscuit is one of the lucky ones because one of our very generous donors stepped up and paid for him to have cataract surgery in both eyes and his vision is restored. \n\nCSRA is an all volunteer organization which means that nobody gets paid a cent for the work they do and all donations go straight to saving more dogs.  The volunteers for this group are an amazingly dedicated group of people who work together to make things happen.  Saving these dogs comes at a cost and adoption fees only cover a portion of the expenses with the rest coming from donations and fundraising events.  \n\nCSRA doesn't only save lives, it makes lives better and that is why I give to them.\n\n</t>
  </si>
  <si>
    <t>70.27.168.133</t>
  </si>
  <si>
    <t xml:space="preserve">About a year ago I was introduced to Nutrition for Learning through a friend. This non profit organization goes into schools in my community and makes sure that all children have the opportunity to have breakfast every morning. They even go over and above that with this one particular school I went to help out at and they provide them snacks and sometimes lunch throughout the day due to the fact that a lot of low income families attend this school. I am a local athlete who was preparing for the Pan Am Games and I had the opportunity to go to a school with Nutrition for Learning and speak to these kids, do a active activity and then provide them with a snack. These kids were so excited and grateful and it really showed me how amazing this non profit is and what they are doing in our community is outstanding. I was honored to be a part of this amazing group for 1 day. </t>
  </si>
  <si>
    <t>72.168.177.134</t>
  </si>
  <si>
    <t xml:space="preserve">I am inspired to give to the horses that do not have a voice.....\n4 years ago i saved 2 horses from a lady that was pregnant and could not pay the 300 a month for board to care for her horses anymore she did not have the proper brand inspection papers and was in a very bad way...I brought those horses home and have learned so much that i have had to teach myself and learn about caring for the horses. I add friends everyday that are in the same boat i was 4 years ago.......Other rescues do not have time to help people learn to take care of the horses or the patience to realize they started out new years ago and that people today just need a little hand in learning so I started my own rescue to do just that.One organization that i help with behind the scenes by sharing their fundraiser and sharing their page to get them donation is the Colorado Horse care Food bank... There are so many people that take horses in right now and do not realize what it takes to fully take care of them or the horse has issues and it is more than they can handle and just need help to get through the learning process............They work tirelessly to get donations and help for people who own animals that are just going through a hard time and they will help people of all levels without judging them. I love helping organizations that will help others without judging them. </t>
  </si>
  <si>
    <t>99.122.108.181</t>
  </si>
  <si>
    <t>A Quest for a Cure\nThere are over 30,000 Americans with Cystic Fibrosis who struggle everyday just to breathe, something many of us take for granted.  It is a harsh genetic disease that currently has no cure and affects the lungs and digestive system and cuts the lives of many far too short.  Their lives are filled with medications, treatments, hospitalizations and just fighting to stay healthy every day.  My husband is one of these brave people.  A couple of years ago my 12 year old daughter decided she wanted to help her dad and others who have CF. She asked me to walk with her in the Cystic Fibrosis Great Strides walk in Los Angeles and we raised over $3,000.  She then decided we could do more if we formed a team and got more people involved, so last year that is just what we did. Our team, Hayley's Cure Quest raised over $13,000!  This was only possible with the support and work of some amazing family and friends.   It was an unforgettable experience for us all and goes to show that one person, no matter how young, can make a difference and inspire others to do the same.  Great progress has been made in research and development of new drugs and therapies for CF and we wish one day a there will be a cure. We hope that the money we are raising and the attention we are brining to this orphan disease will help add tomorrows to the life of my husband and all the other children and adults who have CF and fight today for another tomorrow.\n\nhttps://www.cff.org</t>
  </si>
  <si>
    <t>74.108.44.130</t>
  </si>
  <si>
    <t>My 'I to We'\n\nAfter four years of suffering, physically, mentally, monetarily and through befuddled medical practitioners, in 2008 I hit the medical trifecta; within 2 months I was diagnosed with Young Onset Parkinson's Disease, Chronic Lyme Disease and Bipolar Disorder. Five more years of continued suffering; researching and experimenting with medications' side effects, major complications, life threatening situations and numerous hospitalizations nearly cost me my family and sapped my will. I felt isolated, alone, an alien to the world and in deep despair. After yet another hospitalization, desperate to find help for himself, alone, caring for me, my husband found a community of incredible individuals.\n\nOur first meeting was a speaker, so we were unsure about a second meeting. The second meeting the group broke up into small share groups of peers, no professionals, but others who had been there, had similar experiences, feelings, life situations to my own and I was immediately hooked. I joined, became a member of the whole, began giving and getting the support, and internalizing the benefits the group experience offered as an adjunct to my wellness plan. The National Organization's focus that year was 'I to We;' moving from 'Illness to Wellness,' from single to many, from isolation to welcome. I had become fully engrossed in the concept of â€œI to We.â€_x009d_ Or so I thought until one night during the opening session of a meeting.\n\nEach meeting begins with a large group meeting, a portion of which is allotted to brief introductions. Members offer their names and usually their diagnosis and oftentimes something brief about the group and what it means to them. Usually short, sometimes, flippant, on occasion profound my introduction one night caught even me off guard.\n\nI was very recently back to meetings from a hospitalization due to an attempt. While I was in the hospital I had friends, new friends, from the group visit me. During one visit a friend asked, â€œWhy didnâ€™t you call?â€_x009d_ My response, â€œI didnâ€™t know I could.â€_x009d_ It was then I realized I had friends. A truly foreign concept to me. I had been offering myself to others for years; a shoulder to cry on, a physical helping hand when I could, giving to charity.  I never expected anything of the sort would be offered in return. But standing there, in front of this woman who had just opened not only a door, but my eyes and my heart, I suddenly felt whole, complete. I hadnâ€™t noticed anything missing, but all the same the acceptance of friendship found a home in me.\n\nSo, as I sat there listening to familiar and new voices offer little pieces of themselves to the whole I began thinking. â€œHere we sit, all â€œI,â€_x009d_ reaching out to find that connection to â€œWe.â€_x009d_â€_x009d_ That I was an â€œI,â€_x009d_ who had reached out to find a connection and had found one. No, not one, but two. My isolation, my singularity, became a part of a whole that works together to bring peers from isolation to a feeling of belonging, that works to bring this companionship to all peers. I was proud of that, content with it. But what caught me off guard that night was this: my isolation had turned over to insulation. Much like the myelin sheath covers and protects the nerve cell allowing the energy to flow correctly, without disruption, the membership offered me that same cover. The peers that literally surrounded me in that room, surrounded my isolation, and insulated me from that desperate loneliness that cut off my energy. My â€œIâ€_x009d_ had become â€œWe.â€_x009d_ It was my turn to speak. I choked up. All I could whisper was my name. I wanted so desperately to say thank you. I couldnâ€™t then.\n\nMy way of saying thank you, how I gave/give back: I became a facilitator, guiding meetings and I was invited to, and became a member of, the Board and now proudly serve in the position of President. \n\nThatâ€™s what we do, why we are here; we offer peers a safe place to share, that itself being an important part of a wellness program, and the opportunity to become part of the group, where one not only gets the support of many, but in turn, gives support to many, this aspect particularly important to those who come from isolation.\n\nEileen. M. Warmbrand\n</t>
  </si>
  <si>
    <t>24.2.84.136</t>
  </si>
  <si>
    <t>Randi Jo Greenberg Taurel</t>
  </si>
  <si>
    <t>Randijotaurel@gmail.com</t>
  </si>
  <si>
    <t>Children are Inspiring!\n\nI teach yoga to children in Park City, Utah.  When I learned about the efforts of a non-profit organization called Devoted 2 Children (Devoted2children.org), I wanted to help too!  The D2C Foundation provides a long-term home and life-long family for children who were abandoned or orphaned. The children are being brought up in a nurturing environment within their own community. In addition to care, shelter, nutritious food and clothing, the children are provided with the best available education to help support their future.  I taught my young yoga students about SEVA (selfless service) and we decided to raise money for the small orphanage in Cayes Jacmel, Haiti.  We hosted several fundraisers in our community and raised over $6000. My daughter (10) was so inspired that we decided to take a volunteer trip to Haiti to deliver money, clothes and school supplies.  We wanted to meet the kids who inspired us. In April of 2015, my daughter and I embarked on the biggest adventure of our lives, Haiti!  We spent a week playing with the kids, teaching them yoga poses and helping to start an after school tutoring program for their community.  We learned so much about Haiti, making friends with those who seem different from us but really just want the same things and the rewards of selfless service.  Children are truly an inspiration!\n\nPhotos &amp; video from our trip:\nhttp://www.yogawithrandijo.com/devoted-2-children.html</t>
  </si>
  <si>
    <t>66.183.59.26</t>
  </si>
  <si>
    <t>Christina Florencio</t>
  </si>
  <si>
    <t>christinaflorencio@gmail.com</t>
  </si>
  <si>
    <t>In my role at Dress for Success Vancouver, I wear many hats. Sometimes, I am developing a cause marketing campaign, other times I am on the phone with a donor. Then there is the odd time when I get asked to help suit a woman for an interview outfit. Every day is different, it keeps me on my toes. \n\nRecently, I've been working quite closely with a client who has a unique story. I asked her if she was ready to tell her story and willingly, she shared.\n\nThe Power behind the Story\nSerena Cripps is a 39 year old woman who grew up in a upper middle class family, Internationally schooled and well travelled. Her childhood however, was dark. Growing up with an abusive father and a depressed mother didn't leave much room to build self confidence. Serena was diagnosed with fibromyalgia and borderline personality disorder and is on disability insurance. In 2010, she and her sister decided to move to Vancouver in hopes of a better life. What they weren't prepared for was the difficulty in finding work and housing in Vancouver (especially being on disability). They found themselves homeless, living in temporary shelters in the downtown Eastside. Serena ended up on a destructive path of stealing, selling drugs and jail. Her fibromyalgia got worse and they discovered that she had a brain tumor. She was devastated. \n\nâ€œALL THE SIGNS WERE TELLING ME I COULDNâ€™T MOVE FORWARDâ€_x009d_ - Serena Cripps\n\nTurning Point Moment\nA case worker at a shelter decided to take a chance on Serena. He guided her towards turning her life around and she found employment. She was referred to Dress for Success Vancouver, was given clothing for her new job and she joined their 18 month Professional Women's Group (PWG), a career development program. \n\nSerena met Lorie Corcuera who became her PWG mentor and took the time to invest in her. Throughout the 18 months, they met and worked on Serena's goals and dreams. After graduating the PWG program in June 2015, Serena established FAITH Wellness, a non profit organization that supports people in transitional housing. Since then, she has provided workshops and support to almost 100 people in transitional housing and continues to do so.\n\nRising to the occasion\nOn November 4th, 2015, Dress for Success Vancouver hosted the Success Luncheon fundraiser and recognized Serena's outstanding leadership and achievement by honouring her with the inaugural Inspiration Award. She shared her story with over 225 guests and came to tears with a standing ovation. Serena's comeback can be attributed to her resilience and the many people who took the time to give back and invest in her potential.\n\n'WE ALL NEED TO SUPPORT EACH OTHER WITH LOVE RATHER THAN FEAR'-  Serena Cripps.\n\nLay of the land\nAccording to IPG Media brands study, 19.3 million Canadians plan to shop on Black Friday or Cyber Monday and are set to generate 10.5 billion spend. Often overshadowed by the hype of both shopping days, there's Giving Tuesday which happens after Cyber Monday to mark the first day of the Giving Season. Giving Tuesday (December 1st) is a National Giving day that encourages people to pay it forward and give back to charities. The question remains, will there be enough for the average Canadian to give on Giving Tuesday? \n\nFood for thought\nWhat if we flipped the stats around and encouraged the 19.3 million Canadians to do a random act of kindness, pay it forward or give back? What if we took the 10.5 billion spend and allotted some of those funds to charities in need? Imagine the positive outcomes and the many more Serenas that would come out of the darkness. This December 1st, consider paying it forward to a charity that speaks to you. Donate any amount, volunteer your time or simply share the cause with your network. We all rise when we lift others.</t>
  </si>
  <si>
    <t>73.170.241.200</t>
  </si>
  <si>
    <t>Empowering Girls Through Holistic Health Education\n\nThe famous French fashion designer and one of TIME Magazineâ€™s 100 Most Influential Women of the 20th century, Coco Chanel, once said. â€œA girl should be two things: who and what she wants.â€_x009d_ This quote comes to mind when I reflect on my journey with Girls Health Ed.\n\nGirls Health Ed is a Washington, DC-based nonprofit organization whose mission is to provide free health education programming to low-income girls and young women between the ages of 8 and 17. In particular, the organization focuses on serving girls who would not otherwise have access to accurate and comprehensive health information, either at school or at home. Presently, Girls Health Ed operates in 5 US cities (Washington, DC; New York, NY; Baltimore, MD; Denver, CO; and Los Angeles, CA), as well as in a remote village outside of Nairobi, Kenya.\n\nMy Girls Health Ed journey began nearly two years ago when I came across the Founderâ€™s LinkedIn profile. As part of her public health studies, Sarah Hillware conducted a study on health education in urban and rural cities in the US, Kenya, and India. Her research revealed common issues that adolescent girls across all of these environments face, including nutrition, physical activity, personal care and hygiene, and reproductive health. Sarah wanted to develop a sustainable platform to teach all of these topics in one setting. Thus was born Girls Health Ed. Unlike other health-related organizations that serve girls and young women, Girls Health Ed does not just focus on one aspect of healthy living. Instead, Girls Health Ed recognizes that true health and wellness comes from an equal emphasis on many aspects. Having experienced my own issues with respect to my mental health, I have become acutely aware of the inextricable link among the many aspects of wellbeing, including physical health, mental health, environmental health, interpersonal heath, and spiritual health. Girls Health Edâ€™s approach resonated with me. I reached out to Sarah, and within days I was blessed with the opportunity to volunteer my time with this amazing organization.\n\nFor the past two years, I have developed Girls Health Edâ€™s holistic curriculum and have tailored it such that it is culturally relevant to the audience in question. In June of 2014, I led my first Girls Health Ed workshop on the importance of self-care for future academic and professional success. This experience was a significant one, as it forced me to reflect upon my own work-life balance. It is largely because of that workshop that I presently have what I consider a healthy personal-professional balance. In March of 2015, I created a new version of our program to be given in rural Kenya. Creating the Kenya curriculum was a powerful reminder of the importance of cultural competence in program development. \n\nThe first workshop in Kenya, which reached 530 girls, was so well-received that we received requests for workshops from four other schools in the village. Thus was born the #GoGirlGo campaign. #GoGirlGo took place across Facebook, Twitter, Instagram, and in-person events in New York City and Washington, DC between July and November 2015. Donations to #GoGirlGo went toward expanding our programming in the US and in Kenya. In particular, we have been able to provide reusable sanitary napkins to each of the girls who attends our workshops and serve healthy snacks during the workshop, addressing two major needs among our target population.\n\nIn March 2015, I was offered my first full-time paying job. Having personally witnessed the challenges in carrying out nonprofit work due to funding, I was thrilled to finally be able to contribute monetarily to an organization I was so invested in. At the start of #GoGirlGo, it was a matter of only hours before I made my $500 donation. Not only had I made my first-ever personal donation to a 501(c)(3) organization, but I would also directly play a role in spreading the curriculum I had created over the past 2 years to even more girls and young women.\n\nAccording to UNICEF, a countryâ€™s economic standing is directly correlated with the health and education of its girls. Knowing that my donation is going to allow Girls Health Ed to expand its reach in addressing these two interconnected is one of the most incredible feelings I have experienced. I am excited to continue helping Girls Health Ed empower girls to become who and what they want, ultimately creating a better world for all.\n\ngirlshealthed.org</t>
  </si>
  <si>
    <t>24.155.130.164</t>
  </si>
  <si>
    <t>One of the top 5 reasons I fell in love with my husband was because of his involvement with the Elf Louise Christmas Project (www.elflouise.org), a community-based 100% volunteer organization in San Antonio, Texas. My husband and I have been a core volunteers for over 25 years, and each year we canâ€™t get into the holiday spirit until we see the faces of the kids when they come to pick up their gifts, all wrapped and ready to put under the tree to be opened on Christmas morning. Itâ€™s because of my volunteer service that I've been a part of the nonprofit arena for over 20 years. \n\nI grew up in an upper-middle class family in the 60â€™s and 70â€™s. Our living room at Christmas looked like Toys R Us for my sister and I. Our mother didnâ€™t have to work and my father provided for us very well. As a young child, I never appreciated how much we had, and now in my older years, I try to selflessly give back wherever and whenever I can.\n\n2008 was a hard year for a lot of people. When the recession hit, so many were affected and my husband and I had to tighten our belts in order to make ends meet. When Christmas came that year, the need for toy donations increased exponentially. \n\nAt the toy pick up location, my husband always sets aside a few extra toys â€“ some dolls, stuffed animals, etc. â€“ that donâ€™t make it to wrapping station. There was one little girl in particular whose eyes lit up when we brought the bag of gifts to her mother, with something extra. My husband handed her a huge stuffed teddy bear, and my heart was filled with joy as she hugged the bear to her chest. She looked up at us, smiled, and said thank you, giving both of us great big hugs. I was overjoyed. It takes just a little to bring a lot of happiness to those who are less fortunate.</t>
  </si>
  <si>
    <t>96.56.206.166</t>
  </si>
  <si>
    <t xml:space="preserve">The Gift I have Received\nI am compelled to give for the most personal of reasons; I know what it means to receive help when a person needs it most. At an early age I was in an accident that nearly took my life. It left me scarred and disfigured. Many people may consider being alive but disfigured for life worse than death but I was not allowed that option. It was because of my family, my teachers, my friends and even my doctors that I never looked at what happened to me as something that made me any less of a person. Today, 33 years after an event that would change the course of my life, I consider what I have experienced a blessing. I am married and have a family of my own. I have an excellent education and I work for an amazing organization. But this is not about me -- It is about AYP - The Association of YMCA Profesionals - and why I give to this amazing organization. \n\nI work for the YMCA of Greater Bergen County in Hackensack, NJ. As such I help people every day. I belong to the Association of YMCA Professionals and I donate to the AYP Emergency Assistance Fund. I do this because when I hear the stories of the people this fund has helped, many times through overwhelming crisis, I am transported back to that time 33 years ago when I was hurt, frightened and overwhelmed. I was fortunate to have the love and support of many people. Not everyone is so fortunate. This is why the work of the Association of Y Professionals is so important and why I support the Emergency Assistance Fund in their efforts. </t>
  </si>
  <si>
    <t>69.76.189.1</t>
  </si>
  <si>
    <t>My Emâ€™s Spotlight Experience\n\nA few years ago, I was â€˜introducedâ€™ to Emâ€™s Spotlight.  I had heard from a friend what they did â€“ teach dance to inner-city kids â€“ so I decided to go to a recital.  It was August, 2013; there I was watching as groups of school-aged children took to the stage to perform for their family and friends.  All of the outfits were hand-made or tailored specifically for them, each set of costumes unique to each dance group.  However, the one thing that was the same in each troupe was the sense of pride and accomplishment showing on the faces of each child.  Excitement filled the air, families and friends filled the auditorium with cheers and applause with each act.  And all this was at no cost to the families.  Thatâ€™s right, FREE for the children!  I was hooked!  \n\nThen I learned that there was so much more to Emâ€™s Spotlight.  They have the loan program where children can borrow shoes for other dance lessons they are taking.  There are the teachers that head out into the community to teach dance to seniors and the disabled. But most of all thereâ€™s the impact that Emâ€™s Spotlight has on every student thatâ€™s been part of the program.\n\nAs I sat there at this past yearâ€™s recital, I was listening to the teacher introductions.  Each one was returning to assist, some were in college and some graduated.  Some were Emâ€™s Spotlight dance students at one time.  Each instructor was touched enough by Emâ€™s Spotlight to continue coming back in the summer to help with the recital.  \n\nI donâ€™t think any of us will ever know the full impact Emâ€™s Spotlight has had but it undoubtedly brings joy to the children and the families that it touches and instills self-confidence to even the youngest performers.\n\nNow I volunteer my time, sponsor a child with financial donations and do everything I can to spread the news of this outstanding organization. \n\nSo what is your Emâ€™s Spotlight experience?  And how can you share it? I encourage you; no make that challenge each of you reading this to tell 3 people about Emâ€™s Spotlight this week.  Direct them to http://tinyurl.com/pmvjr9l  This video will give them a good idea of what Emâ€™s Spotlight does for the community.  Perhaps it will touch them enough to ask how they can help. Thank you for your continued support! www.emsspotlight.org \n</t>
  </si>
  <si>
    <t>146.115.146.63</t>
  </si>
  <si>
    <t>Who Among Us\n\nIntroduction:\nI wrote the story, Who Among Us, that follows a few years ago after losing another member of a writing group I participated in for people living with cancer at @FacingCancerto, facing-cancer.org in Newton, MA.\n\nAs a long-term cancer survivor whoâ€™s been living with Chronic Lymphocytic Leukemia (CLL) since 1992, Iâ€™ve used cancer support services to help me get me through all stages of the disease--initial diagnosis, first and subsequent rounds of chemotherapy, months leading up to an arduous bone marrow transplant, long recovery and the shock and depression that comes with recurrences.\n\nFacing Cancer Together a small non-profit who operates on a shoe-string (half of one) has been there for me every step of the way. \n\nOne day this past summer after reading an article about coloring books for adults, and then coming across them in my visits to bookstores and art supplies stores, I became fascinated with them. That night I began my foray into the deep magical world of coloring, spending nearly five hours on a two-page spread when I realized that I was having one of the best experiences with mindfulness yet.\n\n#mygivingstory\nOne idea led to another and I started thinking what if I offered coloring workshops for people living with cancer?  Facing Cancer Together was excited about the idea. Through the donations of book publishers, makers of colored pencils and pens I had the supplies we needed and recently we completed our 3rd Coloring for Wellness group and I'm looking to run more in the weeks and months ahead.\n\nFor me its been an exhilirating and meaningful experience to see how a supportive environment and something so simple as a coloring book and markers can be. A young art therapist who moved here from Germany sat in the groups and has volunteered to work with me to offer additional expressive arts therapy groups for the Facing Cancer Together community. \n\nFacing Cancer Together not only needs funds but they also need help with their social awareness campaigns. We know there is no shortage of people facing cancer in our community--but until we have more resources, they are facing it alone.\n\nI want to help change that.\n\nWho Among Us\nI've been lying on my back for the past hour, waiting for the alarm to go off. Looking at the ceiling fan and the early morning light, trying to remember everyone weâ€™ve lost, not wanting to forget anyone. I started counting along the fingers on my left hand, and then the right.\n\nWho went first? Was it Pat? Billie? What year? 2005? 2006? Suddenly their names came to me in no particular order. At first there were a few women whose faces I could see but whose names I still couldnâ€™t conjure. Mostly, I remembered their stories and in some cases the first time they introduced themselves to the Writing for Wellness group, at the Wellness Community of Greater Boston, and later Facing Cancer Together.\n\nIn the beginning, I didnâ€™t connect to the new name of the organization. Facing Cancer Together seemed like a mouthful and didnâ€™t roll off my tongue easily. But then I realized how fitting it is; when it gets right down to it, thatâ€™s who we are and what we are doing. People who come together with one purpose and one purpose onlyâ€”to face cancer togetherâ€”because the weight is often too heavy for one person to bear alone.\n\nWe come together on Tuesday mornings. Newly diagnosed, in remission, and others like me who have had recurrences, all trying to stay afloat and not let cancer beat us down, and rob our lives of everything. We take turns. Some weeks the voice of strength for others, the ones who offer encouragementâ€”weâ€™ve been thereâ€”we can tolerate your pain. Tell us your pain.\n\nWeâ€™ve all been the other, the one awaiting test results, and the one who doesnâ€™t know whether this is the time the odds will change. The one who cannot stop crying, who doesnâ€™t believe sheâ€™ll ever stop crying. And then she does. Somehow she does.\n\nWe write in our journals, guided by prompts. In response to a poem. Moved by a poet. Mary Oliver. Rumi. Stanley Kunitz. Jane Kenyon. In response to nature. The natural world. In response to a Buddhist perspective on life. To the words of Pema Chodron. Thich Nhat Hanh. One or two lines, a stanza. To help us find a way to say what is weighing on our hearts. A way to go inward, to the substance. Our fears. Our memories. Our childhoods. Times past. Lives before cancer. Lives after.\n\nI remember their stories. The women who lost a father at a young age. The ones who grew up in Boston. Chicago. The South. The ones who had happy childhoods. Good marriages. Children. Grandchildren. I remember their family dynamics. The ones who were divorced. Whose children didnâ€™t speak to them. The ones who felt forgotten. The ones who worried they had been a burden. I remember the ones whose families went with them to every appointment, every treatment.\n\nI remember the women who felt cared for. Supported. Loved. Who had good partners and friends. Good relationships with their doctors and caregivers. The ones who knew how to ask for help. How to accept help. I remember the ones we had to coach. You deserve help and support. Donâ€™t you deserve it?\n\nI remember Pat and Christine. Jan and Rita. Billie, Jane and Karen. Bette, Dee and now, Laura. I remember them. I remember all of them.\n\nWhether age thirty-five or seventy-five, they were all too young to die. Their children too young to be motherless. Their partners too young to be alone. There was too much life left.\n\nI always think theyâ€™ll beat it. I always believe in the clinical trial, the last-hope measures. I always believe their bodies wonâ€™t be ravaged by cancer. I always wonder whether they know at some pointâ€”this time they wonâ€™t survive.\n\nItâ€™s often said, they died peacefully. They lost their battles with cancer. They said their goodbyes. They were at peace. That itâ€™s us, the survivors, who are left in pain. Theyâ€™ve been released.\n\nAgain we will bury a member of our group. We will say our goodbyes. Shed our tears. In an unspoken agreement, we will leave their seat empty for a while. In respect. In honor. In memory. And then, someone will sit in the seat again. Nervously, we will shift places.\n\nOne day the door will open and in will walk a new person. We will wonder whether they will come back to the group a second time. Whether they will join our small circle. Will they find what they need here?\n\nI wonder, who among us will survive.\n\n</t>
  </si>
  <si>
    <t>68.186.51.76</t>
  </si>
  <si>
    <t>People Helping People \nwww.uspainfoundation.org\n\nI am inspired to give when I feel there is passion and heart behind the cause. That is why I give to U.S. Pain Foundation! This 501c(3) nonprofit exists to connect, inform, empower and advocate for the pain community. Created by people with pain for people with pain, the organization is people helping people. The programs developed specifically help the 100 million Americans with pain.\n\nI have worked with many organizations in the past, and the commitment and genuine concern of U.S. Pain to the pain community is unmatched. \n\nThe organization believes that by exploring new ways to cope, those with pain can find personal answers that enable them to grow and live once more with meaning and purpose. I have yet to meet another organization that is as dedicated to advancing the pain management field, educating patients and the public, developing new programs and improving healthcare for all people with pain. U.S. Pain has been my ally along my own pain journey, and in my opinion, so worthy of this award.\n</t>
  </si>
  <si>
    <t>128.125.175.230</t>
  </si>
  <si>
    <t>Deanna Hendrick</t>
  </si>
  <si>
    <t>thmel14@gmail.com</t>
  </si>
  <si>
    <t>Like many of you, I sat in front of my television on the evening of Friday, November 13, 2015 and watched in horror as news of the terrorist attacks in Paris flooded the airways. 'Not again,' I thought to myself. \n\nMy heart ached for people whom I had never met and for a city and country thousands of miles away. While I will never understood the root of such deep hate, I fear that the regularity of these events - shootings, bombings and stabbings of Jews, Christians, children and others - are slowly desensitizing us all. And what happens then?  What happens when those of us who feel the pain of these events and who struggle to comprehend the barbaric actions of terrorists become numb to it all?  What happens when care and concern for ALL of humankind - regardless of race, creed, sexual orientation, and country of origin or socioeconomic status - fades to black?  For me, the loss of compassion, empathy and love is the loss of humanity. When we lose our humanity we lose it all. \n \nMy guess is that anyone reading this agrees in part with the statements above. If my assumption is accurate, it begs a much more important question. What are WE going to do about it?  The operative word is WE.  Each of us individually has an obligation to act because all of us collectively own our future. We must speak up and we must stand up.  We must act. Hope and prayer will not fix this. Edicts from on high will not fix this. The solution starts with one person standing tall and rejecting all forms of hatred, and bigotry.  It then takes the rest of us to make one simple decision. Are we going to be part of the problem or are we going to be part of the solution? Ironically, when it comes to loving our neighbors as ourselves, we become part of the solution simply by choosing not to be part of the problem. \n \nI am proud to be associated with USC Shoah Foundation â€“ The Institute for Visual History and Education, because we are dedicated to overcoming prejudice, intolerance and bigotry and the pain and suffering it causes. We are dedicated to educating people around the globe - using 53,000 eyewitness video testimonies to the Holocaust, Armenian Genocide, Rwandan Genocide, Nanjing Massacre and other atrocities. Through the use of testimony in education and research USC Shoah Foundation is dedicated to changing peoples' hearts as well as their minds and we are relentlessly focused on the obligation that each of us through our individual and collective actions can truly change the world.  \n \nThe next time you watch a news headline about some calamity in the world and you wonder what you can do to help, I hope you will reflect on the thoughts above. Your actions matter. Your voice has power. Your leadership matters. \nhttp://sfi.usc.edu/ \n</t>
  </si>
  <si>
    <t>CC@octonovem.com</t>
  </si>
  <si>
    <t>USC Shoah Foundation â€“ The Institute for Visual History and Education \nhttp://sfi.usc.edu/\nPhoto: Holocaust survivor Paula Lebovics and Cecilia Chan \n\nI am committed to Tikkun Olam, a Jewish concept defined by the acts of kindness to help repair the world. Through this dedication I have been giving to educational programs that help combat hatred and anti-Semitism. All human beings belong to one race, the human race. When one of us is abused or butchered, we all are diminished. I believe one of the most effective ways to heal the world is to educate people, on a global basis, with lessons drawn from history and current events. Students and adults must learn about the Holocaust and other horrific mass murders so that we can all work toward preventing future massacres. USC Shoah Foundation â€“ The Institute for Visual History and Education mission is to overcome prejudice, intolerance and hatred through the educational use of the Visual History Archive.\nThrough the use of the 53,000 eyewitness video testimonies to the Holocaust and other genocides, teaches students to critically think and learn the lessons of tolerance. In todayâ€™s truly global society students must be endowed with the understanding of universality - human beings share far more commonalities than differences, and successes of the human race depend upon civilized and benevolent behavior.\nUSC Shoah Foundation creates educational resources around genocide survivor testimony that is shared throughout the world, transforming the students and communities.  The Institute has a superb team of professionals passionately working to improve our world. With a globally scalable model that can deliver astounding results, USC Shoah Foundation is an exemplary organization most worthy of our support. \n</t>
  </si>
  <si>
    <t>99.65.112.235</t>
  </si>
  <si>
    <t>Joanie Killion Tamburini</t>
  </si>
  <si>
    <t>cheekystreet7@gmail.com</t>
  </si>
  <si>
    <t>Helping Disadvantaged Experience Self-Expression and Gain Self-Confidence Through The Art of Dance\n\nhttp://emsspotlight.org\n\nOne Kansas City nonprofit honors the memory of the life of a young dancer whose light was extinguished much too early when she died in a car accident at the age of 19.  Emily Silverman's family established 'Em's Spotlight' to offer dance and movement classes to people of all ages who might not otherwise have the means to experience Emily's cherished activity, dancing.  Each summer, dozens of young students enrolled in local programs for disadvantaged youth experience high-quality dance training provided by teachers of all ages and backgrounds.  At the conclusion of the training, students get to perform in a live show celebrating their achievements with their friends and families.  This is a wonderful tradition now in its 14th year and local children and their families look forward to it each year.  My daughter, a 16-year-old dancer, Isa, was involved as a teacher in this amazing program this summer.  My husband and I watched with awe as Isa enthusiastically worked with her students right up to the second before their big performances - and shared with them the joy of live dancing, as she has since the age of 3.</t>
  </si>
  <si>
    <t>99.113.33.19</t>
  </si>
  <si>
    <t>Saving Seniors Lives\n\n10 year old Joey T. didn't have many options, he was severely arthritic, but he had a sparkle in his eyes. He needed a home and medication.  Not many programs help the senior dogs like Joey and they are in dire straights when in the shelter, often marked as 'unadoptable' and, not shown to the general public, they await the end of their hold period and are euthanized. \n\nWe can change this though -- one day at a time, one person at a time, one dog at a time.  There are many ways to give and be the change: volunteering, fostering, adopting &amp; donating.  And we can all spread the word by SHARING and LIKING. \n\nI'm proud to support both GSRNC and its Thulani Program for senior and hospice dogs.  GSRNC's mission to save German Shepherds in need throughout their full life cycle and not to ignore the most vulnerable population motivates me to make a difference in dogs lives by giving generously of my time, my home, and my love to dogs like Joey T. -Tracy\n\nThings you can do to save a life for giving Tuesday:\n\nDonate- http://thulanidogs.org/donate-2/please-help/\nor http://www.savegsd.org/donate.asp\nVolunteer-http://www.savegsd.org/vol_quest.asp\nAdopt- http://thulanidogs.org/available-dogs/ or http://www.savegsd.org/availabledogs.asp\n\n#givingtuesday #GSRNC #unselfie #â€ŽMyGivingStory #â€Žadoptaseniorpetmonth â€ª#â€Žolderisbolder www.gsrnc.org</t>
  </si>
  <si>
    <t>45.48.62.207</t>
  </si>
  <si>
    <t>Kari Poucher</t>
  </si>
  <si>
    <t>kpoucher@foreverfootprints.org</t>
  </si>
  <si>
    <t>THE TRIPLET IMPACT-SCARLETT, GRACE &amp; CAITLYNN\n\nYour short life of less than 10 minutes has made an incredible impact on this earth.  Through your birth and death, your mom-me- has been able to devote her life supporting Forever Footprints.  This organization helps other moms and dads just like we experienced, in aiding the painful loss of saying goodbye to babies.  We help the medical community by providing memory boxes, books and education.  Our annual OC Walk to Remember recognizes all the babies gone too soon.  Anxiously I lay in the hospital bed praying that I could make it to the 24-week mark for your viability.  This according to the hospital was the timeframe in which they could intervene and help you to survive if you came to this world early.  Just shy of a few days, I lay in bed with the infection that ultimately delivered you to this world.  Not getting to hold you and ashamed and overwhelmed that you could not be saved, the work I dedicate to support Forever Footprints is all for your namesakes.  Scarlett, Grace and Caitlynn, your mother will continue to pay it forward and to help other families through this remarkable organization.\nwww.foreverfootprints.org\n</t>
  </si>
  <si>
    <t>24.141.132.196</t>
  </si>
  <si>
    <t>â€œThatâ€™s why we do it!â€_x009d_\n\nThe painted wooden window frame, with its layers of blue and green timeworn hues, could reveal a story all of its own.  The photo illustrated a scene of one Canadian Caucasian man and the faces of three young Balinese boys, all with their rich chocolate skin, spirited eyes, and wide, toothy smiles. \nâ€œWhat gorgeous smiles,â€_x009d_  I responded on his Facebook page.\nâ€œThatâ€™s why I do it,â€_x009d_ he repeated. â€œThatâ€™s what inspires me to give.â€_x009d_\n â€œThat is what inspires us to give!â€_x009d_ Susan echoed after seeing the photo. It was her partnerâ€™s hundredth-millionth build, this time in Indonesia this past month, with Habitat for Humanity and the Global Village. Magnificent.\nOk, so it wasnâ€™t his hundredth-millionth build, but heâ€™s been on many. This time, the necessary rerouting of his flight and the closure of three airports, namely the Ngurah Rai airport on Denpasar, Bali, for its overly gaseous Lombok Island Mount Rinjani  spewing ash and debris 3,500 metres into the air did nothing to dampen his spirits. Rick is a seasoned traveler and he was prepared for the unexpected events that might befall even the best-laid travel plans. In advance of the build, heâ€™d given himself enough leeway to savour some personal travelling; he just hadnâ€™t expected the exploration to solely comprise the interior of the Singapore airport terminal, but so be it. Travel is more fruitful than simply the journey of getting to a final destination. It is often the surprises along the way that weave the richest yarns. For Rick, his strongest memories  were wrapped in the Balineseâ€™s childrenâ€™s abounding smiles. \nHaving had the privilege of my first Habitat  and Global Village experience, I can see myself moving closer to that hundredth build mark. \nIt truly is all about the smiles.\nMy exposure to this nonprofit organization began with my daughterâ€™s interest in Susanâ€™s affiliation with Habitat and GV. Each year, twice a year, Susan loads up 15 to 20 secondary students and connects them with humanitarian experiences that change their lives forever. The timing for El Salvador was not ideal for my daughter. Instead, my husband, Jeff, accompanied the school group. The experience for Jeff was meaningful, if not exhausting, with the forty plus Celsius temperatures and dehydration issues, but it wasnâ€™t just the work itself that made it so incredible. It wasnâ€™t the digging of trenches or the slugging of cement or the witnessing of the studentsâ€™ new-found appreciation for their life in Canada. It was all about the smiles.\nâ€œThatâ€™s why we do itâ€_x009d_ became the team mantra. \nâ€œThatâ€™s what inspires us to give.â€_x009d_\nThis was Jeffâ€™s first Habitat for Humanity and Global Village experience. \nIt wasnâ€™t just about travelling dirt roads by foot or by bike as a tourist would. It wasnâ€™t about taking pictures and tasting unusual foods and tuning in to unique music and dialects. \nThis trip was different. \nFortunate to have travelled for work and for pleasure, Jeff has experienced the lives of children around the world: heart-filled and heartfelt. What he expected and what he observed were two very dissimilar scenarios.  The Salvadorian children he watched, with their tree-branch hockey sticks and crumpled soda-can pucks, playing what we Canadians would consider street hockey, were the most contented amateur athletes heâ€™d ever seen. Jeff had come prepared, like any true traveler would, to celebrate with a population of avid soccer fans in this Central American culture. Jeff  had loaded up his suitcase with deflated soccer balls and mini-pumps from our namesake store, Canadian Tire (Crappy Tire, itâ€™s lovingly referred to here) to bring these street athletes something they couldnâ€™t afford: a soccer ball. Here, in his suitcase, he had packed a dozen crappy plastic spheres that most Canadian kids have piled up in the family garage as last weekâ€™s impulse-cash- register purchase for only a loonie (thatâ€™s a dollar in Canuck). Just a worthless plaything that would soon be destroyed by the dog, by the neighbourhood friends, or simply by neglect. \nTo the children of El Salvador, it was a real soccer ball to call their own. \nIt was pure joy. \nIt was the smile-maker.\nThatâ€™s what inspired him to give. \nIt was all about the smiles.\nThereâ€™s a familiar childrenâ€™s story entitled  The Red Balloon. The story has no words, only pictures, but coloured photographical images. Quite an unusual format for a childrenâ€™s book. The protagonist is a young boy living in Paris, France who is followed from his school to the streets to the bullies in the hood, by a red balloon that seems to have the same personality as a puppy. This boy has no friends. Heâ€™s cast out of school for truancy. Heâ€™s pushed out of the family apartment by his mom to get him out of her hair. Heâ€™s ridiculed by boys his age for being a loner and a loser. One day, a red balloon follows him home, and everywhere else for that matter. The balloon skips school to be with him. The balloon plays hide and seek to amuse him. The balloon antagonizes the bullies and defends his new friend, like a real friend would. In the end, the balloon suffers for his friend when the bullies begin throwing rocks and stones at this balloon. The searing Mediterranean sun takes its toll on the balloon as well, taking away its last bits of air and finally forcing it onto the ground to die. The French boy grieves, just as anyone would, when his friend dies. Like a true friend, the balloon stays until the end of its life. In spite of it being a worthless sphere filled with worthless air, all the things we take for granted when we donâ€™t understand the value it offers someone else, this story focusses on friendship, camaraderie, and loyalty. In the case of the Salvadorian children and their cheap Canadian soccer balls, it too is all about friendship, camaraderie, and  loyalty; the makings of a special childhood, and all it should be, no matter what part of the world they live in, no matter how much money their single-mother makes or how much disease and sickness has plagued their town. The smiles on those childrenâ€™s faces cannot be purchased for any amount of money. Itâ€™s authentic joy. \nIf only our mixed-up world could bottle that joy, then maybe, just maybe, our hatred and our ignorance would go away, if only for  the time it takes a child to kick a crappy fake FIFA soccer ball into a makeshift net and scream, Bravo!\nMy experience on our Habitat build just last month in Amaranthe, Portugal was nothing less. The children we met on our final day around a bountiful lunch table of cod, kale, and Coca-Cola showed us smiles that touched our hearts for the wee bit of time and energy we spent rebuilding their dilapidated 1822 stone hovel that they would soon call home. The house would belong to a young girl named Beatrice and her mother, Suzanna. For ten years, they have lived with her aunt and her two cousins.  Suzanna was cast out of their grandmotherâ€™s home when she became pregnant while unwed. In the Catholic faith, sex before marriage is sinful; being a strongly devout Catholic family as they were, such humiliation is intolerable. Lucilia, her older sister, who was married and who followed the Ten Commandments as a good Catholic girl should, protected Suzanna, even when she herself had a very young family to raise and a husband working in Switzerland to pay their bills. Lucilia told us she really had four children:  her own two girls, her developmentally- challenged sister, Suzanna, and her niece, Beatrice. Life was unfair and had become unbearable. The nonprofit work of  Habitat for Humanity and Global Village was their refuge.  Our Canadian group of nine was privileged to help restore the deceased grandmotherâ€™s home for Suzanna and her daughter so they could be independent; so Lucilia could live her own life with her own family. \nLooking back, our week of sledgehammering cement flooring, chiseling old mortar, re-barring and laying a new cement floor and re-mortaring the exterior walls  was worth every bruised thumb, every stretched elbow tendon, and every stiff neck we murmured once our final day arrived. \nBeatrice, who had been at school all week, joined us for lunch on Saturday. It was our goodbye meal with the entire family. A large, Canadian flag, left by a previous Canadian Habitat and Global Village group, had graced the door of the 1950s white refrigerator at the far end of the lunch table. We very much appreciated the warm welcome of our red and white maple leaf in this far-away home. As Beatrice circled our plastic stools and square-tabled lunch oasis, she kissed each of us strangers in her familiar European two-cheek-thank you. She squeezed our gift, the miniature teddy bear in its red and white Canadian attire like any child would and told us she was going to name it Canada. Our collective Canadian eyes welled up for her joy, for her brighter future, for her smile. \nThat is why we did it. \nThat is what inspired us to give.\nIt was all about the smiles.\nMy daughter, Lexi? She, too, had her own Habitat for Humanity opportunity. Her group of humanitarian-seeking peers from her Connexions class at Waterdown District Secondary traveled to Costa Rica for two weeks to assist a small community with such much-needed restorations as the painting of an arenaâ€™s very sad grey walls, and the rejuvenating of a neglected community green space with a coloured-tiled mosaic pathway, among other various tasks. Her most memorable moments were captured on her iPhone in settings of immeasurable sunsets, suspicious snacks and, above all else, enormous smiles; theirs and those of the children they met in their billeted accommodations. In spite of her challenging on-line Chemistry course and the daunting task of university selection, Lexiâ€™s smile continued to shine through to final exams and beyond. Her Connexions class was her connection to what was really important in life, and the world around her. \nThat is what inspired her to give. \nThat is what inspired our family to give. \nThat is what inspires me to give.\nIt is all about the joy of living and the joy of giving. \nIt is all about the smiles. \n\nhttp://www.habitat.org/\n</t>
  </si>
  <si>
    <t>66.90.214.65</t>
  </si>
  <si>
    <t>The Members Of the Y inspire me:\n\nI support the YMCA of San Antonio. Why? #1 I lost 250 pounds in my life. I have an Autistic Daughter who I homeschool and a Mom who is terminally ill that I take care of. \n\nI became an Les Mills instructor for BODYCOMBATÂ® &amp; BODYPUMPÂ®. I teach at several Y's around the city. I teach up to 8 to 9 classes a week. I frequent the Davis-Scott, Schertz &amp; Y Living Center. I have taught at D.R. Semmes for a very long time as well. \n\nThe members inspire me. They think I am saving their lives and doing something amazing for them. No, they make me who I am and give me everything in the world to keep going as well. We are one TRIBE in this journey together. \n\nWithout them I am nothing. The Y giving me a chance to share my passion as instructor was the start of my life. I thank the Y for everything I am. But again, the members are everything. I will do everything and anything for the members of the Y!\n\nI will keep teaching the best I can until I can't no more. We have all grown together members and my fellow employees. I never realize that me of all people could touch and inspire folks. I am so glad they trusted me.\n\nI come home to a family I have to take care of which is my life as well. I finally have made my Mom proud to know coming from a hard life.. here I am making a difference. \n\n3 years later I am still here and I have no plans on walking away from the Y and the journey we have together. Again, the Y &amp; the members gave me a chance to be something. And I will continue to inspire until I can't. \n\nThank you for listening.</t>
  </si>
  <si>
    <t>216.110.82.177</t>
  </si>
  <si>
    <t>In 2010, Hurricane Katrina displaced me from my home but brought me to my second home, the Y. I joined the Walzem Family YMCA in January 2011 as my New Year's resolution. At the time, I had Type 2 Diabetes, hypertension and weighed over 600lbs. Today, I am 280lbs lighter and no longer have Type 2 Diabetes. But that is not the best part, I am now a part-time employee at the Walzem Family YMCA. I assist with the senior programs as well as facility housekeeping. The Y gave me a second chance at life and for that I will be forever grateful.</t>
  </si>
  <si>
    <t>41.215.59.190</t>
  </si>
  <si>
    <t>Cathy Andrews</t>
  </si>
  <si>
    <t>caadhi@yahoo.com</t>
  </si>
  <si>
    <t>#KeepHerInClass - https://www.facebook.com/hagep.girls/\nFor two years now I've been supporting a newly established not for profit organization by volunteering my time to help in the distribution of sanitary pads in public primary schools, offer lessons on menstrual hygiene management, reproductive health as well as creating awareness on HIV &amp; AIDS among teenagers . Once in a while I give donations in cash or kind (pads and under pants) to ensure that girls from needy families have access to such basic needs as sanitary pads. By so doing, we have been able to reduce cases such as school absenteeism, poor academic performance among girls, low self esteem, child labor and teenage pregnancies which was a very common factor because some girls are forced to get money to buy sanitary pads from elder men and pay back by having sex with them. What inspires me to give is pass what was once given to me to the girls in order to make this world a better place than we found it.\n</t>
  </si>
  <si>
    <t>108.232.158.26</t>
  </si>
  <si>
    <t>My [HSUS Animal Rescue Team] Giving Story \nwww.humanesociety.org\n\nWhen Hurricane Katrina hit, I not only learned about all of the displaced and affected people affected by such a catastrophe, but also the animals that needed help finding their families (or new families) while they were housed and cared for in less-than-ideal conditions. I began my training to become an HSUS NDART volunteer so I could help animals affected by natural disasters as well as man-made disasters such as dog-fighting raids, puppy mills and hoarding. \n\nI've deployed now many times, and I'm always amazed by the staff, other volunteers and of course the animals themselves. The staff work tirelessly from case to case, away from their own families and pets for weeks at a time, to help these animals. Other volunteers sacrifice their vacation time and travel across the country to be a part of a new journey in life for these animals. \n\nAnd the animals. Words can't describe what's it's like to be in a temporary shelter. It's definitely not a fluffy fun experience, and you will become an expert in cleaning poop. It's emotionally draining to see dogs, cats or other animals who have been abused or displaced, not knowing if you are there to be kind or cruel to them, not understanding why they are in this new place or where they are headed. It's physically draining to cleaning for a full work day or longer to give the animals a clean space while they await their new lives, to give them food and water on a consistent schedule, to give them treats and talk calmly with each and every one of them to enrich their days. You will push your body and mind to the limits, but my god, it's the most fulfilling experience you'll ever have to help at a temporary shelter. \n\nYou will never forget the animals you work with--you'll pick your favorites and wonder how they're doing and where they ended up, you'll remember the ones that were the worst off and wonder how people could be so cruel, you'll be immensely thankful that you could be a tiny blip of light on their journey to a better life, and you'll get a rush of strange excitement the next time you get a deployment request. Not because you're glad there's a deployment--quite the opposite. I hope for a day when deployment requests are no longer needed. But to be able to be a part of something bigger for even one animal that is hurting is a chance that is hard to pass up as a volunteer. I feel guilty when I'm unable to deploy and wonder how the animals, staff and volunteers are doing, but I know they're doing a fantastic job wherever they are. \n\nAs an HSUS ART volunteer, you become one voice in a crowd that are standing up against animal cruelty and taking the first step to help those displaced by natural disasters. Someone has to do it. Margaret Mead said, 'Never doubt that a small group of thoughtful, committed citizens can change the world; indeed, it's the only thing that ever has.' And it is the only thing that ever will. That's what inspires me to give.</t>
  </si>
  <si>
    <t>23.126.73.12</t>
  </si>
  <si>
    <t xml:space="preserve">A Square of Fabric\n\nhttps://www.mercy.net/springfieldmo/giving/neonatal-intensive-care-unit\n\nIt was a square of fabric, not much in worth but it held the greatest joy of my life.  He was tiny at birth, weak and frail and would fit wrapped 3 times over in this little square.  I swaddled him in it night after night and held him tight until eventually he outgrew it.  When the little square would no longer wrap around him I used it to lie underneath him on the floor when he was playing.  He played on that square so many times over until I realized that he had outgrown it again.  He was big enough to stand and play on his own but he carried the square of fabric with him.  Tucked in at night safe in his crib he would lay with this blanket that he had outgrown months before and it brought me great joy.  The joy came in knowing that a square of fabric could have once held him and now he was holding it.  The square of fabric became worn and tattered but he became big and strong.  He overcame all that he faced and today he runs and plays with other kids just as if he never faced adversity.\n\nMy love for my kids and my compassion for others is why we donate to the Mercy NICU in Springfield MO.  I started a small family based charity called Compassion Driven Creations.  We make homemade blankets, teddy bears, headbands (for the girls) and outfits to give to babies that are in need.  Each month we try to take 10 pkgs to the NICU.  The NICU beds 28 so we hope to get a little bigger to where we can take 30 pkgs a month.  Along with the items I mentioned we enclose diapers and an inspiring story like the 'Square of Fabric'.  We know from our own experience even though mild in comparison to what some face that it can be a very difficult time on the family.     \nWe donate to try and bring a small piece of comfort to those that are dealing with so much. We just want them to know that in the midst of their despair they are not forgotten.  There is someone outside of those walls that cares for them.  A smile that might be brought to someone that is hurting is why I donate and volunteer. </t>
  </si>
  <si>
    <t>50.75.178.98</t>
  </si>
  <si>
    <t>http://www.cfgb.org/for-donors/communities-of-giving-legacy-initiative/\n\nMy name is Farhad Mustafa and I currently work for the Community Foundation for Greater Buffalo. I am an AmeriCorps Vista for the Organization and this is my third year being an AmeriCorps. Two years ago I did Coach Across America with the UP2US organization and last year I did City Year in the south Bronx. I joined a Spanish fraternity La Unidad Latina Lambda Upsilon Lambda Fraternity Inc. and have been part of Publicolor in high school which put me through college and being here where I am today. All this revolves around non-profits and how they donâ€™t have much but give a lot. I appreciate everything non-profits do and I always have been giving back since high school. I donâ€™t worry about having a salary and career like my parents do. I care more about changing the world.\nIf there are two nonprofits I can give this award to it would be my fraternity and the Communities of Giving legacies Initiative which is under the Community Foundation for Greater Buffalo. They became because there was a lack of diversity in Buffalo and no focus on minorities in Buffalo. Now we are providing opportunities for low income students to travel to Detroit for stem careers or to the hospital for med field careers. They have been giving access to people, places, and things all throughout the Western New York region. They even sponsored me to take a group of buffalo public school girls to go to General Motors and meet CEOS and Presidents. I am grateful because I too come from poverty and as much it was an opportunity for them it was the same for me.  I look to own my own non-profit organization and keep living the humble life because it is not about the material things but what you do in this world that effect others. Thank you for taking the time on reading my essay. \n</t>
  </si>
  <si>
    <t>176.254.55.166</t>
  </si>
  <si>
    <t>I have been involved in volunteering for as long as I can remember.  And it is through these volunteering experiences that I have many of my fondest memories.   \n\nWhen I was young, my mother, a childcare provider at the time, organised regular volunteering trips in and around the local community for all the children she looked after (usually 12-15 of us).  The earliest memory I have of these trips, is visiting a retirement home, where we would spend time talking to elderly people that spent much of their day alone. I was about six at the time, and I befriended an elderly lady named Ruth. Ruth was blind, but we had the best time chatting to one another and going for long walks. She was always friendly and full of life and was an attentive listener and great storyteller.  As a six year old, having an adultâ€™s undivided attention for thirty minutes to an hour was fantastic! And the fact that I could be Ruthâ€™s eyes on our walks, made me feel valued, despite my young age.  \n\nI really feel that this volunteering experience, along with the countless others that followed, contributed to making me the person I am today.  And the compassion, patience and confidence I developed through volunteering, has aided me well throughout my career. \n\nRealising the value that volunteering brings, not only to the individual, but also to the community, I have now left my corporate job of seven years at Bloomberg LP to start my own Social Enterprise to encourage more people to get involved with volunteering in the local community - VOLO (www.volo.org.uk), is an online platform that brings individuals, companies and charities together through volunteering to create social change. \n\nWe are now organising our first volunteering activity in London to help encourage more people to give back this holiday season. At the event, we will be teaching calligraphy to volunteers, who will then use their new skills to hand-design Christmas Cards that will be delivered to elderly people who are alone this Christmas. We are delighted to be partnering with AgeUK East London (http://www.ageuk.org.uk/eastlondon) for this event, a fantastic charity dedicated to providing support services to people in later life.  \n\nI hope that our cards will bring cheer to the many that are alone this Christmas, but more importantly, that our event will inspire people to start volunteering on a regular basis.  AgeUK works with many people like Ruth that would benefit from a few hours of your time, and I guarantee that you will reap the benefits as well. \n</t>
  </si>
  <si>
    <t>98.167.197.70</t>
  </si>
  <si>
    <t>Inspiration comes when you least expect it.\n\nDecember 31, 2012, I was on Facebook and saw a plea for someone to foster this puppy that was on the E-list at the Maricopa County Animal Shelter. Which meant if he wasnâ€™t rescued he would be killed the next morning.\n\nThe puppy had a severe case of mange and secondary infections which left him bleeding and with no hair. Even though it hurt him to move, he came to the kennel gate and gave wags.\n\nMedical Animals In Need (M.A.I.N.) was the rescue group and I gladly jumped on board to take the puppy, who was named Sawyer. Sawyer eventually healed and I adopted him.\n\nI also fostered/adopted another puppy, named Bailey, which had severe burns on her body with M.A.I.N. also.\n\nBecause of my experience with M.A.I.N. I understood that Rescue Groups need constant fundraising so they can continue to save animals with medical needs. I formed an organization, Village of Hearts, villageofhearts.org, to raise much needed awareness and money for Rescue Groups all over the country.\n\nI give to and support M.A.I.N. because without them, my life and heart would not be as full as it is now. Saving lives is not easy work. At times it is heart breaking but it is always comforting to know, whether it is for a short time or a life time, we have made a difference in an animalâ€™s life.\n\nFor this reason, I nominate Medical Animals in Need.\nhttp://medicalanimalsinneed.com/\n</t>
  </si>
  <si>
    <t>108.169.177.179</t>
  </si>
  <si>
    <t xml:space="preserve">As a Christian, my heart longs to help others.  Luke 6:38 says... â€œGive, and you will receive. Your gift will return to you in fullâ€“pressed down, shaken together to make room for more, running over, and poured into your lap. The amount you give will determine the amount you get back.â€_x009d_  My grandpa passed away a few years ago, he was really sick and should have been receiving professional care in an assisted living facility... but they didn't have the money.  So he spent his final weeks/months at home in bed, with only my grandma to take care of him.  He is in heaven now, no longer suffering.  Since then I have desired to help our senior citizens - over the years I prayed for God's direction in my career and this year He blessed me with a new profession at Methodist ElderCare Services (MES)!  Our Purpose at MES is to provide quality housing, healthcare and services to seniors in an intentionally Christian community, on a firm financial foundation, through effective strategic planning.  I have the opportunity to impact our residents' lives every day - I visit with them, pray for them, share my kiddos with them, and raise money for them.  And in turn, they have an impact on my life and my heart!  I am so blessed by the seniors that live here!  \n\nThis year the #GivingTuesday campaign at MES focuses on the Charitable Care Fund - which supports our residents in need.  A growing number of our residents are outliving their financial means and finding themselves in a situation where they are unable to afford their living expenses here.  This is their home, and it is our mission to keep them here.   In 2014, Methodist ElderCare Services provided approximately $1.4 million in charitable care to 56 residents at Wesley Glen and Wesley Ridge - a 22% increase over 2013.  The Charitable Care Fund at MES exists to cover the living expenses of our residents in need - it is an absolute honor to work for an organization that cares so much about their residents, it's like family!\n\nI am inspired to give by Jesus and I am blessed to have the opportunity to make whatever impact I can on the lives of seniors.  I am not just an employee, I am a donor myself, I pray that I can inspire others to give.  I would have loved for my grandpa to have had the opportunity to live his final days at a MES facility... but that wasn't the case for him.  I praise the Lord daily for all of my 'adopted' grandma's and grandpa's here at Methodist ElderCare services! </t>
  </si>
  <si>
    <t>Michael Christopher Tabakin</t>
  </si>
  <si>
    <t>Chris@ihiinternational.org</t>
  </si>
  <si>
    <t xml:space="preserve">â€œVision without action is merely a dream. Action without vision just passes the time. Vision with action can change the world.â€_x009d_ -Joel A. Barker\n\nThe axiom that a â€œmoment can change everything,â€_x009d_ is often true. I give to iHi International with my finances, my time and my passion because of a moment, which lead me to found the organization last year.\n\nIn the mid 2000â€™s, I had that moment. I was doing humanitarian work in the northern part of Belize at a school. I was doing manual labor with the caretaker, a Mayan man named Francisco. He was an unassuming, quiet man, and we often worked in silence â€“ not because of a language barrier, but because he seemed to want to. When we did speak, we stumbled through the Mayan/English communication gap by filling in gestures and facial expressions. We worked together for a week, and we were able to communicate about a few things during the time. He didnâ€™t speak much of his family, and only referenced his wife when he did.\n\nOne day I asked if he had children. He responded only after a long pause that he had one son. After yet another pause, he said softly, â€œbut he is not made in the image of God.â€_x009d_ Francisco went on to describe how his son was born with significant physical disabilities and impairments. He explained that in his culture and community this was seen as a curse and he was ostracized from his community and his church. I didnâ€™t know what seed this brief conversation had planted until years later. That seed would ultimately grow to be iHi International. During our brief time together in Belize, I was able to talk with him about God, and how I didnâ€™t believe his sonâ€™s disabilities was a curse. God doesnâ€™t make mistakes.\nI left Belize. I returned to day-to-day activities and I didnâ€™t think about the interaction for many years.\n\nI was happy at my full time job. I would say I was successful and comfortable. But I started to feel the tug that I needed to do more internationally for people with disabilities. Ultimately, I left a full time job and took on a part-time position in order to free up time to start a nonprofit.\n\nI began the development of a nonprofit organization to focus on the VIPs, as I like to say, Vulnerable International People. Once I knew a nonprofit would be created, it was clear what the name would be: â€œIn His Image International,â€_x009d_ or â€œiHi International.â€_x009d_ Francisco felt his son was not created in the image of God, and I did. We are all created equal â€“ whether you are male or female, live in America or a developing country, have a disability or not â€“ and everyone deserves love and the same opportunities as the person next to them. We now have projects and support involving four countries in Africa, Eastern Europe, and the Caribbean.  \n\nWhy do I give? Because we have moments every day, and I want to make the most of mine for good in this world. </t>
  </si>
  <si>
    <t>76.169.146.232</t>
  </si>
  <si>
    <t>Giving to MaxLove. http://www.maxloveproject.org/\n\n Cancer is such an unfair part of life. Most of us have been affected by it, either personally or have known someone affected. I was inspired to give to MaxLove project because it is such an incredible grass roots organization with the biggest heart and the greatest passion to help families with children diagnosed with cancer. \n \n This semester I have had the privilege of giving to MaxLove Project both financially and with my time. I have been able to help provide a safe haven and community of hope for families experiencing the most terrible of hardships while working along side an incredible group of humans. Each individual within the organization that I have been blessed to work with has a personal connection to the cause. This organization is filled with servant-hearted individuals constantly seeking to uplift and support others in any way they can. As a volunteer at MaxLove I have seen first-hand the many ways they do this. Whether it is providing nutrient rich broth to the kids in order to help boost their immune system and supplement their cancer treatments, or hugging a mom as she cries over the news of her childâ€™s diagnosis, this non-profit is helping make a difference in big ways. \n\n For me, the beauty of giving has been seeing the results. Every event we work hard to put on, every parent and child we take the time to talk to and love on, every workshop we run to teach families about healthy eating, it all makes a difference in the lives of these families. Seeing the joy these parents have despite their circumstance and the resilience these kids have despite their sickness, is truly the most incredible gift. I give to make a difference their lives but they have made the biggest difference in mine. \n</t>
  </si>
  <si>
    <t>172.90.99.194</t>
  </si>
  <si>
    <t>#MyGivingStory for MaxLoveProject www.maxloveproject.org\n\nMaxLove Project was founded as a way for a family who was devastated by their young sonâ€™s cancer diagnosis to empower other families facing the same overwhelming odds.  When Max was diagnosed with inoperable brain cancer, his parents, like so many parents in their situation, desperately searched for a solution and cure.  What they found was an entire community of parents and caregivers who were seeking empowerment in a context that is so often disempowering.  MaxLove Project was not just founded by Maxâ€™s parents, but by so many families who are seeking more for their children and their lives. MaxLove Project has responded to what families are searching for, by providing whole body wellness resources ranging from Fierce Food cooking classes to anti-cancer kid-friendly starter kits sent right to a patientâ€™s home, to providing free nutrient dense broth for SuperKids that boosts their immune system.  \n\nI give, because I have had the privilege of meeting families of children with a life threatening illness, listening to their needs and concerns, and witnessing MaxLove Project meet these needs with love and encouragement.  Iâ€™m inspired by families who, newly diagnosed with a daunting diagnosis, march into MaxLove Project determined to give their child every resource they can.  Iâ€™m continually encouraged to give, when I see the very families that MaxLove Project supports, donate their own time and energy into helping MaxLove Project and other children thrive against the odds.  Inspired by their own belief in the power of community and giving, I proudly give my own time, energy, and heart to MaxLove Project.  \n</t>
  </si>
  <si>
    <t>50.204.107.179</t>
  </si>
  <si>
    <t>Lori Lynn Sadelack</t>
  </si>
  <si>
    <t>lsadelack@gmail.com</t>
  </si>
  <si>
    <t>Imagineâ€¦\n\nImagine being so cold frost sticks to your face, snow builds up on you, and it takes all your energy just to keep breathing. What if you couldnâ€™t get food or water? What would you do if you couldnâ€™t get someplace warm because you were chained? Or because you couldnâ€™t open a door? Or because you couldnâ€™t dial 911 for help? Would it matter why you had to spend endless hours freezing with an aching, empty belly? \n\nImagine being beaten, kicked, or forced to fight day after day. What if you couldnâ€™t escape? What if you couldnâ€™t tell anyone you were scared and hurt? Would you understand why you were in so much pain all the time? Would it matter why?\n\nImagine living in a small concrete cell with not much more than a blanket day after day. In a cell on â€œDeath Rowâ€_x009d_ not knowing if the person coming by will be bringing food, if itâ€™s your turn to spend a little time in the yard, or if they are leading you on the last walk youâ€™ll ever take. Even knowing you were safe, warm and cared for would you be any less scared? What if you hadnâ€™t committed a heinous crime? What if you couldnâ€™t have a lawyer? What if you were going to die simply because youâ€™d been â€œreplacedâ€_x009d_ by a new baby, new job, or because you grew into an adult? Or because the cells filled too fast? Would it matter why?\n\nImagine a person coming along to unchain you. To take you someplace warm. To comfort you until you feel strong enough to eat and drink again. Would they change your world?\n\nImagine a person coming along that doesnâ€™t hurt you. Or make you fight. Who gets you treatment to heal and makes you feel safe. Would they change your world?\n\nImagine the next person doesnâ€™t walk you to your death, but to your freedom ride. To a comfortable home full of love and safety. Where you can run around and stretch as often as you want. Would they change your world? \n\nNow imagine the people who changed your world being volunteers. People who dedicate endless hours, funds, sweat and tears keeping an organization going so they could rescue you. And many others just like you. Simply because you deserved to be saved. \n\nCPR Fund Rescue (IN &amp; IL) are those amazing volunteers. Through extensive networking with other rescue groups, veterinarians, overwhelmed shelters and the CPR Fund supporters, they give everything they have to help save animals from the nightmares people create, one animal at a time. \n\nThe group is a foster based rescue, having no permanent building to work out of or keep animals when first rescued. They open up their homes, their wallets, and their hearts; giving each one a chance at living a great life. They provide medical care, comfort, retraining, grooming, support, and a whole heap of love. They help them to heal, teach them to trust again, socialize them, and work hard to find them their â€œfur-everâ€_x009d_ homes.\n\nCPR Fund Rescue (IN &amp; IL) also works hard to educate the public with pet safety tips, recall information, bite prevention, dealing with behavior issues, the myths and misinformation that promote breed discrimination, and many other topics. They volunteer at fundraisers, adoption events, and help other rescues and shelters relocate animals by setting up transportation days and cross-posting pages. \n\nIt would be too difficult to pick one particular â€œmomentâ€_x009d_ that prompted me to give to this particular nonprofit organization. Knowing some of the volunteers and knowing what they give of themselves day after day after day to rescue as many as they can is enough for me to be confident my donations are benefiting the animals 100%. \n\nNot everyone can foster. Not everyone has the ability to volunteer like they do. But everyone can help somehow. By donating funds. By cross-posting profiles of animals for adoption. By donating supplies. By adopting. By attending adoption events. \n\nReach out to them, to your local rescue groups, or any shelter doing their best to care for so many animals in small, underfunded places and I promise you they will have a long list of ways to help than anyone could choose from. \n\nâ€œSaving one dog will not change the worldâ€¦But it will change the world for that one dog!â€_x009d_\n\nLook at any of the â€œbefore &amp; afterâ€_x009d_ pictures, the freedom ride pictures, the dogs in their newly found homes, and youâ€™ll see how true this motto is and why they do what they do. Youâ€™ll see why they are my chosen nonprofit, not only on â€œ#GIVINGTUESDAYâ€_x009d_ but anytime I have the chance to give. \n\nwww.CPRfund.com\n\nhttps://www.facebook.com/CPR-Fund-Rescue-IN-IL-258761877473840/timeline\n</t>
  </si>
  <si>
    <t>172.56.27.47</t>
  </si>
  <si>
    <t>Jan Arvo</t>
  </si>
  <si>
    <t>jjarvopbx@yahoo.com</t>
  </si>
  <si>
    <t>Feeding the homeless community service.  Parkway United Methodist church pompano beach Florida/ Fruitful fields garden.net.  why I give is to help the homeless have food and fresh vegetables. We have an organic garden to grown for other organizations and our own church to feed people in need. Our church feeds the homeless with hot meals on Wednesday nite and Sunday morning plus we have a hot and cold shower outside for them to use.I help cook and serve. And I would like to give more but I'm not in the financial situation to do so. But I give of my time. Our church is small and in need of financial help to remain doing this. We trust in the Lord to delivery our needs and he does Thank God ..</t>
  </si>
  <si>
    <t>189.202.29.114</t>
  </si>
  <si>
    <t>Pablo Hernandez</t>
  </si>
  <si>
    <t>tomarconciencia@hotmail.com</t>
  </si>
  <si>
    <t>Please, letâ€™s know the meaning of the Universe and of Life, with the following reflection: Meaning of the Universe and Life https://youtu.be/2FoGkoTd4UY   \nI can do for you a Certificate of Leader of Social Welfare, if you send me your photo and your information, which will appear on that Certificate. The certificate would be like that I have made at the site www.paulhertre.wix.com/Leader-SW-your-name  \nIn your Certificate, will appear your name and your photography or your logo. Besides the website would be yours with your name or business, as: www.paulhertre.wix.com/name-of-yours  or of your business. From that site could be downloaded free of charge my books as your personal gift in English and Spanish language. \nThe best way to understand the great value of life and its Transcendence is to explain that in order life to exist was necessary to build the Cosmos. In my book 'AWARENESS the Meaning of Life' (VANTAGE PRESS) I explain in a very simple way this fact. I believe is the best way to make a positive motivation, so all of us by conviction, more than by laws or threatens, become more responsible and kind. \nIn my book â€œBe responsible and our Final Tripâ€_x009d_ it is possible find the convenience to have a Responsible Life, in order to have a life with a positive transcendence forever.\nThis books are also in Spanish Language with the name: â€œTomar Concienciaâ€_x009d_ and  â€œSer responsable y nuestro ultimo viajeâ€_x009d_\n  This is the best aid to the USA and the world in order to have a life at peace with responsibility. Also, we may say is the only one inheritance nobody will be able to take away from our children. I write with my nickname: Paul Hertre\n</t>
  </si>
  <si>
    <t>I volunteered for Kagyu Samye Dzong Glasgow Centre known as ROKPA soup kitchen in Glasgow, Scotland. Their work was unique and inspiring. Almost all of the work was managed by the volunteers, it was about arranging food for homeless people. A group of volunteers were assigned to collect spare food from local stores, another bunch of volunteers were assigned task to cook an pack the food. The food items contained tomato and carrot juice, tuna sandwiched in bread, tea and coffee and a pack of fruits with oranges, apple and banana, the third group of volunteers were assigned the task to collect the homeless people to a point where they would receive food. It was an amazing experience working with them. while distributing food we had to have discussions with people there so that no one feels excluded .All the distribution was in friendly environment.Giving was like receiving so much love and warmth. I was different to the culture, but I could feel the love and gratitude in their eyes. Some of them would just take off their hats to say thanks. it was an amazing experience.</t>
  </si>
  <si>
    <t>189.202.25.50</t>
  </si>
  <si>
    <t xml:space="preserve"> Congratulations for your big support to welfare of Mankind. \n40 years ago I started an effort so each one of us become more responsible and kinder because we understand the great value of life, more than by threatens. Please know it only in few minutes at the site: http://paulhertre.wix.com/uniteamericawithlove  I am 80 years old. I would like you accept to be the owner of my copyrights so if I leave this planet, you may continue with this effort. Please know my copyrights at site http://twitpic.com/czbw0u  Please let me know to which address I may send the certificate of my work, and I will do as soon as possible. Congratulations again for your effort to help Mankind to have a better world. I believe the unified ideology may be found at my book: 'The truth will set us free: Free from the slavery of money, from the slavery of power, from the slavery of pleasure' Please download free of charge my book at: â€œSacred Contradictions. Aid to help in finding THE TRUTHâ€_x009d_ link at:                                        http://www.monografias.com/trabajos98/sacred-contradictions/sacred-contradictions.shtml \nThis book is written in a very respectful way, so each person may find an aid in order to have a more creative life, with total responsibility and gentleness, so all of us may have a life with total cooperation to help each other. This is the inheritance nobody will be able to take away from our children.\n</t>
  </si>
  <si>
    <t>67.6.217.192</t>
  </si>
  <si>
    <t>I give through the EndoChallenge.  \n\nI was first diagnosed with endometriosis 3 years ago.  Endometriosis is a painful, chronic disease that affects at least 6.3 million women and girls in the U.S., 1 million in Canada, and millions more worldwide. It occurs when tissue like that which lines the uterus (tissue called the endometrium) is found outside the uterus â€” usually in the abdomen on the ovaries, fallopian tubes, and ligaments that support the uterus; the area between the vagina and rectum; the outer surface of the uterus; and the lining of the pelvic cavity. Other sites for these endometrial growths may include the bladder, bowel, vagina, cervix, vulva, and in abdominal surgical scars. Less commonly they are found in the lung, arm, thigh, and other locations.\n\nWhen I found out that this was a common medical condition, I was appalled.  It was then that I also found out that there is no cure for endometriosis and was approached by another sufferer, about starting a way to spread awareness online.  \n\nI instantly volunteered hundreds of hours to create a website and marketing materials along with promoting online.  I have hosted q&amp;a sessions with world renown endometriosis surgeons to help answer questions many women have about the disease (which are listed on our website as a reference).  \n\nThe pain from endometriosis is crippling.  It is devastating.  It can cause infertility.  It affects friends and family.  It keeps us from having jobs.  We undergo, usually, multiple surgeries just to keep the pain at bay.  This needs to change.\n\nThe Endo Challenge is a social media movement where the â€œsistersâ€_x009d_ of the endo community  turn their social media profile pictures yellow and encourage their friends outside of the community to do the same, in an effort to bring awareness to endometriosis and how it affects its sufferers.\n\nThe average diagnosis for endometriosis takes roughly 10 years, during which time many woman are either wrongly diagnosed or told the pain is psychological. Thanks to the help of many online support groups, these woman are banding together to bring endometriosis to the forefront of womenâ€™s health.\n\nThrough the Endo Challenge, we had almost 8,000 social media photos turn yellow including Padma Lakshmi, Dr. Michele Noonan Ross, Juneau Biosciences, EFA, Center for Endometriosis Care, Vital Health Institute, Stephanie St. James, Becca Kotte, and more!\n\nWe reached 30,000+ people in 100+ countries around the world with our website, including women in countries where women's health is practically non-existent.  \n\nThis is huge.  Please help us to make our second year bigger and better!\n\nWhile our Endo Challenge community is not yet a 501(c)(3), we have done work with the Endometriosis Foundation of America which is where our money would be donated.</t>
  </si>
  <si>
    <t>72.200.247.186</t>
  </si>
  <si>
    <t>Celeste Blackford Carlson</t>
  </si>
  <si>
    <t>celeste.carlson01@gmail.com</t>
  </si>
  <si>
    <t>Blessed to be a blessing\n\n Growing up, my parents offered in-home childcare. Many of our clients were single moms and had to work on holidays (being nurses or fast food workers.) Soâ€¦we worked on holidays, including Christmas.\n\nIn addition, there is history of abuse in my life. Many people, including my parents, SRS workers, teachers, counselors, police officers, etc helped me through this difficult time with tremendous support. I already knew, at this young age, that I was fortunate for this. And I was grateful and I wanted to be one of those kinds of people, too!\n\nEven as recently as a few years ago, while my husband was in school, our family had to utilize social service programs in order to live and pay bills.\n\nHow can I NOT give back? When God blessed Abram (Genesis 12), He said that He will bless Abram, so Abram can be a blessing to others. Iâ€™ve been the recipient of so much good, the abundant appreciation canâ€™t help but flow out of me. \n\nSo I giveâ€¦Time, treasure, talent; as much as I can, as often as I can, so those around me can feel the blessing I have already received. And in so doing, Iâ€™m hopeful the world is a little better because Iâ€™ve done what I can to help others.</t>
  </si>
  <si>
    <t>156.157.86.218</t>
  </si>
  <si>
    <t>Je suis le represantant legal d'une association locale oeuvrants dans la province du Sud kivu AAEV en sigle, Association d'Aide aux Enfants Vilnerables de Sange fans la plaine dela Ruzizi. \nJ'ai volontairement aide les dans incendies d'un camion citerne Ã  Sange, qui a brulÃ© plus des 447 personnes et moi j'avais aidÃ© Ã  faire evacuer plus 126 personnes jusqu'Ã  l'hopital dont quelques un sont morts et 83 personnes ont trouve la vie.\nC est vraiment un honneur pour moi quand je rencontre l'un des ces personnes qui me connaissent, je suis tres ravi.\n\nEn Darsalaam pour le moment Ã la recherche de financement..</t>
  </si>
  <si>
    <t>182.93.90.51</t>
  </si>
  <si>
    <t>Earthquake in Heaven\n\nIt was a black day for Nepalese people when earthquake occurred in Nepal . It had brought a disaster in Nepal and nevertheless, brotherhood and humanity too for lots of people. After a few hours of earthquake, i felt we got to do something from our side some action should be taken as soon as possible to help others.  \nwe created a group with 6 people and checked our individual bank account and rush to the place with carrying all the necessary goods. AS we couldn't wait for any nonprofit organization to take a step so we took it our self. After a harsh journey we able to reach to the victims of earthquake of different places.  That experience was great it was probably the first time of ours doing such thing and we really blessed by people blessing. Every time i think about this, it inspire me more to do such thing often, every time. As long as we live. and those happiness that we got from this things is precious for us. and ya, there were a lot of trouble for us at that time, as we had to go through financial crisis several time but we knew, none of the people had ever been poor by giving.\nOver all, We were so glad, after doing this as they told 'we were like a angel for them' :)</t>
  </si>
  <si>
    <t>194.209.82.254</t>
  </si>
  <si>
    <t xml:space="preserve"> â€œWhat is essential is invisible to the eyeâ€_x009d_ wrote Antoine de Saint ExupÃ©ry in his novel The Little Prince. \n\nThis make sense for the Association â€œde lâ€™Ombre Ã  la LumiÃ¨reâ€_x009d_, set up to assist the visually impaired since 2005.\n\nThe Association, made up of remarkable people, all volunteers, informs the visually impaired and their families on how to cope with their difficulties. \n\nThey provide equipment to help them to read, to use computers, to cook and provides assistance on other areas to help in making life that much easier. \n\nThey organise some amazing events, including motorbike club events, boat outings, forest walks, theatre and concerts.\n\nThese incredible people spend also most of their time in creating and maintaining a library of suitable books, in different media (audio, Braille or digital).\n\nI thank them for raising awareness of visual impairment, and I thank the visually impaired for their enthusiasm, their strength and their smiles.\n\nThe financial resources of the association come from memberships, donations, sponsorships for guide-dog, and revenues from different events (concerts, annual dinner, sports challenges).\n\nSpending time with all these people, and participating in offering better material, makes me definitively know that â€œOne sees well only with the heartâ€_x009d_ :) </t>
  </si>
  <si>
    <t>189.215.148.50</t>
  </si>
  <si>
    <t>Let`s understand Meaning of Universe and Life. \nI invite to know free of charge my books: 'AWARENESS' and 'Being Responsible and our Final Trip' After that, you may improve them and spread all of them over the country. These books promote in each one of us to be more responsible and less violent by conviction, more than by laws or threaten. All the suggestions and sentences are supported by all sacred books, so the Jews, Christians, and Muslims are agreeing with them. This effort will be an aid to have America united in peace, and each country. \nThe tragedy of our civilization is that for most people, their god is Power, Pleasure and Money. They forget that only our noble actions will transcend in a positive way, and that that action will be the only ones able to accompany us after death. It would be very useful to spread the fact that only our noble actions will transcend with us forever. \nPlease, find this ideology in my books. I write with my pseudonym Paul Hertre. As I am an author, I give you my authorization to print, copy, give away and sell. All profit it for you. \nLetâ€™s promote the Universal Values of Mankind in all countries, this will help to have a world at peace and Responsible, by the conviction of the great value of life and its transcendence. My books are also in Spanish language and free. \n</t>
  </si>
  <si>
    <t>128.177.161.166</t>
  </si>
  <si>
    <t>Janet Covert</t>
  </si>
  <si>
    <t>janetcovert1965@gmail.com</t>
  </si>
  <si>
    <t>I held a fundraiser at my work for my nephew Michael Palumbo.with any donation I gave a wrist band with his name his fire fighter number .that said faith and strength.he has been a firefighter for 25 years has a wife of 21 years and five children aged 7 to 20. Michael was diagnosed with brain cancer he has had one surgery and unfortunately he is now doing chemotherpy and radiation .he is very sick but he has faith.he is on this website plum also.im hoping to raise money to make them have a great Christmas.i love to give and help it gives me great joy.expecially for Michael Palumbo he is my hero thank you</t>
  </si>
  <si>
    <t>66.87.114.222</t>
  </si>
  <si>
    <t xml:space="preserve">I stast my prioed win I was 10 year old and I had to miss school because I wood go though my pants because how bad I wood blood and cramping very bad and did not know why this keeping ever mouth win wood had my prioeds and keep having ever bad pain all the time it would double me over at time so I want to the emergency room in 2013 and I find out that I had endometriosis and I ask the Dr what it was and she told what it was than I stast seeing Obgyn and he scheduled me for surgery then March 2014 my endometriosis was across my uterus I had other one in October 2014 my last surgery I had robotic surgery and it stast help me out with my pain and than December I found out that I was pregnant and I was 6 weeks alone baby's heartbeat was not good and my baby die inside of me 5 days before I had my miscarriage than after that they put me on birth control hormonal pill for my periods after I lost the baby and than in April of 2015 I started Lurop tell June and than got off from it and I had to keep going to the emergency room about every other week because how bad my pain was and now am going to have robotic surgery December 9th will be my 4th surgery endometriosis and am only 22,year old </t>
  </si>
  <si>
    <t>189.215.148.178</t>
  </si>
  <si>
    <t>Letâ€™s know the meaning of Universe and Life, to have responsible and kind world. \nIt will help a lot to know some reflections about that, with the video: Meaning of the Universe and Life https://youtu.be/2FoGkoTd4UY   \nFrom those ideas, we may understand the Purpose of Life is to be assistants of the Mother Nature, in order to avoid suffering. I belevie the best way to do that is make a Project, so all of us become Leader of Social Welfare.\nI can do for you a Certificate of Leader of Social Welfare, if you send me your photo and your information, which will appear on that Certificate. The certificate would be like that I have made at the site www.paulhertre.wix.com/Leader-SW-your-name  \nIn your Certificate, will appear your name and your photography or your logo. Besides the website would be yours with your name or business, as: www.paulhertre.wix.com/name-of-yours  or of your business. From that site could be downloaded free of charge my books as your personal gift in English and Spanish language. \nThe best way to understand the great value of life and its Transcendence is to explain that in order life to exist was necessary to build the Cosmos. In my book 'AWARENESS the Meaning of Life' (VANTAGE PRESS) I explain in a very simple way this fact. I believe is the best way to make a positive motivation, so all of us by conviction, more than by laws or threatens, become more responsible and kind. \nIn my book â€œBe responsible and our Final Tripâ€_x009d_ it is possible find the convenience to have a Responsible Life, in order to have a life with a positive transcendence forever.\nThose books are also in Spanish Language with the name: â€œTomar Concienciaâ€_x009d_ and  â€œSer responsable y nuestro ultimo viajeâ€_x009d_\n  This is the best aid to the USA and the world in order to have a life at peace with responsibility. Also, we may say is the only one inheritance nobody will be able to take away from our children. As the best aid to do that is facebook, I have made a certificate for this company, you may find at site: http://paulhertre.wix.com/welfare-facebook-aid \nI write with my nickname: Paul Hertre\n</t>
  </si>
  <si>
    <t>108.5.97.195</t>
  </si>
  <si>
    <t>WE give because we have been given.\nGiven time, given opportunities to expand my education, given hope when our dear friend was killed, given a home, given a chance.\n\nWe give because we have and have been given and we want to give back.\n\nLast year the organization that I co-founded,HYPELITE, with my best friend Alex Bridge who was killed brought together the small community of New Milford, NJ to participate in #GivingTuesday.\n\nWe organized a town-wide clothing, canned food, and toiletry drive for local homeless shelters and food pantries. We did not just give to one person or place, we gave to many places that served even more people.\n\nHere's another part of how we did this. HYPELITE is about working with high schoolers to help them discover their strengths and passions in order to provide them with opportunities to cultivate and learn about said interests through mentorship with professionals. Well, we challenged the administration and students at New Milford High School to give back. And they responded tremendously by holding an inter-school competition to see which grade level can collect the most toiletries which will be used to be packaged into kits and distributed to the homeless at various shelters in Bergen County. We gave to many organizations, The River Mission of Hackensack, which distributes clothing and food to homeless every Sunday. The Hackensack Housing, Health &amp; Human Services Center which houses homeless and helps transition them into the work force. This year we have partnered with a few more organizations because the HYPELITE CHALLENGE has extended past the high school and into the entire school district, challenging the middle school and two elementary schools! - Ultimately we would love to share the money with all of these organizations, perhaps providing different checks to each, and smaller checks to the winning grades of each school instead of a bagel breakfast. That would amazing :)\n</t>
  </si>
  <si>
    <t>189.215.159.242</t>
  </si>
  <si>
    <t>Letâ€™s know the meaning of the Universe and Life, to be responsible and kind always. \nIt will help a lot to know some reflections about that, with the video: Meaning of the Universe and Life https://youtu.be/2FoGkoTd4UY   \nFrom those ideas, we may understand the Purpose of Life is to be assistants of the Mother Nature, in order to avoid suffering. I believe the best way to do that is make a Project, so all of us become Leader of Social Welfare.\nI can do for you a Certificate of Leader of Social Welfare, if you send me your photo and your information, which will appear on that Certificate. The certificate would be like that I have made at the site www.paulhertre.wix.com/Leader-SW-your-name  \nIn your Certificate, will appear your name and your photography or your logo. Besides the website would be yours with your name or business, as: www.paulhertre.wix.com/name-of-yours  or of your business. From that site could be downloaded free of charge my books as your personal gift in English and Spanish language. \nThe best way to understand the great value of life and its Transcendence is to explain that in order life to exist was necessary to build the Cosmos. In my book 'AWARENESS the Meaning of Life' (VANTAGE PRESS) I explain in a very simple way this fact. I believe is the best way to make a positive motivation, so all of us by conviction, more than by laws or threatens, become more responsible and kind. \nIn my book â€œBe responsible and our Final Tripâ€_x009d_ it is possible find the convenience to have a Responsible Life, in order to have a life with a positive transcendence forever.\nThose books are also in Spanish Language with the name: â€œTomar Concienciaâ€_x009d_ and  â€œSer responsable y nuestro ultimo viajeâ€_x009d_\n  This is the best aid to the USA and the world in order to have a life at peace with responsibility. Also, we may say is the only one inheritance nobody will be able to take away from our children. As the best aid to do that is Facebook, I have made a certificate for this company, you may find on the site: http://paulhertre.wix.com/welfare-facebook-aid \nI write with my nickname: Paul Hertre\nhttp://paulhertre.wix.com/gran-piramide-suprac</t>
  </si>
  <si>
    <t>35.2.222.93</t>
  </si>
  <si>
    <t xml:space="preserve">I currently co-run a student run non-profit organization at the University of Michigan. Our organization, Appreciate+Reciprocate, was founded and is solely comprised by scholarship recipients. Our goals are to enable all students access to a Michigan education, by fundraising for the LSA Appreciate+Reciprocate Scholarship Fund. We began this fund a little over a year ago in order to improve access to education for students in similar situations to us. This work is so important to me because I myself would not be able to attend college if it had not been for a generous scholarship I had received from the University of Michigan, but upon my arrival here I realized so many more students were also in desperate need of financial help. Our organization was the first to create a student led scholarship initiative. We believe access to education should be the number one priority of our university as well as our country. I am giving back because I am so grateful for the opportunities that have been awarded me. </t>
  </si>
  <si>
    <t>201.52.206.242</t>
  </si>
  <si>
    <t>I am Brazilian. I live in SÃ£o Paulo, the largest city in the country. Unfortunately, social inequality is something that echoes through my town and I am accustomed to stumbling this reality. I had already participated in some social projects in my country, but none have been as intense as this. It was the first time that I left my city life completely to immerse myself into the reality of an indigenous, island community of Bocas del Toro, Panama. I swapped the comfort of my apartment for a house in the jungle, where I had no hot water or electricity. I gave up my shoes and walked barefoot, I dropped my car, bus and metro to adopt the maritime transport as my new commute.\n\nDuring the period that I spent in Panama I gave 100% of myself to each of the projects: from developing lessons, formulating ideas and organizing the materials. I enjoyed every minute of it, and Bocas del Toro is a piece of paradise. Its natural beauty makes you appreciate the earth even more, but what made me happier was to know that I was giving back to the people who reside there. If I could get one smile from a child a day, it was worth more than a thousand thanks. My contentment is so great that it makes it difficult for me to describe how much the work that I did with Give and Surf changed the way I see my life now. It was an encounter of sensations that were beyond my satisfaction of helping others, but also to meet whom I am personally, to discover myself. I learned to appreciate the small things, to reaffirm my values and the belief that actually, you do not need much to be happy, and that satisfaction is in the little things.\nI am so thankful that I had the opportunity to participate in this project at such a young age, it changed my outlook, and now I see that I want to distribute this lesson that I learned in a small community of Panama to many places I will pass in my lifetime.</t>
  </si>
  <si>
    <t>216.172.25.2</t>
  </si>
  <si>
    <t>The two pound candy eating challenge\n\nAbout a year ago on December 1st I received an email from the CEO of the company that I work for.  It read 'Good morning, As I ventured into 7/11 this weekend, my kids identified two ridiculously oversized candy bars â€“ a 1lb. Snickers and a 1lb. Reeseâ€™s PBC (appx. 10x a normal size).  I instantly knew, that I needed to watch someone eat these.  So with that, we found two brave souls in Tyler Frankenfield and Steve Ott, who will have 20 minutes to devour these mega sweets.  In honor of their efforts, Redwood will donate $1000 to the Ann and Robert H. Lurie Childrenâ€™s Hospital of Chicago.  If you would care to donate to this great cause, Redwood will also match your donations (there will be buckets in the kitchens).'\n\nSeeing as how it was World AIDS Day and I am an active supporter of the AIDS Foundation of Chicago I replied that I would double that challenge and eat both a one pound Snickers bar AND a one pound Reese's PBC if the company would donate $1000 to AFC in honor of world AIDS Day.  The CEO readily agreed and the candy eating challenge was on!\n\nI've done a lot of what I'd like to consider difficult endurance challenges in my life including running a marathon, but let me tell you, NOTHING has been harder than eating the last half pound of that candy.  I was only allowed one cup of water which was gone by the time I had finished the Reese's cup and moved onto the Snickers bar, which made the sweetness of the Snicker's bar absolute torture!  It got to a point where my jaw ached, my stomach ached and it felt like my body was actively rejecting the sugar like it was poison.  I had my eyes on the prize though, and remembered all the good work that the AIDS Foundation does and managed to cram the last bit of candy into my mouth (if you want to see a video check it out here: https://www.facebook.com/peter.ruger.94/videos/vb.32402659/10100189734043575/?type=3&amp;theater;)\n\nMy company kept their promise and donated $1000 which magically became $2000 thanks to #givingtuesday.  But the greatest thing to come from that story is that it inspired me to think bigger for next year and create my own not-for-profit with my friends that combines two of my greatest loves: art and charity.  This year on World AIDS Day my friends and I are putting on a fundraiser production of the musical Rent with our newly formed not for profit, Artists Giving Back, with all the proceeds going to the AIDS Foundation of Chicago (and conveniently World AIDS Day falls on #givingtuesday this year).  We have an amazing cast, an amazing show and an amazing cause and it all came from eating two pounds of candy!  \n\n\n\n</t>
  </si>
  <si>
    <t>166.177.123.131</t>
  </si>
  <si>
    <t>I was at family service in billings montana getting help with food cause we are low income and as we where waiting there was a group that came in and there was this one girl who had down syndrome and she was looking threw the cloths and she found a Hannah Montana shirt but sadly it was to small for her she came over and Was telling me how much she loved hannah montana. At home I had a Hannah Montana guitar and a bag and some pants and a box with jewelry all hannah montana!  So that next Thursday I went back at the same time and waited for her and when I seen her I told her I had some stuff for her and when I showed her she started screaming and crying I LOVE it I love it and I instantly started crying with joy and happiness and felt so good that I could make someone so happy and fill so good!  The people watching what I had done also started crying with joy! That was such an amazing day of joy and happiness that filled my heart!  I had never felt like that before! So now when ever we can we try and help people so we can make people feel so good as well as bring peace to our heart!â™¡</t>
  </si>
  <si>
    <t>76.183.155.31</t>
  </si>
  <si>
    <t>Jesse Ihde</t>
  </si>
  <si>
    <t>lembrey@embreyfdn.org</t>
  </si>
  <si>
    <t>Building A Giving Community - A Narrative of Understanding\n\nIn 2005, at the age of 47. I was a Masters Student at Southern Methodist University in Dallas. I took a human rights class, a comprehensive worldview of human rights. I was floored by what I learned: the litany of human rights abuses that had occurred in our world, the multitude that were still occurring, and Americaâ€™s connection to many of those atrocities. \n\nI became enraged. Why wasnâ€™t I taught any of this growing up? Why did our educational system not have human rights curricula? I decided in that moment to bring human rights to the forefront. So began my giving story. \n\nOur family foundation, The Embrey Family Foundation, partnered with Dr. Rick Halperin, SMU Professor, to form an interdisciplinary Human Rights Program. \n\nThe Programâ€™s popularity skyrocketed. Now almost ten years in, SMU offers both a minor and a major in human rights, with designs on being the first PhD program in the nation. It is a shining star of the University. \n\nNow, as we look at the sustainability of the program, we want to reach out more broadly. Our goal is for the endowment to reflect community, a community that works for equality and the elimination of injustices, a community where true understanding is the narrative. This broadened endowment would support three vital areas.\n\nFirst, the program is training a new generation of human rights leaders through its academic curriculum. One of only seven institutions in the United States to offer a BA degree in this field, SMU offers over a hundred human rights courses in many disciplines. Individual creative expression is strongly emphasized, as all students in Dr. Halperin's introductory course must complete an artistic project on an issue of their choosing. Human rights majors have increased tenfold in the last three years and among the most accomplished students on campus.\n\nSecond, the program provides transformational experiences through global travel. Its trips are open to anyone, whether or not they are affiliated with SMU. In places like Poland, Argentina, Rwanda, and Cambodia, travelers bear witness to human rights violations, interact with survivors and activists, and discover their own passion for improving society.\n\nThird, the program facilitates many outreach and action efforts in the community. It has coordinated with the Dallas Mayorâ€™s Office to fight for racial justice, organized students and workers to protect immigrant rights, and brought media attention to issues of human trafficking and gender violence. This summer, the program will gather together representatives from several hundred organizations in a citywide summit called Human Rights Dallas.\n\nAs these examples demonstrate, the Embrey Human Rights Program helps individuals near and far advance their dreams - dreams of dignity, of justice, of making their lives matter, of never again having to feel desperate and afraid. While I am proud of the programâ€™s achievements, I know there is much more to be done. I warmly invite you to join us in creating a world that reflects the programâ€™s motto:\n\nThere is no such thing as a lesser person.\n\nTo make a donation in support of the Embrey Human Rights Program at SMU, follow the link located on the front page of its website: www.smu.edu/humanrights.\n</t>
  </si>
  <si>
    <t>166.173.251.155</t>
  </si>
  <si>
    <t>Helping Kids Be Kids\n\nWhy do I give time, energy and finances to Cowboys for Kids - because I can! God has blessed me with the ability to serve others and I willingly do so in order to do my best to make the life of someone else better. This world isn't about serving ourselves but rather about serving others. Cowboys for Kids is in its 17th year of supporting Camp Quality and each year 100% of ALL money raised has gone directly to the camp. \n\nCamp Quality is a week long camp for kids with cancer to attend free of charge. This camp allows kids to be 'healthy' kids for one week and do things other kids get to do all summer - swimming, camping, hiking, boating, zip lining, etc. Even more marvelous is that this camp provides all the necessary medical treatments for these kids, including medications and often transporting kids to the local hospital for chemo and other treatments. Did I mention that while these kids are at camp the parents get a week 'break' from giving constant 24 hour a day care? These parents can spend the week focusing on other children, careers, catching up at home, etc while knowing their children are receiving top notch care at a camp of their lifetime. \n\nCowboys for Kids has worked for many years to raise money for campers to attend camp at no cost to the parents. Typically, $30,000 to $50,000 is raised by my small community thru generous donations of those whose hearts have been touched by this organization. Not only do I volunteer raising money for the kids to attend camp, I also attend camp and serve dinner. The excitement in the eyes of these often bald, pale, sick children is enough to make me race back home thinking of new ways to serve. The number of kids continues to grow each year even though a few kids are lost each year to the horrible disease known as cancer. I've witnessed parents return days after losing a child to cancer who had high hopes of attending camp. I've seen the love between campers and grieving families as each kid knows they could be the next to not return. I've witnessed parents take pictures next to pictures of their deceased child only to have one more family photo. Cancer is ugly - both for the patient and family - however, this week of camp brings happiness and joy! \n\nEach year it becomes more difficult to raise the necessary funds to send all the campers to camp! This money would be a huge blessing not only to Cowboys for Kids but even more so for those precious children who look forward to being a kid! Please support our organization and help a sick kid be a 'healthy' kid for one of the best weeks of their life.</t>
  </si>
  <si>
    <t>41.223.215.245</t>
  </si>
  <si>
    <t>I am here seeking help from the world,\n    I live with my blind mother and my brother. i was a grade drop out student for 2013 due to financial support,\n It was my father which was paying for my education but the moment he pass away things fall about our side and by that time my grade WASSCE examination was approaching and before the exam every candidate must pay for the exam fees including for all we need to settled down before sitting the final examination. So unfortunately i was unable to complete the barrier in between me and the exam, then they drop me out and i have no other support from  to  complete my education and i was study commerce to become as an accountant or a business manager.\n So now i am here to seek a donation from you as i am living in a very poor background where it's even hard to gain sufficient food to serve all of us daily, our life is high jacketed at the moment and we are now seeking help from you please for the shake of God.\nSincerely\n\nYankuba</t>
  </si>
  <si>
    <t>165.234.252.210</t>
  </si>
  <si>
    <t xml:space="preserve">Rockin' with the rescue\nhttps://www.facebook.com/furryfriendsrockinrescue/ \n\nFurry Friends Rockin' Rescue was established in August 2015. A group of Bismarck Animal Impound volunteers decided to start a rescue that was set to alleviate over crowding and unnecessary euthanizations. In October 2015, they received their nonprofit 501c3 status. \n\nThey have adopted over 15 animals into homes. That number might seem low, but it's a huge achievement for a new rescue that has just been granted their nonprofit status. \n\nEvery volunteer is just that, a volunteer. Everyone has their regular full time job on top of what they contribute to the rescue. The rescue runs on fostering. Meaning, furry friends from the impound are taken into people's homes to essentially become part of their family for a short time before they find a forever home. The rescue also has a group of dedicated souls who bust their rear ends when it comes to this rescue; everything from a board of officers to volunteers that clean kennels. \n\nThe rescue has been there in times of crisis too. For example; a lady was going to shoot her dogs, a man was going to dump his cat in a field and her 4 week old kittens, a homeless family could no longer care for their animals, and an elderly couple surrendered their dogs because they were going into a nursing home. All of these examples were animals that were taken into the care of the rescue before something drastic happened. \n\nVet care has become a huge challenge for this rescue to succeed financially. The average spay and neuter cost is over $200, and that's just for a cat. \n\nWhat do I do that gives back to this rescue? I was one of the five people that dedicated their time and effort to start this rescue. Every week, when I think I have some time to myself, it becomes filled with placing animals into foster care, taking animals to vet appointments, donating my own money toward the cause of this rescue, creating fundraisers, and always looking for foster families - and that's just my schedule. The others are also busy with placing pets, looking for fosters, conducting home visits, vet appointments, and ensuring that we keep the impound to a low number of animals still looking for homes. \n\nEvery single one of us, to include fosters, have a life outside of the rescue. However, no matter the situation, we have managed to pull together during aforementioned emergencies to give back to those that don't have a voice - the animals. </t>
  </si>
  <si>
    <t>173.162.230.89</t>
  </si>
  <si>
    <t>A Little Light in a World of Dark\nIt seems like no matter where someone is sitting, standing, walking, or running, there is darkness to be seen.  This darkness is found in the news pop up on your Smartphone, EVERY News cast, within those Netflix shows we can't help but binge watch, in a story that our kids bring home from school to share with us, in conversations we have on the phone, in work, in text, over Skype, in our headsâ€¦Cancer, disease, starvation, bullying, fires, economic downfall, fighting, environmental destruction, and sadly much moreâ€¦When I give, I know that that money goes to help someone who has experienced a bit of darkness.  I can see the bit of light that shines through that darkness, the happiness or ease that it brings to that person and their family.  That light then fractures and hits a part of my heart.  It adds a stream of light to the bit of darkness in my life. That feeling is empowering, and is the best kind of drug.  I want to keep giving, keep sharing that light that brings joy and comfort. It truly is a gift that keeps on giving, because I have witness those that have received, are now addicted to the drug of giving.\nhttp://www.ayponline.org/?page=chapter_3\n\n</t>
  </si>
  <si>
    <t>75.118.156.155</t>
  </si>
  <si>
    <t>Sarah Shea Glass</t>
  </si>
  <si>
    <t>sarahglass123@gmail.com</t>
  </si>
  <si>
    <t xml:space="preserve">\nMy son was diagnosed with autism in 2004 at the age of 3 and 1/2. Prior to this, I only met one other person with the same diagnosis.  I was absolutely terrified because  I was supposed to make informed decisions about his treatment and did not even know where to begin. It is a scary when you need to be an expert about something that you know nothing about.\n\nI began making phone calls trying to find services for my son. Many of my phone calls were never returned and those that were offered services we could not afford. By a stroke of luck, I spoke to someone from a parent organization called Milestones. They offered to give me a complimentary ticket to their annual conference. This conferenced changed the course of both of our lives. I learned about ABA therapy and how it was making real measurable differences in language development, social skills, adaptive skills, and behavior. I even met a provider (Jennifer Might) that was able to start a home program for Colin. We immediately enrolled Coin in a home ABA program. Within two weeks he was able to communicate by pointing. It's been long journey but I'm happy to report that 9 years later, Colin is blossoming.\nI am so grateful that my son inspired me to work in this field.  \n\nIn the years following his diagnosis, I have become a Board Certified Associate Behavior Analyst. I have had the unique opportunity to work in many different settings with many different kiddos. I love helping children gain new skills and develop friendships with peers. There is nothing more gratifying than watching a student gain independence and exceed others expectations. \nI volunteerd for Skill Corps to train families, teachers, and staff with the skills they need to help their students blossom. All children diagnosed with autism deserve services that will allow them to reach their highest potential ~ regardless of where they live! </t>
  </si>
  <si>
    <t>189.215.145.242</t>
  </si>
  <si>
    <t>You are very kind. The tragedy of our civilization is that for most people, their god is Power, Pleasure and Money. They forget that only our noble actions will transcend in a positive way, and that that action will be the only ones able to accompany us after death. It would be very useful to spread the fact that only our noble actions will transcend with us forever. These messages are supported by all Sacred Books. It is very important for us to know the great contradictions in the Sacred books and mainly to understand and develop all the suggestion they give to us in order we may have a Life with really transcendent meaning, which will let us arrive to plenitude of being and existing forever in the Plenitude of â€œthe One Who Gave us Lifeâ€_x009d_ more known as Jehovah, God or Allah. Please, if you like this effort, send this site to everybody. Find this book free on:  http://www.monografias.com/trabajos98/sacred-contradictions/sacred-contradictions.shtml   Please know the unified suggestions all sacred books give us in order to arrive to Plenitude in God forever at http://t.co/f5SOSaHE3B  I  am 80 years old, I would like your company to be the owner of my effort, so when I die my effort to help people do not stop. Sincerely I write as Paul Hertre \nI have sopported my Organisation: Gran PirÃ¡mide de SuperaciÃ³n AC http://paulhertre.wix.com/gran-piramide-suprac</t>
  </si>
  <si>
    <t>71.217.62.3</t>
  </si>
  <si>
    <t>Megan Inslee</t>
  </si>
  <si>
    <t>megan.inslee@live.com</t>
  </si>
  <si>
    <t>My Giving Story â€“ A Safe Place to Set Him Down\nI initially read about Israelâ€™s first steps from the floor of my living room. My husband and I, along with our brothers and sister-in-law had spent the weekend tearing up stained carpeting and crumbling particle board and laying down plywood subfloor; the hardwood floor installers would arrive the next week.  I felt such satisfaction in this, and more than a little martyrdom for myself: I had, after all, navigated raising three small children in a perpetual remodel for the past several years and would finally (finally!) have one level of floor, instead of three different elevations.  This was especially important since our youngest son was learning to walk and often tripped on the different steps and transitions at his feet. Israel, I read, far away in Addis Ababa, Ethiopia, was learning to walk as well.  He was almost two.  At this, the missed-milestones alert in my maternal brain sounded off â€“ this was rather late for a young person to learn to walk.  As I read more about him, this made more sense - before that day, he rarely had the opportunity to move his legs in that way, was never able to develop his muscles enough, and lacked consistent practice. As it turned out, Israel had never walked before that day, simply, because his mother had never had a safe place to set him down.  \nThe story was posted in Encourage Ethiopiaâ€™s monthly newsletter. This groupâ€™s mission is to expose the full worth of children, families and communities worldwide through holistic developmental support. Their focus, at this time, is on the care and support of disadvantaged single mothers and their children in Addis Ababa, Ethiopia.  In 2014, the founders of this organization moved to Ethiopia and created the mother-child center in Addis Ababa. They worked with the local government to identify and enroll the 15 single mothers in most dire need of assistance. For many of these moms, the center became the first safe place they had ever been able to leave their children. While the center provides food, care, and early childhood education for the children each day, the mothers are paired with job training programs that match their skills, experience, and interests.  Mothers and children receive food, counseling, health care, and assistance planning their future.\nI give to Encourage Ethiopia because working and mothering is hard.  I give because this hard work becomes impossible to do well in the absence of a caring support system.  I give, simply, because every mother needs a safe place to set her child down.\n</t>
  </si>
  <si>
    <t>67.247.32.87</t>
  </si>
  <si>
    <t>Diana Barnett</t>
  </si>
  <si>
    <t>dibarnett@mindspring.com</t>
  </si>
  <si>
    <t>PAY IT FORWARD Montefiore\nI am the creator and supported of this charity which is a community based organization of Hotel co-workers that donate money, time, toys, books, pajamas and love for The Children's Hospital of Montefiore in the Bronx. We are celebrating our 10 year anniversary!! \nHOW WAS OUR CHARITY CREATED :\n....I watched Oprahâ€™s show 10 years ago where she gave everyone in the audience $250 and a camera and said â€œpay it forwardâ€_x009d_ &amp;  â€œtake the camera and document itâ€_x009d_...So I listened to Oprah as I always do!! I thought about what I could do to â€œpay it forwardâ€_x009d_ (I have a documentary photography project called www.facesoftomorrow.com) but I do not do anything charitable in my community. So I thought about what area I connect to and it is children &amp; hospitals. I spent a \nlot of my childhood years in multiple hospitals...and I know it just sucks... I did research and found a Hospital that I loved called The Childrenâ€™s Hospital of Montefiore in the Bronx that works with all children, including terminally ill children. I work with an amazing Director Meghan Kelley from CHAM (a Child Life program in the Hospital that works with families and children)....I then decided to get my fellow co-workers from W HOTEL &amp; HUDSON HOTEL to fundraise money, do bake sales, turkey voucher donations and do a pajama drive &amp; book drive....and then all go to the Hospital the week after Christmas for one day of giving and love and joy...and gratitude. WE have created an inclusive charity. The Hotel workers...bring toys and gifts to the children, we donate raffles to the hard working nurses and staff as well as the family members, we do a Holiday Buffet for the Family members, we provide volunteer massage therapists for the nurses &amp; staff and we have created a bereavement fund for the families that need support as the hardest time ever...the loss of their child..\n\nI create a Story Book every year with pictures and story telling of what we have done that year for PAY IT FORWARD Montefiore. I send it to Oprahâ€™s office every year, as well delivering a copy to a friend who hand delivers to Gayle King.\n</t>
  </si>
  <si>
    <t>96.229.198.219</t>
  </si>
  <si>
    <t>To Make John Proud\n\nWalk With Sally\n\nhttp://www.walkwithsally.org/\n\nDescribe an instance where I have supported a non-profit that has proved memorable and meaningful. My story starts with a man named John Vance.\n\nJohn was a 1975 graduate of my high school, Coldwater High (Michigan). He was on the student council, the yearbook staff, and the C-Club. He was also the starting quarterback and was elected Homecoming King. John went on to play baseball at Michigan. But when he felt that his studies in computer science engineering were starting to slip he made the difficult decision to quit playing baseball for Michigan, who would do that these days?\n\nJohn was my grandparentsâ€™ only son, my mom and auntâ€™s only brother, and he was my uncle. I recall how he would carry my older brother and I around under both arms like sacks of potatoes. He used to throw our blankets over the living room rafters to tease us, the same rafters I used to put my nieceâ€™s presents just out of her reach this past Christmas. He bought my brother and I our first tennis rackets, encouraging us to take lessons at a very young age.\n\nAlong with my father, John was my hero. Somebody that I aspired to be, on the field/court/diamond/track, in the classroom, and most importantly in the community. The first two always came rather easy for me. I was a decent athlete and did fairly well in school, even being fortunate enough to attend the University of Michigan to follow in his footsteps like he would have wanted. But being a good person in the community didnâ€™t come quite as easy and was never really a priority in my life.\n\nAt the age of 6, I vaguely remember when John was first diagnosed with testicular cancer. But what I certainly do remember was watching my mom and aunt cry on a daily basis, and I remember how sad that made me feel as well. Testicular Cancer has a very high survival rate these days as great medical advances were made in the mid-1980s. Unfortunately John was diagnosed in 1981.\n\nI remember vividly the last time I saw Uncle John. I was 7. Our family had all gotten together for a not-so-usual-this-time Sunday dinner. I unfortunately had a bad cold that day so the decision was made to sort of quarantine me in our van so as to not subject my cold to Uncle John who was at that time bald, weak, and frail from the chemotherapy and radiation. I remember he came over to the van to say hello by placing his hand on the window and I did the same, right on top of his. I did not know at the time that this was also our goodbye. On May 25, 1982 after a year-long battle, including a short remission period, John passed away.\n\nJohn was so revered by his peers and teachers that they created a citizenship award in his name. In the over 100 year history of Coldwater High School there is only one citizenship award given out every year at graduation, the John Vance Award.\n\nJohn would have been proud of my relationship and commitment to Max. Max lost his father to cancer when he \nwas 6. THIS is what makes Walk With Sally so special. The Walk With Sally mentors not only sympathize with their mentees, but they unfortunately can all also empathize with them. They all have a cancer story and they all want to give back to a child impacted by cancer.\n\nhttp://www.walkwithsally.org/\n\nAs Iâ€™ve gotten older I realize how much more important it is to be a good person in the community. I swear I felt like I spent half my 20 year high school reunion apologizing to anyone that I may have wronged as a cocky kid like a lot of us tended to be in high school. Giving up numerous Sundays to spend time with Max over the past 7 years just seemed like the right thing to do and I know it would have made my Uncle John proud.\n\nSo why do I give back to Walk With Sally? The real answer is to make my Uncle John proudâ€¦..</t>
  </si>
  <si>
    <t>192.189.187.109</t>
  </si>
  <si>
    <t>Shannon Rhodes Carter</t>
  </si>
  <si>
    <t>shannoncarter713@gmail.com</t>
  </si>
  <si>
    <t>Because I Can Help Dreams Come True.\nI congratulated Gene and Paul on finishing the 2013 Boston Marathon a little less than an hour before the bombs went off at the finish line that year. We had just walked back to the hotel when we started hearing sirens and watched the chaos unfold on TV, just a few miles away. Going to Boston to meet the Hoyts and finish the marathon had been Paul's dream for many years and they achieved that big milestone that year. So it was a very bittersweet day that kick started my inspiration to help Paul reach even more of his goals.\n\nPaul has cerebral palsy, and Gene pushes him in a racing wheelchair. As of the time of this writing, Paul and Gene have run more than 140 races in 11 years together. You can learn more about how they got started at a magazine article - http://issuu.com/amygoode/docs/hf_november_2015-web/c/sclpbvi, but this is my story for now, not theirs. \n\nTwo days after the Boston Marathon, Gene proposed to me, and since we were married in July 2013, we have talked about starting Paul's Dream Team (www.paulsdream.com), a foundation to help other people with disabilities participate in races like Paul does. Because everyone desserves the thrill of crossing the finish line in life. \n\nIt was just a little over a year after we were married that someone asked to borrow an old racing wheelchair that Paul had used before, and we loaned it to a runner and one of Paul's friends with cerebral palsy. As I watched one of their training runs, not only did the lady in the chair have a huge smile on her face, but the runner was in tears as she finished. She explained that they were tears of happiness as she had never thought that running with someone could have such a positive impact on her, much less the lady she ran with. That was the exact moment I knew. I knew we had to stop talking and do something. \n\nIn August 2015 Paul's Dream Team was founded and I support this organization to raise funds to help others experience the same joy of running and finishing a race, even if they cannot physically run themselves. \n\nMore simply put, I support this group to make dreams come true. Not just Paul's dream - everyone that has a dream to turn disabiities into abilities. Together, we can.</t>
  </si>
  <si>
    <t>12.237.125.130</t>
  </si>
  <si>
    <t>Shannon Page</t>
  </si>
  <si>
    <t>shannon.k.page@gmail.com</t>
  </si>
  <si>
    <t>Today marks 6 years since I lost my cousin and best friend, Andrew.\n\nAndrew was diagnosed with Hodgkinâ€™s lymphoma in 2004, just after he completed 8th grade. He spent his high school years and first year of college undergoing countless treatments including chemotherapy, stem cell transplants and bone marrow transplants. Unfortunately, Andrew lost his battle on November 20, 2009 when he was just 19.\n\nMoved by his courage, some of Andrewâ€™s friends and family founded the nonprofit Walk It Out For Andrew, or â€œWIOFA,â€_x009d_ in 2010. Our fundraisers benefit Advocate Childrenâ€™s Hospital, and our mission is to keep Andrewâ€™s inspiring passion alive by supporting Chicago teens battling cancer and blood diseases. As WIOFAâ€™s Director of PR and Marketing, Iâ€™ve watched the organizationâ€™s incredible growth from a one-time community 5K walk to a strong force now in its sixth year of fundraising.\n\nIn 2014, WIOFA committed to funding the Teen Hematology &amp; Oncology Support Group at Advocate Childrenâ€™s Hospital in Oak Lawn, IL. This past year, we doubled our commitment and started funding the support group at Advocate Childrenâ€™s Hospitalâ€™s Park Ridge, IL campus, as well.\n\nThe support groups are for hematology and oncology patients, ages 13-21 and promote normalization, socialization and mutual support. Groups help adolescent patients restore hope, achieve a sense of belonging and regain independence by hosting entirely free outings to Six Flags Great America, Blackhawks games and indoor skydiving.\n\nAt WIOFA, we fund the groups because they are so important to the many teenagers who face huge obstacles every day. Too young to die, but old enough to fully grasp that they very well mightâ€”is an incredibly dark and lonely place to be. Yet, like Andrew, they keep themselves going, not only by fighting the physical battle, but also by mustering unmatched mental strength. Weâ€™re committed to offering these brave patients as much support as we possibly can and continuously expand our fundraising initiatives. This past October, we broke the $100,000 milestone of fundraising since our inception.\n\nThe day before Andrew passed away, I sat beside him in silence until he cleared his throat and said, â€œDonâ€™t be scared.â€_x009d_ Aside from â€œgoodnightâ€_x009d_ and â€œlove you,â€_x009d_ that was the last thing he ever said to me.\n\nHe might have meant â€˜donâ€™t be scared of deathâ€™ or â€˜donâ€™t be scared of losing me,â€™ but I like to think he had a bigger idea in mind. He knew I lacked confidence sometimes, so I imagine he meant â€˜donâ€™t be scared of the futureâ€™â€”and most importantly, â€˜donâ€™t be scared to try.â€™\n\nI wanted to share #MyGivingStory in the hopes that those who read it will take a little bit of Andrew with them and remember those words. Since youâ€™re reading this, it is quite possible that you share our goals of a better, healthier community. Donâ€™t be scared to push yourself to make those dreams a reality.\n\nwww.wiofa.org</t>
  </si>
  <si>
    <t>144.39.212.184</t>
  </si>
  <si>
    <t>Dallon Smith</t>
  </si>
  <si>
    <t>dalsmithut@gmail.com</t>
  </si>
  <si>
    <t>Zimgiving\n\nI was recently able to help support a sustainable program on USU's campus called Zimride. I wrote a grant and was able to receive funding for making advertising material such as a bus ad, bus fliers, and posters. All of which are helping to bring awareness to a program that supports carpooling and reducing our carbon footprint. The purpose of Zimride is to match students up with other students when traveling to reduce carbon emissions. I and many other students have had great experiences with the program. Not only is it helping to preserve the environment but also to foster new friendships among all students at USU. This is especially helpful given that Logan, Utah has been ranked as having the worst air quality in the nation. This program is contributing to a solution to have cleaner air. \n\nThe program is meaningful to me because it is inspiring others to take better care of my university, state, and world. It encourages us to think twice before being wasteful and provides an alternative to an unhealthy norm. I want to contribute to an organization that makes its goal to better the lives of others. Zimride is a fantastic program that allows us to make steps towards a brighter and cleaner future. \n</t>
  </si>
  <si>
    <t>173.75.221.153</t>
  </si>
  <si>
    <t xml:space="preserve">Giving Up Our Wants for the Needs of Others...\nhttp://www.giveitupforgulu.com\n\nI have been supporting this cause not only with monetary gifts, but the gift of myself.  After learning how the people live in Northern Uganda, I never viewed the world the same way.  It was like a wake up call!  A question that kept coming to my mind was 'why are we born/living in the US while others are struggling so much in other parts of the world?'  I realized that we who are gifted, need to share what we have with the struggling.  This cause touched my heart so much, it moved me to ACT.  I have been a stay at home Mom for 20+ years taking care of my 5 children.  I didn't know how I was going to help, but with determination I found a way.  My actions prompted others to help, and I needed their support and encouragement.  It's been three years since I started this cause and since then was able to:  Open a pre-primary school in Anaka, and Child Sponsorship Program which pays the school fees, empowered a ladies group by selling their beads (they now have 2 grinding mills, opened a dispensary for medicine and bought oxen for their farming), started an outreach program to donate goats/chickens to families as a hand UP, and now a piggery. I traveled twice to Uganda to see the progress, meet the people and bring back proof of our giving efforts.  It excites me to help and am so proud of all who contributed to make this happen!  I wanted to help because my heart told me to, I have so much to be thankful for and helping others is the best way to give back. </t>
  </si>
  <si>
    <t>104.228.33.33</t>
  </si>
  <si>
    <t>THEY ARE JUST LIKE ME\nThere are many ways to give. I give to TMI Project by sharing my story. Five years ago, after TMI Project had just begun, executive director Eva Tenuto heard me speak at an AA meeting. After the meeting was over, she approached me. She said she thought I was a powerful storyteller, and asked if I wanted to take a writing workshop with TMI Project. I'd never done anything like it, but I said yes and my life has changed in ways I never could have imagined. In the workshop, I got to know and trust a group of women for the first time. After years of sexual abuse, drug addiction, prostitution, homelessness and imprisonment, I shared my full story, let go of all the shame I'd been carrying, and was able move into my future with a newfound freedom. \nAll of my experiences on stage have been transformative but last year, when I went with TMI Project to perform my monologue about getting tested positive for HIV while I was in prison, for a group of incarcerated teenage boys, I realized how powerful my story could beâ€”how much impact it could have on others.\nWhen we arrived, I looked around at the boys and thought, â€œThey are just like me.â€_x009d_ I, too, was stuck in jails and institutions. Repeatedly, I would dream of the day I would be discharged and walk through those doors. Each time, when they locked the door behind me and I heard that sickening clank, I would say to myself, â€œThis is my last time and I mean it.â€_x009d_\nFinally, after 20 years of going in and out of prison, there was a last time. Getting diagnosed with HIV gave me a will to live, and I finally went into the world with a new outlook on life.\nWhen I told my story at the detention center, the boys listened to my every word. They wanted to know, â€œMs. Valerie, how are you so happy when so many bad things have happened to you?â€_x009d_ â€œAren't you worried people are gonna make fun of you for being HIV positive?â€_x009d_ â€œYou don't use drugs anymore? How did you stay away from the street when you got out?â€_x009d_ They sat on the edges of their seats waiting for answers â€“ from ME!\nOriginally, I was just going to attend the first class, perform my monologue and then let Eva and Sari teach the rest of the ten-week session. But after having heard my story, the following week the boys said they refused to continue with the workshop if, â€œMs. Valerieâ€_x009d_ wasn't there. And so Eva invited me to co-lead the rest of the sessions with them.\nAt the end of the ten weeks, when all the boys finished writing their pieces, we held a reading. One boy ended his monologue with this: â€œI'm happy I got to meet Valerie because now I know I'm not alone in the world all by myselfâ€¦ Ms. Valerie has a lot to offer to a lot of people who want to listen and I'm willing to listen. When I look at her I just see a beautiful woman who made something of herself. She made something of me. She made me a stronger man.â€_x009d_\nI was back in a detention center, but this time I was not locked up â€“ I was a role model! Knowing my story has inspired someone else has made all of my struggles worthwhile.\nI am grateful to all of the people who support this work in other waysâ€”people who make it possible for the organization to offer scholarships, and to bring their workshops to boys in detention centers, women in domestic violence shelters, military veterans, cancer survivors, adults living with mental illness, the LBGTQ community and other groups. It turns out, we can ALL benefit from examining and telling our stories, and being heard. \n\nEyes Up!\n\nValerie Eagle\n\nE V A  T E N U T O\nExecutive Director, Co-Founder\n\ntmiproject.org\n\nTMI Project on Facebook\nTMI Project on Twitter\n\nwww.EvaTenuto.com\n\nhttp://tmiproject.org/\nhttps://mail.google.com/mail/u/0/?ui=2&amp;ik=5b22fe5ba0&amp;view=att&amp;th=1513165e9c6fc65c&amp;attid=0.1&amp;disp=safe&amp;realattid=f_ihb4d1p80&amp;zw;</t>
  </si>
  <si>
    <t>98.231.236.92</t>
  </si>
  <si>
    <t>For a period of eight weeks in the summer of 2014, as a rising second-year MBA at the University of Notre Dame, I had an opportunity to work in Haiti in partnership with the Economic Development Initiative for Haiti (EGI-Haiti), a nonprofit which supports and promotes talented entrepreneurs in Port-au-Prince. In the capacity of Economic Growth Consultant, I was witness to the impressive growth in entrepreneurial spirit taking place in Haiti as a result of EGI-Haitiâ€™s activities. \n\nThrough itâ€™s careful and oftentimes scrutinous selection process, EGI-Haiti has created a culture of high expectations among its entrepreneurs. Holding to this standard, my MBA colleague Kushal Toshniwal and I imparted the basics of financial accounting and problem solving to the entrepreneurs by providing them with tools needed for continued success, while managing to have plenty of fun as a group along the way. Watching the growth and development of the entrepreneurs throughout the course, and mentoring these devoted individuals was the most rewarding aspect to the internship in Haiti, and one of the most cherished memories of my MBA experience.\n\nSince its inception nearly ten years ago, EGI has blossomed to become a beacon of hope to Haitians aspiring for a life of dignity and impact. A micro-investment fund is creating a pathway for EGI-Haiti to invest directly in its entrepreneurs and their plans. New programming at Notre Dame now sends a group of MBA students to Haiti for a consulting engagement with Haitian entrepreneurs as a prelude to coursework in South Bend, which will lead to awarding $5,000 in prize money through an annual business plan competition. \n\nThe energy and momentum building around EGI-Haiti is electric. At the 2014 Irish Impact Conference, EGI-Haiti supported entrepreneur Felder Jean Paul was unable to hold back his emotions presenting on his path from an aspiring entrepreneur with $10 in his pocket to running an expansive sandal-manufacturing facility, which offers employment to dozens of Haitians and is currently exploring ways to export into the global market. Incidentally, no one in that room was able to hold back their emotions either.\n\nTaking part in the transformation occurring in Haiti has been a deeply enriching aspect to my MBA journey, career, and outlook of the future of our world. Because my experiences with EGI have been so meaningful to me, I chose to donate $1,000 to EGI this year. I want to make sure this organization can continue to support tenacious entrepreneurs in Haiti and future members of Notre Dameâ€™s MBA program who are offered this amazing opportunity in Haiti. Working with EGI in Haiti forever changed my perspective, and I want to ensure others have the same opportunity to learn about building a business in Haiti. As an entrepreneur myself, I believe itâ€™s important to make sure programs like this exist, which support talented individuals and uplift communities in need â€“ and I canâ€™t think of a better reason to give.</t>
  </si>
  <si>
    <t>68.118.238.16</t>
  </si>
  <si>
    <t xml:space="preserve">https://www.facebook.com/heroiniskillingmytown/?fref=ts \n\nI am writing to why this Non-Profit Organization is so meaningfull to me, I sit here and read how many people are affected around me, My family , my friends, the silence of this Heroin Epidemic must end now, We don't have time to wait for the Holidays to be over, My town is sitting on thier hands, and Billy from this Organization has come to speak with Uxbridge, Ma officials, Bluntly Explaining what needs to be done, I am now sitting on my hands and will be taking other action, People are dying around us and Billy and Dina from Heroin is killing my town have the idea of ending this Epidemic. I come from a huge family and many are and have been affected, I grew up in this small town in between two cites, Rhode Island and Worcester, we have lost too many , when the first one passed, Awareness is crucial, and I have been following Billy and met him and he is an amazing person and so happy I have met him and can Pay It Forward as I meet with a very important Person that is a fighter as well, End the Stigma, Thank you Billy and Dina for the inspiration, without them this would not be possible and many are still living in silent, Billy says Silence Kills and it really is, Please wake up world, I understand it's the holiday, we don't have time to wait, we are losing a whole generation  leaving Children hopeless and family damaged and ripped apart, I am in on this mission with Heroin is killing  my Town.  The photo i included is my mom and my brother, he couldn't live in society anymore because of the Stigma, he passed from a heart attack as he had pur such a toll on his heart, Emotionally and Physically. I am the Administratior Of Worcester County Heroin Awareness , Along with Middlesex County Heroin Awareness, Thank you Billy and Dina and all who inspired me to do this, My mom is proud and so is my brother. Finally people come forward. </t>
  </si>
  <si>
    <t>107.133.128.210</t>
  </si>
  <si>
    <t>Lisa Hawgood Cox</t>
  </si>
  <si>
    <t>lcox@omsspartanburg.com</t>
  </si>
  <si>
    <t>I have often said, 'It is the Power of C: Community, Connection and Collaboration that can solve a growing medical problem.'\n\nIn this day and time with all neurological diseases on the rise we need to better understand the conditions that are currently affecting our world, their critical impact and the potential to change 21st century healthcare through combined effort.\n\nSimply put, chronic, progressive, neurodegenerative diseases and Movement Disorders (such as Alzheimer's and Parkinson's) are devastating! With a naturally aging population, continued  stress and  environmental concerns, no one is exempt. \n\nNeurological illness is affecting Moms, Dads, grandparents, family members, loved ones, colleagues, co-workers, friends, civic leaders and community volunteers everywhere! Some of our most thoughtful, contributing citizens are being stricken.  Many in the prime of their lives. \n\n\n 'I look upon the multitudes and have compassion.' \n\nParkinson's disease and similar,  equally debilitating illnesses such as  Lewy Body Dementia, PSP, Huntington's, ALS or Alzheimer's represent an ever growing collection of ' Real people, Real lives, Real Stories.' Incurable neurological conditions  such as these that affect Mood, Memory or Movement are a global issue and problem that need to be solved. \n\n\nThrough my own observation and personal experience from watching those suffer,  I can attest that PD, which is the second most prevalent  neurological disease,  is taking hold of some of the best, brightest, most influential and accomplished among us. Until more effective treatments or, better yet, a cure is found, it will continue to be an ongoing attack of a person from the inside out. Relentless and systematic, PD is slowly claiming the life sustaining function, capabilities, and people we hold most dear.\n\n\nOf the top 10 leading causes of death, did you know Alzheimer's and Parkinson's are the only two with no disease modifying therapies?  For this reason, I unreservedly support the World Parkinson's Coalition and the  forum they have planned, the 4th World Parkinson's Congress, that will be held in Portland, OR next September.\n\nwww.worldpdcoalition.org\n\nwww.wpc2016.org\n\n\nAt the WPC, 3500 delegates from 65 different countries will gather. It will be an incredible event and venue to maximize time and opportunity; to multiply efforts; to make good use of money and funding; to focus time and attention;to teach and to train; to open dialogue and to facilitate discussion; to translate research,  and to ultimately share knowledge and resources for the greater good.\n\n\nIs there a bright side to Parkinson's? \n\n\nhttp://mobile.nytimes.com/2015/02/22/opinion/sunday/the-bright-side-of-parkinsons.html?fb_ref=Default&amp;_r=3&amp;referrer;=\n\nI believe there is.\n\n\nTOGETHER we can make a difference! \n\n\nLisa Cox\nParkinson's Advocate\nSpartanburg,SC\n\n</t>
  </si>
  <si>
    <t>208.76.94.248</t>
  </si>
  <si>
    <t>Tammy Symons</t>
  </si>
  <si>
    <t>toptenart_76@msn.com</t>
  </si>
  <si>
    <t>Blessings are the reason I share every chance I get...blessings that I've received from our Lord Jesus Christ...just makes me want to share with others.</t>
  </si>
  <si>
    <t>74.110.17.175</t>
  </si>
  <si>
    <t>Barb Craig</t>
  </si>
  <si>
    <t>btleah@yahoo.com</t>
  </si>
  <si>
    <t>I get help so I believe in paying it forward.  Today I donated to a kitty on go fund me that needs a wheel Chair. A few weeks back I donated to an art friend funeral costs which is also on go fund me. I also give a bit to Doctors without borders at times. I am retired due to disability but I have gotten much so I believe in paying forward as I can. My income is less than 900 a month. \n\nI try to donate something to someone on GFM once a month. I do what I can. I also give stuff away to local kids and needed people as I cant' use the stuff. Free cycle and more.\n\nI have done this for years now.  It is part of the new world to share instead of be me only.\n\nThe link is to the go fund me that is being done to help me as well.  My friend Cathy is sick so it is hard doing it when we both are but we made some progress. We may update the goal and site at some time.\n\n</t>
  </si>
  <si>
    <t>50.242.88.165</t>
  </si>
  <si>
    <t>Stacey Keare</t>
  </si>
  <si>
    <t>stacey@girlsrightsproject.com</t>
  </si>
  <si>
    <t>I have three daughters and I am inspired to give to any organization that helps girls gain their rights to safety, dignity, health and education.  My husband and I started a family foundation which we have now dedicated to helping girls achieve their rights .. The Girls Rights Project.  This year we gave to the Equality Effect, a Canadian organization that is seeking to upend the way rape ('defilement') is treated in Kenya.  As a lawyer I am especially motivated by systems change and the Equality Effect is changing systems with their forward thinking, diligent work.  Not only have they taken on the legal case of 160 girls, they are following through with training and evaluating the reaction of the police and justice system to the ruling which mandates that the justice system must protect girls from rape.  Similarly, we are supporting Namati which is spreading the use of paralegals so that more people have access to justice around the world.  There are so many exciting non-profits doing great work to project not only girls, but all people in need of justice, education and security from violence.</t>
  </si>
  <si>
    <t>67.162.30.148</t>
  </si>
  <si>
    <t>Susan Ockerlund</t>
  </si>
  <si>
    <t>susanockerlund.namiccns@gmail.com</t>
  </si>
  <si>
    <t>NAMI Is Changing Lives\nWhen we found our son walking down Route 22, muttering to himself, he was unshaven and disheveled with hair down to his shoulders. We tried to get him to an emergency room without success. He had not been taking his medication and desperately needed help. The local police said he had to commit a misdemeanor before they could pick him up even though he was 6â€™4, 250 lbs. and we could not safely get him in the car by ourselves. We called our family lawyer and the District Attorney several times, but they never returned our phone calls. We didnâ€™t know where to turn. If only we had known about NAMI CCNS then, how different things would have been.\nSince then, we have found resources that they have made available to us, and we are now in a much better place in caring for our loved one with bipolar.\nï‚¾ A NAMI mom\nThis is how NAMI is making a difference in individual lives. If only everyone dealing with a family member with a mental illness could have NAMI in their lives to help them find the answers they need to lead meaningful lives.\n</t>
  </si>
  <si>
    <t>70.176.213.249</t>
  </si>
  <si>
    <t>Nancy Plasman Otte</t>
  </si>
  <si>
    <t>ottenancy@gmail.com</t>
  </si>
  <si>
    <t>https://www.hearingdog.org/ \nWhy International Hearing Dog, Inc. is the heroic nonprofit organization which I support...\n\nI am prelingually (before speech is acquired), severely hard-of-hearing, and now almost 69 years old. At the time of my birth and childhood, there were no laws guaranteeing educational help for children who were deaf and hard-of-hearing throughout our country. When the hearing loss was discovered at age almost-five, I still had acquired no speech, and no language, because I had never heard a word, or seen a sign (sign language) by anyone.\n\nMy parents bought me a large body hearing aid strapped to my chest, and speech/language lessons after school in a nearby city began at my parents' expense. Special education wasn't free, then, if one lived outside a city where there were special services. I spent K-12 learning how to talk and how to have a simple conversation. Days were spent vegetating in the regular education classroom without special support, hearing or understanding very little of what the teachers or other students said. When I learned how to read, reading became my main source of learning.\n\nIn college, which I could attend only because of verbal skills attained from reading, not from hearing, I learned that I was actually a 'deaf' person, an 'oral deaf' person -- that is, one who cannot hear speech without amplification from hearing aids (or cochlear implants, now). I studied Deaf Education because that was the only area which felt comfortable to me.\n\nThere was much rejection in the years following, however -- from Deaf people in the Deaf Culture, because I spoke and wore hearing aids, and from hearing people, because my speech wasn't perfect and I often misunderstood from not hearing perfectly. For years, people underestimated my intelligence based on my speech and my 'deaf demeanor'.\n\nIn spite of these things, I have taught the Deaf and Hard-of-Hearing for thirty-seven years, and acquired a master's degree without special helps (notetaking, FM systems, interpreting, tutoring). I did things the hard way without realizing it, because that was the only way I knew how to do anything.\n\nAt age fifty-one, my newly-graduated-from-architecture-school  son learned about hearing dogs and urged me to get one. 'I don't need one of those!' I answered. 'They are for really helpless, poor deaf people!' \n\n'But, Mom!' he gently retorted. 'I've been answering the phone for you since I was TWO!'\n\nA wakeup call of all wakeup calls.\n\nI contacted a training school for hearing dogs and received a dog the next year. Six months later, my husband said, 'Wow, my life is so much easier now that you have the dog to help you with mundane sounds!' We hadn't realized how hard my husband worked to be my husband for 30 years without a hearing dog in the house. He not only listened for and told me of sounds that were happening, but also had to do most of the work. It was easier to do the work himself than to tell me, sometimes. Over time, that takes its toll.\n\nAfter the first hearing dog passed away fourteen years later, I was bereft. He had shown me how to be independent so that I could handle everything myself, not lean on others. There were promises from the training school of the first dog to send another dog soon, but it didn't materialize. In the tenth month of waiting, I contacted International Hearing Dog, Inc. to inquire. \n\nThe response and help from International was astonishing. I received prompt, respectful, and kind help immediately. A successor hearing dog was delivered to me five months later. I wondered how one school could procrastinate or not deliver a dog for so long, but another could deliver one so fast.\n\nWhen my successor dog came with the co-founder of International, Martha Foss, I learned that she had come out of retirement to deliver my dog. She explained many things to me, and I quickly realized how International works and why it is so very deserving of public support. I realized that the first training school had a turnover of trainers and used different methods, causing lack of success and an inability to deliver more dogs to people who need them. No wonder a dog for me was nowhere near ready for delivery from that school.\n\nIt is very difficult to train hearing dogs. Training a dog for soundwork is actually the most difficult of all the services, even more difficult than guide dog work for the Blind, because sounds are reacted to by everyone except the one who can't hear them, they happen 24/7, causing the dog to never be off-duty, and a hearing dog must be both high-energy for alerting to sounds, but subdued and professional in behavior for public access. \n\nInternational is exceptional in that it uses only shelter dogs and it has a high success rate of trained dogs. There is no other school that sends out as many trained dogs as International does, for the size of organization it is. Overhead is deliberately low, and the focus is on training and delivering dogs as fast as possible. \n\nMost of the clients/recipients of International are members of the Deaf Culture, which uses American Sign Language to communicate; ASL is not a written language. Many adults, still today, who use ASL as the main form of communication tend to be undereducated and under- or unemployed. The message that they could give goes unspoken, because this is a written competition, not a signed one. Therefore, many of the very people who are served for free by International and are so grateful for it cannot respond to this competition on International's behalf.\n\nI, on the other hand, can speak for all the recipients, and I do so with gratitude and awe of the organization. International could be like other training schools who look for people who can give money, or can give speeches during galas, or can travel at their own expense to appear at events. But International gives dogs to the neediest in our population, those who can speak for themselves the least. I have great respect and admiration for International for helping the most vulnerable and neediest among us rather than targeting those who can benefit the school with money, fame, or other form of prestige.\n\nGandhi, or Mother Teresa, among others, come to mind.\n\nTherefore, International Hearing Dog, Inc. is a main charity of giving for me. The integrity, professionalism, and consistent superior work of International since 1979 deserves to win an award.</t>
  </si>
  <si>
    <t>71.82.192.192</t>
  </si>
  <si>
    <t>Tom Albrecht</t>
  </si>
  <si>
    <t>tom@pcups.org</t>
  </si>
  <si>
    <t>Saving lives and making a difference!\n\nP.C.U.P.S. Foundation/Prostate Cancer Understanding Prevention Screening/www.pcups.org\n\nWhat inspires me to give?  \n\nGrowing up I was fortunate to have a supportive family who were community leaders and I learned at an early age, we can 'give' in various ways to make a difference in others around us.  Over the years, I have been involved in our local little league to becoming the local President of the Kiwanis Club.  I've started three non-profits and currently run the P.C.U.P.S. Foundation.  I give my time, money, and experiences to better others around me.  I give my money to help start and support the P.C.U.P.S. Foundation.  Since, losing my dad at the age 19 to growing up with health issues myself, I started the P.C.U.P.S. Foundation to promote men's health and wellness through sport and recreation.  I continue to give in various ways and love making a difference know that I have already saved a life.  The P.C.U.P.S. Foundation was not able to save my dad's life, but I have the opportunity to save other men and help educate families about Prostate Cancer.  Each day, I strive to be the best by giving back, saving lives, and making a difference.  Please consider my giving story and help me continue the success of the P.C.U.P.S. Foundation.  The P.C.U.P.S. Foundation was established and recognized as a 501c3 not-for-profit on November 1st, 2013.  Since, our first fundraising event, we have raised over $90,000 and have provided over 1,000 free prostate cancer screenings.  \n\nPlease watch the following video about a story of a man's life we saved by providing free prostate cancer screenings. \n\nhttps://vimeo.com/121922244\n\nThanks for this opportunity!!\nTom Albrecht\nCEO/Founder\n</t>
  </si>
  <si>
    <t>50.204.123.94</t>
  </si>
  <si>
    <t xml:space="preserve">Every year I admire all who step up and volunteer their time, efforts, and money for a cause. This past year I made a New Year's resolution to do the same. As a mom, teacher, coach, and member of the YMCA, I feel very passionate about programs, activities, and events that directly impact the youth in our community. \n\nI decided this year to focus all my efforts in helping the YMCA FUNdraise for their Annual Partners Campaign to raise over $250,000.  Through my personal efforts I was able to raise a total of $1,606! - which was $1,106 more than my goal!\n\nEach year the YMCA provides opportunities for our youth by funding programs such as: Youth and Government, sports and fitness, mental heath services, overnight camp, water safety and before and after school care. All the efforts to raise funds make it possible for the YMCA to continue to offer such needed services in our community. \n\n The Y has become a huge part of my family's life.  My kids, and I have enjoyed countless hours TOGETHER swimming, playing basketball and soccer, participating in totercize, art and exercise, Lego-robotics and Jr. Giant's baseball, and so many other fun activities and community events. We have seen and experienced all the benefits the Y has to offer and it has made such a wonderful difference in our lives.  Through the classes they offer, programs for kids, and community events I have truly seen how the Y changes people's lives on a daily basis.  The Y brings not just my family closer but also brings my community together in so many ways... it's amazing to be a part of.   That is why I give.  \n\nFor a Better Us... THE Y\n\n  </t>
  </si>
  <si>
    <t>98.220.237.239</t>
  </si>
  <si>
    <t>Marion Flynn</t>
  </si>
  <si>
    <t>flynnmarion@yahoo.com</t>
  </si>
  <si>
    <t>What inspires me to give to Northwest CASA is quite simple.  They support women in the immediate time after one of the most traumatic incidents a woman can endure - sexual assault.  And what is especially inspiring to me is knowing that so many of the case workers and volunteers are women who have survived sexual assaults themselves - for the benefit of others, they relive the worst day of their lives, over and over and over again.  This work is so important - sitting with women in ER's or in shelters - but knowing that these workers know, so painfully, what these victims are going through, inspires me greatly.</t>
  </si>
  <si>
    <t>12.203.144.146</t>
  </si>
  <si>
    <t>Shaylon NewMe Shaylon</t>
  </si>
  <si>
    <t>shaylon.scott@gmail.com</t>
  </si>
  <si>
    <t xml:space="preserve">Road to Freedom : www.ontheroadlending.org\n\nI feel so grateful for the care and reassurance that the counselors and founder gave me during one of the worst times in my life. Going through a divorce and having to completely restart was devastating. They made me feel safe and keep me focused on one thing at a time and praised me at ever turn for things I didn't even realize I was doing. I have given my time volunteering at a client appreciation and finances on North Texas Giving Day to the organization not because of a great pitch or mission, but because I know it changes lives. It changed mine. </t>
  </si>
  <si>
    <t>209.155.51.3</t>
  </si>
  <si>
    <t>Madeleine Sophie Barat</t>
  </si>
  <si>
    <t>tschachner@cshnyc.org</t>
  </si>
  <si>
    <t>My Experience at H.E.A.R.T.\n The first day that I volunteered at the H.E.A.R.T. summer camp, the children played an icebreaker game in which they stood in a circle and each shared one thing that they loved.  One boy proudly exclaimed, 'I love H.E.A.R.T.!â€_x009d_  Over the course of the four weeks I spent with the good-natured, fun-loving children, I discovered why.\n H.E.A.R.T. (Health, Education, and Responsible Tools) is a summer camp for children from under-resourced communities organized by the Convent of the Sacred Heart.  It offers educational and enjoyable classes to children who might not otherwise have this opportunity.  Courses include public speaking, grammar and creative writing, art, computer science, nutrition, team sports, and swimming, among others.  I taught a class in which the campers learned computer skills, created projects using computers, and published them using Blogger.  Some children didn't know how to open the Internet on the first day.  However, all of them were intelligent, motivated, and apt learners.  Many of them would continue working after the class period ended because they were so engrossed in their projects.  By the end of camp, they were able to make creative drawings online, PowerPoint slides, and creative blog posts.  Teaching technology skills to these children is important because computers are being used increasingly throughout the world, but not everyone readily has access to them.\nWhat makes H.E.A.R.T. such a unique program is that it does far more than what is necessary in order to provide for children's needs.  The campers didn't just learn creative writing skills; they were encouraged to borrow books from a class library during camp and were given free books on the last day of camp.  The campers didn't just learn skills in the classroom; they went on field trips to the Science Barge, where they visited an environmentally-friendly urban farm, and El Museo del Barrio, where they were immersed in Latino art.  The campers didn't just learn what a healthy meal consists of; they received a cooking lesson from a chef on how to prepare healthy meals.  They were also provided a healthy breakfast and lunch each day and brought the leftovers home to their families.  Campers were overjoyed to receive copious amounts of healthy food, and one day I heard a child exclaim, 'This is the best meal I've ever had in my life!'  \nOne of the most important lessons that my experience at H.E.A.R.T. taught me is that the best way to teach children is to instill in them a love for what they are being taught.  Through its warm, relaxed, and supportive atmosphere, H.E.A.R.T. accomplishes this.  The children are eager to learn and apply their energetic spirit to their classes.  They discover what they love and are encouraged to pursue their talents and passions.  One girl who participated in the public speaking class discovered that she truly enjoys to write.  I had the pleasure of reading the beginning of the first story she wrote, which was while the camp was in session.  Her work seemed to be a budding story of suspense and adventure!\n The last day of camp was difficult for both campers and counselors because we had formed such a strong bond while the camp was in session, and we all knew that we wouldn't be seeing each other for an entire year!  Campers brought gifts for the counselors and made us cards.  All of us knew that we would miss the welcoming environment in which children develop not only skills but also a love for learning these skills.  By the time the program ended, I clearly understood why that boy answered 'H.E.A.R.T.!' when asked what he loves on the first day.</t>
  </si>
  <si>
    <t>198.30.249.6</t>
  </si>
  <si>
    <t>Jennifer Schleppi</t>
  </si>
  <si>
    <t>j3n1971@gmail.com</t>
  </si>
  <si>
    <t xml:space="preserve">Recently we lost our adoring (step) dad after a long terminal illness.  As my mom's home that was once full of love &amp; laughter, grew silent, we decided to adopt a dog.  We spent months looking for the right rescue group and as luck would have it, we came across A.D.O.P.T Pet Rescue, Inc. operated out of Westerville, Ohio.\n\n\nWhat I love most about this rescue is that they remove dogs in their final hours in kill shelters &amp; place them in rehabilitative prison programs which saves the lives of the dogs as well as having positive impacts on those inmates involved.  \n\nWe were lucky to have adopted a 3-year bulldog/beagle mix from this group who has gone a long way in healing our broken hearts, so I want to take this chance to try to pay it forward. </t>
  </si>
  <si>
    <t>216.249.49.34</t>
  </si>
  <si>
    <t>Ù‡Ø¨Ø© Ù…ÙŠØ¹Ø§Ø±ÙŠ</t>
  </si>
  <si>
    <t xml:space="preserve">                    'I am a woman, I am a giver'\nâ€œWe believe in you so why wouldnâ€™t you? \nWe believe that you can offer the world pulling ropes with your braids. \nWe believe that you can beautify the world with your smile that emits radiant intelligence. \nWe believe that you can purify the worldâ€™s atmosphere with your fragrant of smartness. \nWe believe in your education because we believe that women are the builders of future generations. \nWe believe in you so why wouldnâ€™t you?â€_x009d_\nBeing born and raised in a recreational society that is governed by patriarchal believes and superiority of men on women, Daughters for Life foundation opened a window of hope. Daughters for life foundation freed me from the ropes that were tied around my arms and ankles and were moving me like a puppet without my will. The foundation made me believe that I have to give not because I need to give; but because the world needs me to and the world counts on me.  The foundation taught me not to wait for a change but to be the change as Mahatma Gundi said: â€œBe the change you wish to see in the worldâ€_x009d_.  And yes, the world needs me as I am: a female.  The world needs my Femininity. It is not my gender that determines whether I am capable or not; it is my personality. Never was power of change bound to physical strength. It is ever dependent on the power of personality. Shakespeare said:â€_x009d_I say there is no darkness but ignorance.â€_x009d_ \nBy providing opportunities to a vast number of women in the Middle East to pursue their education, Daughters for Life foundation keeps radiating rays of light to eliminate the darkness that shades lives of women in the Middle East. \nThere is a saying by Shirley Chisholm, an American educator and politician that I find pioneering, â€œTremendous amounts of talent are lost to our society just because that talent wears a skirtâ€_x009d_. It is sad to know that this saying still applies to some societies till now. However, with the opportunity Daughters for Life foundation has offered me I am positive Iâ€™ll offer something to the world wearing my black skirt and matching heels. The discrimination women are subjected to in the Middle East is staggering. Males are favored over females to complete their education because a woman is thought to be a house wife so why bother and continue educating her? Even if the woman had the chance to continue her education and work in a decent job, her salary wouldnâ€™t be as high as her male colleagues even if she is as good as them and even better. I donâ€™t eliminate the essential role of women in building a family. In fact, because I believe in the importance of family, I believe in the education of women. â€œIf you educate a man you educate an individual, but if you educate a woman you educate a nationâ€_x009d_ the Ghanaian scholar Dr. James Emmanuel Kwegyir-Aggrey said. I am confident when I say that Daughters for life foundation is offering a hand in educating nations. \nThis is not all. It requires a solid and firm will to bounce back from a deep fall. It requires fortitude to believe in life after it abducts the breaths of precious parts that complete your entity. The founder of the foundation chose to give even when burning bombs took away the lives of his three daughters. What a great example he is. Another quote by Shirley: â€œYou don't make progress by standing on the sidelines, whimpering and complaining. You make progress by implementing ideas.â€_x009d_ Doctor Abuelaish had the right to sob and mourn the lives of his daughters and blame the world for his loss. He didnâ€™t. Instead, he chose to embrace reality and make his loss, a gain. Not only by wars are souls lost. Ignorance, poverty, and slavery â€¦ all are fatal plagues. \nI choose to give to erase the marks ropes left on my arms and ankles. I choose to give because I don't wish to see these marks on any girls skin. I choose to give to bring the â€œpuppet showâ€_x009d_ to an end. I choose to give not because I have to or need to but because I want to. I choose to give because I am a woman; thus, I am a giver â€¦ by nature!! \n\nhttps://www.facebook.com/DaughtersForLifeFoundation/?fref=ts&amp;ref=br_tf\nhttp://daughtersforlife.com/</t>
  </si>
  <si>
    <t>216.249.49.17</t>
  </si>
  <si>
    <t>Iâ€™m the eldest for a family has four daughters. Born to be in a society with an existence of sex-selective abortion, in a society that youâ€™re punished because youâ€™re a girl, in society that seeking for knowledge isnâ€™t a right as youâ€™re not a boy!\nIâ€™ve never met a girl without saying â€œwhat if Iâ€™m a boy, I wish that Iâ€™m a boy!â€_x009d_ As any girl can accept the reality, I didnâ€™t accept it, but Iâ€™ve accepted the challenge.\nBut there is always light in the dark, and this light was Daughters for Life Foundation!. itâ€™s great founder, Dr. Izzeldin Abuelaish, whose three daughters were killed in Gazaâ€™s War, believes in the peace is achieved by education ,establishing the Foundation was to give other young women the opportunity to fulfill his daughtersâ€™ dreams for an educated future as agents of change in the journey towards peace.\nSupporting Daughters for Life Foundationâ€™s message is a duty for any real human , in the middle of the worldâ€™s madness, thereâ€™s still some pure intentions , peace will not be achieved my conferences talking , peace is achieved by taking actions. And by the foundations actions towards peace, I and other girls from the Middle East are now taking this great chance to prove that you depend on who you are not what your gender is. By their help, we are making our future by our hands, future of which our parents will proud of us, proud of the day they had a girl.\ndaughtersforlife.com</t>
  </si>
  <si>
    <t>65.51.214.146</t>
  </si>
  <si>
    <t>I lived in a destructive community that is still striving for gender equality. \nI lived in a community that is stuck in the past and finds it hard to move on and think about the abilities girls and women have.\n I lived in a community that always tried to pull me down and prevent me from accomplishing my dreams.\n\nI lived in a community that still thinks a womanâ€™s only job is to stay at home and serve her family. \nI lived in a community that believes girls are better off getting married at a young age than completing their education and receiving a degree. \nI lived in a community that is demolishing our future and annihilating our girls. \n\nSadly, my community doesnâ€™t see the advantage in educating its girls for its own sake; and so does many in the Middle East. It doesnâ€™t realize how these girls and women will sprout seeds of peace for the whole world and find it when itâ€™s long gone. \nFortunately, Dr. Abuelaish, founder of Daughters for Life, believed otherwise and had faith in us girls and women. The foundation was founded in the memory of his three daughters who died in the Gaza War in 2009, and it aims to educate girls and women for a better tomorrow and an everlasting peace in the midst of hatred and ferocity. \nTo me, Daughters for Life is my survivor from all the ignorance and pressure I received regarding my goal of a proper education. It is the reason for empowering my leadership skills even more and helping me build my future in perusing my education despite the hardships I faced back home. \nI have to say, I am proud of being a Daughters for Life Scholar and I support it with all my will in educating more girls like me. Till now, the foundation helped about 25 girls from the Middle East with their education and is still on the road to educate more women so that they can benefit not only themselves, but also girls and women back home. Truly, â€œTragedy cannot be the end of our lives. We cannot allow it to control and defeat usâ€_x009d_-Dr. Izzeldin Abuelaish. \nToday, thanks to this foundation, I can stand still and look into othersâ€™ eyes and say proudly, â€œThis is the girl that never listened, never hesitated, and never backed down from her passion to learn. This is the girl thatâ€™ll prove to you that women are capable of changing the world and that will benefit them from her education. Surely, the road is long, but Iâ€™m up for the challenge.â€_x009d_\n</t>
  </si>
  <si>
    <t>The Light We Should Make Brighter\n\nImagine a world where everybody wakes up to the terror of death and grief. A world where everyday life is everyday struggle against the unfair boundaries of society. A world where freedom is subjected to terms. A world where rights are categorized by gender. A world where you are a women and you are oppressed. \n\nWake up! This is not a nightmare. This is the reality of a huge portion of girls in the middle east. This is my reality.\n\nGranted, it may seem a bit of an exaggeration. Yet, the world I live in has its own set of rules. Girls to a larger extent are marginalized and viewed as inferior. Consequently, they are robbed of their basic right to be equal. Now this may not be the case all the time, it is still a struggle to grow up in a community where you are judged for your every move, considered less the the opposite gender, do not have the same opportunities to work and education, and for sure are trapped within a new version of freedom. \n\nNonetheless, as clichÃ© as it may seem there is always a light at the end of the darkened tunnel. There is still hope for a surge of change. There is always someone willing to carry the responsibility. Arising from his own experience with grief Dr. Izzeldin Abuelaish provided that light for me and many other girls in the middle east. That light being Daughters for Life Foundation. In an admirable effort to uplift the situation in the middle east, the foundation supports the education of young girls in the middle east and offers them the chance to be a part of the change.\n\nI believe of all rights that girls are entitled to, education maybe the most essential. To educate these girls is to save them from the previously mentioned oppression at first. It is also to send them back into society as proactive and fully armed soldiers for the change that is at this point a must for their societies. \n\nThe goal of Daughters for Life Foundation is that of utmost dedication to the empowerment of girls in the middle east which consequently reveals their broader aim of making the middle east a better place. Not only do they help these girls, but they also teach them a set of morals that is essential to their goal. It is a full cycle of effort coming together to raise a new generation based on ambition to make the middle east a far better place then it is now. \n\nI having faced those suffers and being now a scholar of Daughters for Life foundation at Manhattanville college in NY, believe full heartedly in this goal and its effectiveness. I support this foundation and the goal it represents. \n\nThere is a sense of responsibility everyone needs to carry in order for us to make the world better. I believe Daughters for Life foundation are carrying theirs and thus it is a duty to support them.\n\nIt is more then supporting a foundation in this case, it is supporting a generation of bright and dedicated women. \n\nhttp://daughtersforlife.com/</t>
  </si>
  <si>
    <t>72.234.21.22</t>
  </si>
  <si>
    <t>After moving to Kauaâ€™i, I quickly realized that the beauty of this place goes beyond sandy white beaches and nice sunsets. Many stunning birds species hide in the dense native forests up in the mountains and they are in terrible peril. I learned that Kauaâ€™i  is home to the most endangered forest birds in the world, with populations quickly declining. And I learned that there are passionate people on Kauaâ€™i who dedicate their lives to conserving the remaining treasures of the forest. Thatâ€™s when I decided to donate time and money to the Kauaâ€™i Forest Bird Recovery Project to help conserve Kauaâ€™i native Hawaiian forest birds. \nkauaiforestbirds.org</t>
  </si>
  <si>
    <t>50.34.130.20</t>
  </si>
  <si>
    <t>Debi Foster</t>
  </si>
  <si>
    <t>debi.foster2@frontier.com</t>
  </si>
  <si>
    <t>Rescue Meds â€“ Healing Bodies and Souls\n\n \n\nI am inspired to give to #RescueMeds www.rescuemeds.org  because it gives me a chance to help doctors heal precious lives all over this world. You, too, can be part of this!  You can put sutures in the hands of doctors who are performing emergency C-sections in Mali, Africa. Or, you can provide the necessary supplies to that doctor in Gabon, Africa who needs to drain cranial pressure for a teenager following a motorcycle accident.  Maybe itâ€™s the supplies that a cardiologist in Honduras needs to diagnosis the man that is sitting in her waiting room that has symptoms of a heart attack.  Where else can you do this? You do not even need a PhD!  All you need is a giving heart. Please remember to give back on #Giving Tuesday and consider #RescueMeds to help those in dire physical need.  This is your opportunity to help diminish pain and suffering in the world. Thanks!\n</t>
  </si>
  <si>
    <t>71.127.46.165</t>
  </si>
  <si>
    <t>Riverside Church-Students</t>
  </si>
  <si>
    <t>deagan21@gmail.com</t>
  </si>
  <si>
    <t>Feed-a-Student.\n   When school is on break many children do not have access to the regular meals provided through their school.  Riverside Church in Sterling Va has met that need locally with a Back Pack Program that happens weekly and a Feed-a-Student program for winter break and spring break.  The backpacks are packed every Thursday and students take them home on Friday after school for the weekend.  The Feed-a-Student program is a larger collection providing a weeksâ€™ worth of meals for a family of 4.  I was able to donate to and participate in the Feed-a-Student program.  Just $35 fills a bag of food for a week.  When all the food is purchase volunteers gather to assemble the bags and deliver them to schools and families.  \n   One year during a delivery as the food was arriving at one local school a student was walking down the hall with his teachers.  He became excited at the sight of the bags of food beginning to line the halls and said to his teacher 'Look Mrs Smith, look we are going to have food next week.'  In that moment for me the 'feel good' spirit I had for helping these families changed into a heartbreaking reality.  For such a small donation and a few hours of helping to have such an amazing impact was amazing.  Coming face to face with the reality in my community that families donâ€™t have some of the basic needs rocked my world.   I have been blessed to teach and share with others about Feed-a-Student and continue to support it.  \n</t>
  </si>
  <si>
    <t>199.227.54.106</t>
  </si>
  <si>
    <t>Cranksgiving Little Rock is  a â€œfood drive on two wheels.â€_x009d_ Part bike ride, part food drive, part scavenger huntâ€_x009d_.  Our goal with Cranksgiving Little Rock is to be cycling organization that promotes cycling for fun and fitness while seeking to raise awareness for food insecurity through charity bike rides in urban areas. We believe that through our many events and our partnerships with local food banks, we can promote an active socially and environmentally conscious community committed to a healthier life and finding solutions for those affected by hunger in Arkansas. Last year, we gathered 300 pounds of food for Arkansas Rice Depot and this year over 1500 cereal items for the Arkansas Foodbank Cereal Drive.\n \n \nCranksgiving started as one of several annual bike messenger 'alley cat' races in New York City. Each year it is held on the Saturday before Thanksgiving as a way for messengers and other urban cyclists to socialize, compete, and enjoy themselves while also raising food for local soup kitchens or food pantries in time for the Thanksgiving holiday. It is one of the only alley cats focused on raising donations for good causes. Ever since its beginnings in 1999 it has been adopted by organizers in numerous cities in one form or another where all types of cyclists participate to have fun while benefitting a local charity.\n \nEven though the roots of Cranksgiving began among hard working messengers, with its spread the event also demonstrates how almost any person can use their bicycle as a means of transportation for typical shopping errands. As a result, cycling reduces an individual's dependence on expensive automobiles and the ever increasing cost of gas. Riding a bicycle also contributes to a person's good health through exercise and the resulting reduction of air and noise pollution. A bike also reconnects people to their communities by slowing them down a little and providing exposure to a person's neighbors and surrounding environment.\n \nCranksgiving functions as a charity food drive, which is different than most bike messenger 'alley cat' races. However, it is also very different from other alley cats in the manner it is structured. Instead of a straight race between a start and a finish or between multiple check points going from one check point to another, Cranksgiving involves numerous checkpoints with several choices and routing options. The idea behind this race structure is to mimic the average work day of a courier. During a messenger's work day he or she might be assigned any number of package deliveries addressed to different destinations at any time. The courier then has to adapt his or her routing plan to accommodate changes and still be as efficient as possible. Cranksgiving attempts to replicate that somewhat random element of a messenger work day, but in an enjoyable, competitive, and charitable way. Cranksgiving therefore is not all about speed, but also about thoughtful logistic planning.\n\n\n \n \n</t>
  </si>
  <si>
    <t>71.197.146.246</t>
  </si>
  <si>
    <t>Michelle Renee</t>
  </si>
  <si>
    <t>michellehiphopp@gmail.com</t>
  </si>
  <si>
    <t>Teach North Korean Refugees is a volunteer program providing life-changing English language skills. Park Yeon-mi is a graduate of the program, and her first speaking assignment was through TNKR. The program was started by a Harvard alumn, and I have covered the program, donated funds, and served as a project manager and consultant this past year. This program was meaningful to me because I was a professor in South Korea. I found that the link between offenders is strong, and that the same experiences Park Yeon-mi faced as a refugee are experienced by survivors of violence across the globe. I was inspired by her story, and I felt more empowered to take control of my own life after violence. Park is seen here with Malala's parents, and she has just published a book with Penguin about her escape. She said of the TNKR program, 'Those beautiful human beings taught me how beautiful human beings can be.' It is through our kindness and generosity that we change the world. I hope that the Gates Foundation will show kindness and generosity to TNKR. http://teachnorthkoreanrefugees.org/</t>
  </si>
  <si>
    <t>96.56.71.122</t>
  </si>
  <si>
    <t>Elena DeForest</t>
  </si>
  <si>
    <t>Elenadeforest@gmail.com</t>
  </si>
  <si>
    <t>It makes us  happy to be able to give back and help people.\nWe shared our #GivingTuesday #Unselfie on social media to let people know how we will give back on Giving Tuesday and to hopefully inspire others to do the same.  \nDuring the holiday season we will donate food, toys and clothing to our local drives as well as monetary donations to organizations close to our hearts. Volunteering is a big part of our daily lives, whether it be serving at a soup kitchen or handing out clothes to the homeless. We feel honored to be able to give back to the people who need it. During the holiday season we feel it's important to support the nonprofits who work tirelessly year-round to make a difference in the community. \n\nThe holiday season is about giving and so we spread contribute donations to as many organizations as we can, but I would have to say the one we are most happy to support is the nonprofit where I work, Volunteer New York!, the staff there have an enormous passion for inspiring people to volunteer in their communities. Whether it be through community-wide days of service, our Hunger Relief Corps or by placing volunteers in opportunities throughout the county that are meaningful to the individual. Everyone at Volunteer New York! truly believes in the ability for every person to find their passion and use their skills to make a difference. \nhttp://www.volunteernewyork.org/</t>
  </si>
  <si>
    <t>65.175.51.11</t>
  </si>
  <si>
    <t>Nageeb 'n Fatema Sumar</t>
  </si>
  <si>
    <t>nageeb.sumar@gatesfoundation.org</t>
  </si>
  <si>
    <t>Growing up in Canada, Thanksgiving was never a big deal in my house.  Turkey and stuffing was frequently substituted for a steady stream of Indian food, and Â½ the immigrant families I knew celebrated it as a day off but did nothing extraordinary.  Since coming to the US for college, my now wife Fatema and extended family made it clear Thanksgiving was the most important US holiday to them and we needed to celebrate in full style.  Iâ€™ve grown to immensely enjoy the holiday, not only to celebrate family and friends and give thanks, but also because of a new tradition my family has embraced on Thanksgiving Day (thanks to our friends James and Lyndsay).\n\nFor the last 13 years, So Others Might Eat (SOME)â€”an interfaith, community-based organization that helps the poor and homeless in Washington, DCâ€”has organized a Thanksgiving Day Trot for Hunger.   Thousands of area residents of all ages join in a 5km run to benefit thousands of homeless families by providing much-needed food, clothing and healthcare.  Nearly 1 in 5 DC residents live at or below the poverty line, and SOME has done a fantastic job of meeting the basic needs of those who require the most support.  Last year, the organization provided 427,278 meals to DC residents and safe, affordable housing for 192 families.\n\nThe Trot for Hunger includes a one mile fun run for kids, which my daughters Zahra (7), Safya (5) and Insiya (3) fully embraceâ€”a nice way to burn much needed energy, foster some sibling competition, and get a picture taken with a life-size turkey to boot!  (See Zahra and Safya with their cousin Adnan in this picture from two years ago). \n\nTrot for Hunger is a wonderful DC tradition we hope to participate in for years to come.  Itâ€™s a great way to reflect on the needs of our community and kick-off the holiday season with an open and generous spirit.  My kids love it and itâ€™s great to spur a conversation with them on giving back.  \n</t>
  </si>
  <si>
    <t>27.34.103.132</t>
  </si>
  <si>
    <t>Bill and Gates foundation inspire me to Give.\nNepal is the country of Villages. Although Nepal is naturally beautiful,she is failed to become a developed country due to lack of infrastructure. The constitution has hereby drafted under the Organization Registration Act,2034(1977) following incorporation of a nonprofit making non-governmental organization namely 'Rural Uplift Society' with the objective to provide consultancy and innovative services for entire development of Nepal.The organization will conduct training,symposiums for uplifting of living standard by providing modern technology for drastic changes in the sectors of Agriculture,Education,Culture,Health,Energy,Environment and Tourism.</t>
  </si>
  <si>
    <t>209.217.218.30</t>
  </si>
  <si>
    <t>Seven-year-old Owen John Jassak, a budding philanthropist and second-grade student at Hughes Elementary School in New Hartford, is dedicated to helping veterans.\n \nâ€œOwen is an amazing little boy who wants to help veterans,â€_x009d_ said Cheryl Jassak, mother of Jassak and special events/planning associate at the Sitrin Health Care Center. â€œI am so proud of what he has accomplished.â€_x009d_\n\nOwen Jassakâ€™s motivation to help veterans started when he met Greg Reynolds, a decorated veteran and member of the Wounded Warrior Amputee Softball Team (WWAST). \nReynolds joined the military as a senior in High School, shortly after the 9/11 terrorist attack. After a 15-month deployment in Iraq, he returned home in 2004 and began preparing for a second tour in the Middle Eastern country. In 2008, Reynoldsâ€™ life was forever changed when a driver failed to yield at a stop sign and crashed into Reynolds and his motorcycle. \n \nAs a result, he sustained several injuries including a traumatic brain injury, amputation of his left arm and shoulder, several broken bones and multiple wounds. The veteran had a .0005 percent chance of survival and spent nearly six weeks in a coma and three months in the hospital. He had to learn how to walk and talk again, and adjust to being a person with an amputation.\n\n â€œAs a mother, the best way we can teach our children to be grateful for the sacrifices our veterans have made is through our words and our actions,â€_x009d_ said Jassak. â€œI am teaching Owen the same values my mother taught me - to â€˜pay it forward.â€™â€_x009d_ \nSince meeting Reynolds, Jassak has come to know many more veterans by helping his mother with events and activities to honor Americaâ€™s soldiers. He has also inspired others to â€˜pay it forwardâ€™ including a local Girl Scout Brownie troop that supported his fundraiser. \n\nThis miniature advocateâ€™s mission is to make a difference in the lives of veterans, one dollar at a time.  Last year he set a goal to raise $1,000 and I raised $3,529 to benefit the Sitrin Health Care Centerâ€™s Stars and Stripes Run~Walk, an event that supports Sitrinâ€™s Military Rehabilitation program.\n\nThis year my slogan is, Pay It Forward, $2 AT A TIME.  My friends and family have again formed a team this year for the Stars and Stripes Run~Walk in Gregâ€™s honor - MAKINâ€™ LEMONADE. My personal goal this year is to raise $10,000 for Sitrinâ€™s Military Rehabilitation Program.  \n</t>
  </si>
  <si>
    <t>63.118.185.98</t>
  </si>
  <si>
    <t>Power Post-Earthquake Nepal's Health Clinics with Solar\n\nThis April, my coworkers and friends at SunFarmer witnessed a devastating earthquake in Nepal. After a week of camping outdoors for fear of aftershocks, people began to move back into their houses. But just as life in Nepal was returning to normal, a huge aftershock hit in May. The earthquakes killed over 8,000 people and destroyed over 850,000 homes. Our team in Kathmandu was thankfully safe--but it would be a long road to recovery for Nepal.\n\nSunFarmer has been working in Nepal for years, installing high-quality, low-cost solar for hospitals, schools, and farms in western Nepal. Since the tragedy in April, weâ€™ve grown our mission to include disaster relief by donating solar lanterns, charging stations, and water purification units to IDP camps in the affected areas. Now, SunFarmer is joining with the award-winning hospital, Possible, to install solar energy systems on 30 health clinics in Dolakha, one of the hardest hit districts.\n\nBy bringing high-quality solar to health clinics that were destroyed by the earthquake, SunFarmer has committed to a long-term reconstruction that will build Nepal back stronger than before. \n\nSunFarmerâ€™s resilience in the face of tragedy inspires me to give this holiday season! With donations from #MyGivingTuesday we can power lights, computers, and c-sections where they're needed most! http://www.sunfarmer.org/holiday-gift\n\n(Photo Credit: Â© Kristin Lau www.kristinlau.com)</t>
  </si>
  <si>
    <t>50.59.56.254</t>
  </si>
  <si>
    <t xml:space="preserve">Others Giving - That's My Inspiration\nwww.hopecenterohio.org \n\nFor years I have been saying that my purpose here is to change the world - not in some curing cancer kind of way - but  by showing compassion and love to as many people as I can, as often as I can. Even though my heart was made that way, experiencing and seeing acts of gratitude and giving give me the most inspiration. One of my favorite experiences of inspiration was while I was volunteering at The Hope Center of Union County. The Hope Center is a 'one stop shop' for social services with three priorities Compassion, Community and Next Generation. This particular day we were serving lunch in the Community Kitchen when we were joined by one of our favorite customers. For her, eating lunches and dinners at the Community Kitchen was a necessity; and while her clothes were always worn and tattered, her heart, spirit and stomach found joy in gathering around friends during meals. Our policy in the kitchen is to never ask for a fee when people pick up their meal but accept a donation if they offer. Well on this day, our favorite customer presented us with a special gift when she received her meal, a $5.00 bill. She explained that she had a few dollars left over that particular month and wanted to be sure it went to a really great cause, one that has given so much to her. It reminded me of the story in the Bible of the poor widow (Mark 12:41-44) 'Jesus sat down opposite the place where the offerings were put and watched the crowd putting their money into the temple treasury. Many rich people threw in large amounts, but a poor widow came and put in two very small copper coins, worth only a few cents. Calling His disciples to Him, Jesus said, 'Truly I tell you, this poor widow has put more into the treasury than all the others. They all gave out of their wealth; but she, out of her poverty, put in everything she had to live on'.' Through our tears we cheerfully accepted her contribution and her valuable lesson. You see, when we are all committed to changing the world, it will actually happen...even if its $5.00 at a time. </t>
  </si>
  <si>
    <t>67.242.115.104</t>
  </si>
  <si>
    <t>Rebecca Lindamood</t>
  </si>
  <si>
    <t>rebecca@foodiewithfamily.com</t>
  </si>
  <si>
    <t>'Boys dance, too. Of course they do!' That was my response when my then 8 year old asked, 'Boys dance?' after watching a video of the Nicholas Brothers tap dancing to Cab Calloway's orchestra. His face worked over that information for a little bit, then he asked, 'Mom? Could I take dance, too?' He had to wait a couple of months, but he waited patiently and then threw himself into tap lessons when his classes started. A year later, he volunteered to help fill in the gaps left by the lack of available boys in his dance school's Nutcracker production. I watched from the back of the theatre as he observed the older ballet dancers -all but one were girls- warming up. He stood where he thought no one could see him and tried his best to do what they did. \n\nI asked later whether he wanted to do ballet. He asked with wonder, 'Can LITTLE boys do ballet? Like me?' His teacher, Sarah, let him start in Ballet right away. He was a little bothered at being the only boy at first, but his love for ballet helped him overcome that. When Sarah announced she was selling her studio, Rowan was distressed. Before long, though, Sarah let me know that the classical ballet conservatory where she was now employed was hosting a 'Boys Only' dance intensive over the summer and encouraged Rowan to apply. \n\nIt was an hour and a half drive, but it was fully funded and free for the kids who attended, all courtesy of a generous donor. Rowan was nervous, but from the first second he walked in those doors, he was made to feel like a real dancer and a real member of the Neglia Ballet Artists family. The fact that Neglia Ballet Artists specifically reached out to bring more boys in and encourage them to express themselves through ballet was so exciting to Rowan. \n\nWhen Neglia Ballet offered Rowan a full scholarship, there was never a single moment where I hesitated about whether I'd be able to do the one-and-a-half-hour-each-way commute, because when I asked Rowan if he wanted to keep going, he looked me in the eye and said, 'I love the classical music. I love how hard ballet is and how strong I feel. I feel like ballet moves through me, mom. Like water. It flows.'  How many 9 year olds say that?\n\n Neglia Ballet has helped a very young boy find his passion and helped him learn a beautiful art form that might have otherwise been unavailable to him at such a high level of artistry and professionalism.\n\nI donated to Neglia Ballet because they encourage beauty and self-confidence in my youngest son. That is priceless.</t>
  </si>
  <si>
    <t>108.3.84.216</t>
  </si>
  <si>
    <t>What inspires me to give?\n\nSurvivors, survivors fighting cancer!  I have been involved with Relay for Life of Latrobe for 7 years.  I went from being a relayer on a team to Event Lead for the third year. \n\nEvery year I see people gather at our event telling stories of how they got through their cancer treatment or how their caregiver helped them through their treatment.  Every time I think I can't do something or I feel something is impossible I think of my survivors.  I even got a tattoo on my arm, the purple ribbon with hope on it to remind me daily that my suffering or anything that I am going through today is nothing like those fighting cancer.  I relay for those who can't.  I am inspired by my survivors to relay to raise money for them for the free programs the American Cancer Society has to offer. They inspire me to do my best so they can have the best.  I have a friend who conquered brain, breast, uterine and liver cancer.  All while going to law school.  Now is that isn't inspiration enough I don't know what is.  I met her online and flew from PA to Texas to visit her.  I was inspired once again actually living with a cancer survivor.\n\nI could give many more examples.  This is why I would love to win and have that money go to my relay.  For free wigs, free 800 number, free to stay at Hope Lodges, free transportation to their appointments and for research to kick cancer to the curb and only speak to it in the past tense.  They inspire me so one day no one will EVER hear the words YOU HAVE CANCER!\n\n</t>
  </si>
  <si>
    <t>99.137.1.110</t>
  </si>
  <si>
    <t>Almost nothing causes me to stand in awe as much as when a person's life transforms before my eyes.  I give money and time to support the non-profit Third World People, because I watched Cathy's heart break and her feet move for the children of Pinares, Honduras.  Thatâ€™s the second thing that happens when your heart breaks; your feet move.  The first thing that happens when your heart breaks because of an injustice is that you wrestle with yourself, with God, with your spouse, with your co-workers, with ANYONE who will engage in the conversation with you to answer the questionâ€¦  How can I do nothing when I have seen this injustice?  If during the wrestling the answer to the questions becomes, â€œI canâ€™t do nothing,â€_x009d_ the only thing left to do is move.  Move your feet.  Get to work righting the wrong you have seen and to which you cannot turn a blind eye.  Cathy came home from her first mission trip with a problem to be solved, and she went to work on it.  Within one point five years, despite discouragement and with the help of a few others (not the least of which had to have been God Himself), Cathy had opened a school in the village of Pinares so that the children in this poorest of Honduran communities would have hope of escaping the cycle of poverty, of abuse, and of neglect from their government and wealthy citizens.  Two years later, the school continues to grow and to teach English (among other things) so that the kids will be able to take jobs as translators and work in call centers to bring income to their families.  That means more money than their families have dreamed of having.  But Cathy didnâ€™t stop there.  She know that when you create a stream of income, it must be accompanied by two things: 1) the income stream must be able to become sustainable (that means the school must go on and on and on), and 2) you must teach them how to handle more money than they have ever known or they will ruin their lives instead of improve their lives.  Step One was to get the school started and running.  Check.  Step Two is to set things in motion such that the school can become sustainable.  Step Three is to shift their financial paradigm in a way that helps them make wise financial decisions (the kind that keep them fed, clothed, employed, and capable of starting new income streams on their own).  Steps Two and Three are in process and could use a financial booster shot from â€œMy Giving Storyâ€_x009d_ or from anywhere, really.  Let the fundraising and life changing continue!</t>
  </si>
  <si>
    <t>70.209.135.42</t>
  </si>
  <si>
    <t>Kristen Usher</t>
  </si>
  <si>
    <t>Kristen.Usher@outlook.com</t>
  </si>
  <si>
    <t xml:space="preserve"> The Never-Ending Storyâ€¦ of Giving\n\nMy story of giving starts when I was eight years old, during the holidays, asking for my parents to donate livestock through Heifer International instead of giving me presents that year. My family instilled in me the value of gratitude, connecting with others and giving back. Living life with the notion that we are all connected through love and compassion, has helped me feel bound to others. If there is need, I want to help. I am grateful to give. It helps me grow and become a woman I am proud to be. In this life, it is not the material possessions that we take with us in the end, but the experiences and relationships we have gathered throughout our years. This belief has led me to supporting a nonprofit that provides these experiences and connections, for not only myself, but the global community.\n\nThe Capital District YMCA (CDYMCA) is a nonprofit organization that has been a constant in my life for over 10 years. There are many ways to give back; through your time, your thoughts/ideas, your advocacy, and your monetary resources. My CDYMCA story of giving crosses all of these avenues. The CDYMCA opened doors for me at a young age as a summer camp counselor, to see the power of nonprofits and raising resource for the community. The impact of this nonprofit is all encompassing (childcare, global awareness, wellness, youth empowerment, community building, resources for children with life threatening illnesses, care for the homeless), which is why I care so strongly about giving to them.\n\nThe experience of giving back that completely changed the course of my life, was with the CDYMCA. While working as a director for a branch of the CDYMCA, I was given the opportunity to give my resources as a fundraiser and time as a volunteer on a service project trip to Vietnam. The service project included cultural immersion, construction at a local Vietnamese school, as well as education outreach. I volunteered on this journey because of my background in education and community action, as well as my innate drive to help others. From there, I catapulted into my lifeâ€™s purpose, knowing that I was meant to connect with the world on an international level with mindfulness. This experience of giving my time as a volunteer and resources as a fundraiser was incredibly meaningful to me. I am forever tied to the CDYMCA, grateful for their guidance and an opportunity to look deeper into myself to unearth my passion. Because of this experience, I continue to give back to the CDYMCA.\n\nThough there is supposed to be an ending to every story, my story of giving does not include one. I will continue to support this nonprofit organization so that others have the chance to feel the impact of giving; sharing their time, their ideas, their resources with others. I now serve on the Branch Advisory Council and Association Committee for Diversity, Inclusion and Global work at the CDYMCA. I am inspired to continue giving my thoughts and advocacy back to the CDYMCA. As a young summer camp counselor, I never could have imagined this journey with the CDYMCA taking me here; sitting at a table with council members, guiding decisions and sharing ideas at a high level for this organization.\n\nI am inspired to give because I care deeply about others and the CDYMCA does too. I have found an organization that my heart feels at home with. Through the daily grind of business and the nonprofit world, the CDYMCA continues to stay connected to their mission, as well as the community. I give back because it is my hope that this cycle will continue. Someone else will give, and realize their passion or purpose. Someone else will give and make a difference in the lives of others through wellness, education, or outreach. I am inspired to give, so that others may experience the impact of giving.\n\nFind out more about the Capital District YMCA here: http://cdymca.org/</t>
  </si>
  <si>
    <t>24.143.41.27</t>
  </si>
  <si>
    <t>Making Movies that Resonate\n\nAs a filmmaker, lots of nonprofits ask me to make them videos pro bono. \n\nTypically, Iâ€™m not interested because they only want talking head interviews of stakeholders droning on about the amazing importance of their organization. But once in a very great while, Iâ€™m allowed to look under the hood and actually dive into their hearts.\n\nHeartland Community Health Center was excited about me telling a universal story that an audience could picture themselves in... and potentially be transformed. They pulled back the curtain and allowed me inside their world to capture unvarnished stories of administrators, doctors, nurses and patients. \n\nDuring the weeks and months I spent filming and editing, their spirit of generosity became contagious.  It spilled over into my own thinking, spurring me to look at my life and reflect on my own service to those around me.  I was forced to consider what I find to be truly satisfying.\n\nItâ€™s rare that Iâ€™m given the freedom to film genuinely human tales of hope and forgiveness.   Even more rare for a project to change me.  Normally thereâ€™s an agenda to push.  \n\nIn this case, Heartlandâ€™s agenda was generosity.   \n\nThe resulting film -- Fill Up Pour Out -- is a gift to its audience, not a sales pitch.  It has been selected to 9 film festivals, winning 3 awards. My hope is that with itâ€™s online release on #GivingTuesday it will encourage and inspire everyone, not just those having a life-changing impact in health care.  \n\nWatch it here: https://vimeo.com/107194461\npassword: fupo (password protection will be removed with itâ€™s release on Dec 1)</t>
  </si>
  <si>
    <t>67.170.43.177</t>
  </si>
  <si>
    <t>The power of Connection and Empowerment-\n\nGrowing up I was raised by a single mother who taught me the value of diversity and acceptance of others. I was raised in the spiritual teachings of Interfaith and learned to accept all religious and spiritual beliefs. I attended the diverse Mariner high school and made friends with people from all over the world and had amazing mentors like peace activist Jamal Rahman. \n\nSince a young age I have been interested in humanitarian work. Supporting my interest humanitarian work at age 8 my mother would take me to events to where I met world leaders such as Dr.Larry Dossey, Dr. Bernie Siegel, Deepak Chopra, Marianne Williamson, Dr.Oz, Wayne Dyer, and Amma. \n\nIt wasnâ€™t until I became a champion volunteer for the educational non-profit and social enterprise Free the Children and Me to WEâ€™s event We Day that I learned about the power of the non-profit sector and what social enterprise was. I have had the pleasure to meet, learn from, and spend time with co-founders Marc and Craig Kielburger who I believe are masters of helping connect our world as one thru empowering individuals with the opportunity to engage in a local to global community and recognize their own gifts in helping our collective society to bringing local to global communities together to create positive development. I have served with the organization since 2013 to present as a champion volunteer. Free the Children is a non-profit that provides education, health-care, alternative income, and agriculture to developing communities, Me to We a social enterprise creating products supporting the communities of Free the Children, and WE Day an educational initiative. Millions of lives have been impacted as result of this incredible organization. \n\nAfter listening to Marc and Craig Kielburger speak at my first We Day I was inspired back to where my personal journey began. I knew at age 18 I wanted to return to the Neonatal/NICU Community once spiritually and mentally read. WE Day gave me the confidence to take the first step to do so. Since then life has drastically changed. I began a healing journey that has even lead me to Brazil to perform a non-traditional medical shadow under renowned healer/humanitarian John of God. I have since been inspired to startup a nonprofit The Neonatal Womb Foundation.  I am so grateful that Free the Children helped inspire this journey. \n\nBorn at The University of Washington Medical Center Neonatal Intensive Care Unit(NICU) at 24 weeks gestation I lost my twin brother Cruz Campos due to extreme premature birth. At 3 weeks old I encountered open heart surgery with no anesthesia weighing 1 pound 3 ounces. As a NICU resident for 4 months I experienced multiple brain bleeds, multiple blood transfusions, &amp; battled chronic lung disease. As a critical neonate, I had the blessing of receiving great care from both traditional and non-traditional medical professionals. After great care and continuous steroid use for over a year, I was healed: drug and complication free. Considering the average outcome of such premature births, I truly feel blessed. It is what motivates me to give back to the NICU community.\n\nAt 21 years of age I came back into the NICU at University of Washington Medical Center as a volunteer. I have reconnected with many staff members that took care of me as an infant, NICU Staff, and NICU families. I have witnessed many NICU stories that inspire me.\n\nServing as a Neonatal Advisory Board, Council Member it came to my attention that providing a means of resource support, connectivity, and empowerment to the NICU Community on a global level is drastically needed in order to intervene &amp; create sustainable outcomes in preventing Neonatal fatalities world-wide.  The ability to provide access to stable long-lasting resource support for NICU parents so that an empowering &amp; healing experience along their NICU journey may become achievable is needed &amp; viable.\n\nIt is my personal story, continuing journey, &amp; passion for the NICU community that fuels my belief in providing diverse clinical, technological, spiritual, community, material, &amp; medical aid support resources to NICU communities globally so that the Light of Hope can be provided to All. \n\nWhen a Neonatal baby is born the womb that once was is recreated by all within the NICU unit for the baby/babies and their parents.  Our mission is to provide NICU babies, parents, families, staff, and facilities the tools to aid in forming that womb. \n\nThrough our foundation we will provide diverse resource support that allows the parents/caretakers to adjust the light and volume within the experience to best fit their needs, abilities and NICU journey. Our local and global outreach programs will work together towards empowering the Neonatal community thru engaging educational, technological, social, and medical aid support. We seek to connect The Neonatal Womb Partners and create solutions towards a stronger, healthier, and cost effective Womb for all.\n\nAt this time are just starting our organization and working on launching our first pilot project. We are also writing a book The Neonatal Womb Foundation and intend to engage our collective NICU Community in contributing their stories into the book to support the global NICU Community and organizations mission as well as display to the community itself the dynamic of The Neonatal Womb from the Womb itself. \n\nOur big picture mission includes-\nDOMESTIC OUTREACH OBJECTIVES â€“\nâ€¢We will provide support to NICU facilities through locally donated technological, educational, spiritual, and communal resources and materials.\nâ€¢We will help NICU parents and caretakers through our Parent Navigator Support Program which will include a NICU Family Journal and a Neonatal Womb Foundation NICU support APP.\nâ€¢We will provide donated or recycled laptops and tablets to NICU facilities for families to utilize while in the NICU.\nâ€¢We will compile book sharing our story along with various neonatal womb experiences and best practices to aid the NICU community.\nGLOBAL OUTREACH OBJECTIVES â€“\nâ€¢We will facilitate donation of recycled NICU-related medical equipment, materials, supplies, aide, and educational resources from domestic medical facilities and affiliates to global NICU communities.\nâ€¢We will aid in connecting our domestic NICU community to impressive global wisdom, practices, and data to enhance the neonatal womb experience.\nâ€¢Using a volunteer program and Neonatal Womb Foundation partnerships, we will provide professional healthcare providers, train qualified local staff, and build or fortify NICU units.Through our foundation partnerships, we will supply clean water and spirulina farming technology and projects to aid in decreasing early births and bettering mother-infant health.\n\nThe Neonatal Womb Foundation can be found at www.theneonatalwomb.org \n\nI thank Free the Children, Me to We, and WE Day for inspiring me to start this journey into the non-profit sector. They are an organization that I continue to volunteer for in both Seattle and Vancouver BC, purchase products for gifts, and donate to a few times per year. For anyone wishing to get involved in an organization that not only supports a great mission but supports multiple causes and organizations worldwide I highly recommend getting involved locally with We Day, you never know where it may lead you next. \n</t>
  </si>
  <si>
    <t>THE POWER OF ME TO WE- The story of a NICU Survivor\n\nGrowing up I was raised in the spiritual teachings and taught to accept all religious and spiritual beliefs. I attended the diverse Mariner high school and made friends with people from all over the world and had amazing mentors like peace activist Jamal Rahman. Since a young age I have been interested in humanitarian work. Supporting my interest at age 8 my mother would take me to events to where I met world leaders I was interested in learning from. \n\nThanks to the support of my incredible mom I have had the opportunity to learn from some of the world leaders whom I deeply admire and respect. At age 8 my mom started to take me to events to meet world leaders such as Dr.Larry Dossey, Dr. Bernie Siegel, Deepak Chopra, Marianne Williamson, Dr.Oz, Wayne Dyer, and Amma. With an interest in healing and medicine I had the blessing to volunteer at the sanctuary of well-known healer John of God in August of 2015. They are leaders who inspire me to pursue a career in humanitarian aid and it is the members of my community that have become my greatest teachers of compassion, unconditional love, and action. \n\nIt wasnâ€™t until I became a champion volunteer We Day that I learned about the power of the non-profit and social enterprise sector that I wasnâ€™t aware of as a key player in the world of humanitarian work. I have served as a champion volunteer for WE Day since 2013.  We Day is an educational initiative that packs in stadiums of 20,000+ youth who volunteer their service through We Schools/We Act a service learning program. We Day brings in a variety of motivational speakers, humanitarians, activist, music artist, professional athletes, and community leaders. Youth in attendance earn their way through volunteer service to attend the event for free thanks to incredible sponsorship. \n\nWe Day is a celebration put on by Free the Children a non-profit that provides education, health-care, alternative income, and agriculture to developing communities and Me to We a social enterprise creating products supporting the communities of Free the Children. Millions of lives have been impacted as result of We Day, Me to We, and Free the Children.\n\nFree the Children was started by Craig Kielburger and friends when they themselves were 12 year olds. I have had the pleasure to meet, listen, and learn from co-founders Marc and Craig Kielburger. In my opinion they are incredible masters of helping connect our world together as one for the good of humanity. Co-founder Craig Kielburger encourages Gift+Spark= Better World in us all. After listening to Craig Kielburger speak at my first We Day I was inspired back to where my personal journey began and have since found my spark. \n\nBorn at The University of Washington Medical Center Neonatal Intensive Care Unit (NICU) at 24 weeks gestation I lost my twin brother Cruz Campos due to extreme premature birth. At 3 weeks old I encountered open heart surgery with no anesthesia weighing 1 pound 3 ounces. As a NICU resident for 4 months I experienced multiple brain bleeds, multiple blood transfusions, &amp; battled chronic lung disease. As a critical neonate, I had the blessing of receiving great care from both traditional and non-traditional medical professionals. After great care and continuous steroid use for over a year, I was healed: drug and complication free. Considering the average outcome of such premature births, I truly feel blessed.\n\nWe Day gave me the encouragement I needed at 21 years old to go back into the NICU at University of Washington Medical Center and volunteer. I have reconnected with many staff members that took care of me as an infant, NICU Staff, and NICU families. Serving as a Neonatal Advisory Board, Council Member it came to my attention that providing a means of resource support, connectivity, and empowerment to the NICU Community on a global level is drastically needed in order to intervene &amp; create sustainable outcomes in preventing Neonatal fatalities world-wide. The ability to provide access to stable long-lasting resource support for NICU parents so that an empowering &amp; healing experience along their NICU journey may become achievable is needed &amp; viable. It is my personal story, continuing journey, &amp; passion for the NICU community that fuels my belief in providing diverse clinical, technological, spiritual, community, material, &amp; medical aid support resources to NICU communities globally so that the Light of Hope can be provided to All.\n\nAfter taking that first step back into the NICU I have witnessed NICU stories that motivate me to give back to the NICU Community. I am deeply compelled to assist and support the NICU Community thru the development of current non-profit start-up The Neonatal Womb Foundation. \nThe Neonatal Womb is a concept as We at The Neonatal Womb Foundation believe when a Neonatal baby is born the womb that once was is recreated by all within the NICU Community for the baby/babies and their parents. Our mission is to provide NICU babies, parents, families, staff, and facilities the tools to aid in forming that womb. \n\nThrough The Neonatal Womb Foundation we will provide diverse resource support that allows the parents/caretakers to adjust the light and volume within the experience to best fit their needs, abilities and NICU journey. Our local and global outreach programs will work together towards empowering the Neonatal community thru engaging educational, technological, social, and medical aid support. We seek to connect The Neonatal Womb Partners and create solutions towards a stronger, healthier, and cost effective Womb for all.\n\nAt this time are just starting up the organization. We are currently working on launching our first pilot project in our local community of Seattle. At this time we are writing a book  titled The Neonatal Womb Foundation. We seek to engage our local and global NICU Community in voluntarily contributing their personal stories to us that we may share in the book. We wish to involve the NICU Community so we may show the world the dynamic of The Neonatal Womb from the perspective of the womb (NICU Community) itself. All personal information will be kept confidential and part of the proceeds of book sales will go towards support The Neonatal Womb Foundation and our mission. If you or someone you know is interested in sharing their NICU story with us or wants to learn more about our mission we can be found at  www.theneonatalwomb.org We accept all partners/members of the NICU Community around the world! \n\nI am so grateful for WE Day, Free the Children, and Me to We for helping me find the courage to go back into the NICU and follow my guidance as well as start this new adventure of forming a non-profit foundation. I continue to volunteer with We Day and support Free the Children and Me to We, I will be a life-time supporter of the organization.  \n\nEvery time I go to a WE Day I am reminded about how powerful we are when we come together from Me to We! For anyone wishing to get involved in an organization that not only supports a great mission but supports multiple causes and organizations worldwide I highly recommend getting involved locally with We Day, you never know where it may lead you next.  \n</t>
  </si>
  <si>
    <t>143.254.2.25</t>
  </si>
  <si>
    <t>Supporting College Dreams for All\n\nhttp://breakthroughsv.org/\n\nIâ€™m a lucky parent. At an age when the gray hairs and wrinkles might set the tone for whatâ€™s to come, I eagerly look ahead as I watch some special family dreams come true. The most treasured people in my life, my two children, are on the path to finish college. But far beyond that, Iâ€™m in awe as I witness them thriving in their educational experiences. All that my husband and I worked so hard for, over so many years, is paying off â€“ big time. Our kids will not only realize their college dreams, they will have the chance to fulfill their tremendous potential and make their own marks on the world.\n\n End of story, right? Oddly, for me, not so much, because with every proud parental sigh comes a pause. A pause accompanied by a barrage of questions invading my thoughts: What about the kids who donâ€™t have resources and guidance? What if weâ€™d been another family? A family facing financial struggles or racial inequality? What if our kids attended poorly funded schools or lived in a gang-impacted neighborhood? Would their futures be so bright? Would they feel so ready to tackle each new challenge and believe in themselves with such certainty?\n\nI know the answers even before I finish asking. And my eyes tear up as I think about all the children like my own â€“ bright, creative, hard-working, ready to think deeply and dream big â€“ kids born into hardship and poverty just as easily as wealth and privilege, a stroke of luck the only thing separating their circumstances. Surely every child deserves limitless possibilities? Especially the child whose family struggles in a world that has coldly turned its back?\n\nBecause I see how arbitrarily opportunity can be dealt, I give my time to help tell the stories of the kids at Breakthrough Silicon Valley. To try, even in a small way, to right a fundamental wrong. \n\nAs an organization committed to launching motivated, yet under-resourced youth on the path to college, Breakthrough Silicon Valley makes good on a promise to every child â€“ bright, creative, hard-working, and ready to think deeply â€“ that regardless of their background or family circumstances, each deserves the right to dream big and have the chance to realize their full potential. I give my time to Breakthrough, so that Amparo, a young man who has tirelessly worked two jobs from the age of twelve to help support his family, while juggling the demands of school, can earn a four-year college degree and change the trajectory of his young life. At Breakthrough Silicon Valley, low-income students like Amparo find the resources and guidance they need, just as any young person does, to realize their dreams.\n</t>
  </si>
  <si>
    <t>THE POWER OF ME TO WE-A NICU SURIVORS STORY\n\nGrowing up I was raised in the spiritual teachings and taught to accept all religious and spiritual beliefs. I attended the diverse Mariner high school and made friends with people from all over the world and had amazing mentors like peace activist Jamal Rahman. Since a young age I have been interested in humanitarian work. Supporting my interest at age 8 my mother would take me to events to where I met world leaders I was interested in learning from. \n\nThanks to the support of my incredible mom I have had the opportunity to learn from some of the world leaders whom I deeply admire and respect. At age 8 my mom started to take me to events to meet world leaders such as Dr.Larry Dossey, Dr. Bernie Siegel, Deepak Chopra, Marianne Williamson, Dr.Oz, Wayne Dyer, and Amma. With an interest in healing and medicine I had the blessing to volunteer at the sanctuary of well-known healer John of God in August of 2015. They are leaders who inspire me to pursue a career in humanitarian aid and it is the members of my community that have become my greatest teachers of compassion, unconditional love, and action. \n\nIt wasnâ€™t until I became a champion volunteer We Day that I learned about the power of the non-profit and social enterprise sector that I wasnâ€™t aware of as a key player in the world of humanitarian work. I have served as a champion volunteer for WE Day since 2013.  We Day is an educational initiative that packs in stadiums of 20,000+ youth who volunteer their service through We Schools/We Act a service learning program. We Day brings in a variety of motivational speakers, humanitarians, activist, music artist, professional athletes, and community leaders. Youth in attendance earn their way through volunteer service to attend the event for free thanks to incredible sponsorship. \n]\nWe Day is a celebration put on by Free the Children a non-profit that provides education, health-care, alternative income, and agriculture to developing communities and Me to We a social enterprise creating products supporting the communities of Free the Children. Millions of lives have been impacted as result of We Day, Me to We, and Free the Children.\n\nFree the Children was started by Craig Kielburger and friends when they themselves were 12 year olds. I have had the pleasure to meet, listen, and learn from co-founders Marc and Craig Kielburger. In my opinion they are incredible masters of helping connect our world together as one for the good of humanity. Co-founder Craig Kielburger encourages Gift+Spark= Better World in us all. After listening to Craig Kielburger speak at my first We Day I was inspired back to where my personal journey began and have since found my spark. \n\nBorn at The University of Washington Medical Center Neonatal Intensive Care Unit (NICU) at 24 weeks gestation I lost my twin brother Cruz Campos due to extreme premature birth. At 3 weeks old I encountered open heart surgery with no anesthesia weighing 1 pound 3 ounces. As a NICU resident for 4 months I experienced multiple brain bleeds, multiple blood transfusions, &amp; battled chronic lung disease. As a critical neonate, I had the blessing of receiving great care from both traditional and non-traditional medical professionals. After great care and continuous steroid use for over a year, I was healed: drug and complication free. Considering the average outcome of such premature births, I truly feel blessed.\n\nWe Day gave me the encouragement I needed at 21 years old to go back into the NICU at University of Washington Medical Center and volunteer. I have reconnected with many staff members that took care of me as an infant, NICU Staff, and NICU families. Serving as a Neonatal Advisory Board, Council Member it came to my attention that providing a means of resource support, connectivity, and empowerment to the NICU Community on a global level is drastically needed in order to intervene &amp; create sustainable outcomes in preventing Neonatal fatalities world-wide. The ability to provide access to stable long-lasting resource support for NICU parents so that an empowering &amp; healing experience along their NICU journey may become achievable is needed &amp; viable. It is my personal story, continuing journey, &amp; passion for the NICU community that fuels my belief in providing diverse clinical, technological, spiritual, community, material, &amp; medical aid support resources to NICU communities globally so that the Light of Hope can be provided to All.\n\nAfter taking that first step back into the NICU I have witnessed NICU stories that motivate me to give back to the NICU Community. I am deeply compelled to assist and support the NICU Community thru the development of current non-profit start-up The Neonatal Womb Foundation. \nThe Neonatal Womb is a concept as We at The Neonatal Womb Foundation believe when a Neonatal baby is born the womb that once was is recreated by all within the NICU Community for the baby/babies and their parents. Our mission is to provide NICU babies, parents, families, staff, and facilities the tools to aid in forming that womb. \n\nThrough The Neonatal Womb Foundation we will provide diverse resource support that allows the parents/caretakers to adjust the light and volume within the experience to best fit their needs, abilities and NICU journey. Our local and global outreach programs will work together towards empowering the Neonatal community thru engaging educational, technological, social, and medical aid support. We seek to connect The Neonatal Womb Partners and create solutions towards a stronger, healthier, and cost effective Womb for all.\n\nAt this time are just starting up the organization. We are currently working on launching our first pilot project in our local community of Seattle. At this time we are writing a book  titled The Neonatal Womb Foundation. We seek to engage our local and global NICU Community in voluntarily contributing their personal stories to us that we may share in the book. We wish to involve the NICU Community so we may show the world the dynamic of The Neonatal Womb from the perspective of the womb (NICU Community) itself. All personal information will be kept confidential and part of the proceeds of book sales will go towards support The Neonatal Womb Foundation and our mission. If you or someone you know is interested in sharing their NICU story with us or wants to learn more about our mission we can be found at  www.theneonatalwomb.org We accept all partners/members of the NICU Community around the world!\n \nI am so grateful for WE Day, Free the Children, and Me to We for helping me find the courage to go back into the NICU and follow my guidance as well as start this new adventure of forming a non-profit foundation. I continue to volunteer with We Day and support Free the Children and Me to We, I will be a life-time supporter of the organization.  \nEvery time I go to a WE Day I am reminded about how powerful we are when we come together from Me to We! For anyone wishing to get involved in an organization that not only supports a great mission but supports multiple causes and organizations worldwide I highly recommend getting involved locally with We Day, you never know where it may lead you next.  \n</t>
  </si>
  <si>
    <t>A NICU SURIVORS STORY &amp; THE POWER OF ME TO WE \n\nBorn at The University of Washington Medical Center Neonatal Intensive Care Unit (NICU) at 24 weeks gestation I lost my twin brother Cruz Campos due to extreme premature birth. At 3 weeks old I encountered open heart surgery with no anesthesia weighing 1 pound 3 ounces. As a NICU resident for 4 months I experienced multiple brain bleeds, multiple blood transfusions, &amp; battled chronic lung disease. Concerned with my pro-longed usage of steroids my mom contacted the late physic Silvia Brown when I was 1 years old. Silvia Brown referred my mom to a horse-healer from Oklahoma. I received distance healing and one week later was off steroids. I have been complication free since. As a critical neonate, I had the blessing of receiving great care from both traditional and non-traditional medical professionals. Considering the average outcome of such premature births, I truly feel blessed.\n\nGrowing up I was raised to accept all religious and spiritual beliefs. I attended the diverse Mariner high school, have since befriended people from all over the world, and have connected with amazing mentors such as peace activist Jamal Rahman. Since a young age I have been interested in humanitarian work. Thanks to the support of my incredible mom Kathy Papac; I was introduced to the teachings of with humanitarian leaders who have inspired me along my journey. I have had the opportunity to attend events and met with Dr.Larry Dossey, Dr. Bernie Siegel, Deepak Chopra, Marianne Williamson, Dr.Oz, Wayne Dyer, and Amma. My interest in healing medicine and the encouragement of my mom lead me this past August to Brazil where I had the blessing of volunteering at the sanctuary of well-known healer John of God. The leaders I have met continue to inspire my dream of a career in humanitarian aid and medicine. \n\nWhen I attended my first WE Day in 2013 as a champion volunteer my life was drastically impacted. WE Day is a celebration put on by Free the Children a non-profit and Me to We a Social Enterprise founded by Marc and Craig Kielburger.  Personally I feel that the purpose of WE Day is to provide the opportunity to connect an individual to the spark within themselves to take action for a better world and the bringing together of local and global community so together we may connect as one. WE Day helped spark my cause, inspired me to connect me with an incredible community, and encouraged me to set out on a path that has forever changed my life. \n\nTwo weeks after my first WE Day I returned back to NICU at University of Washington Medical Center and became a NICU volunteer. As a volunteer I have reconnected with staff members that took care of me as an NICU patient as well as other NICU staff, NICU families, and NICU patients also known as The NICU Community. Serving as a Neonatal Advisory Board, Council Member it came to my attention that providing a means of resource support, connectivity, and empowerment to the NICU Community on a global level is drastically needed in order to intervene &amp; create sustainable outcomes in preventing Neonatal fatalities world-wide. The ability to provide access to stable long-lasting resource support for NICU parents so that an empowering &amp; healing experience along their NICU journey may become achievable is needed &amp; viable. It is my personal story, continuing journey, &amp; passion for the NICU community that fuels my belief in providing diverse clinical, technological, spiritual, community, material, &amp; medical aid support resources to NICU communities globally so that the Light of Hope can be provided to All.\n\nThe NICU stories I have witnessed motivate me to give back to the NICU Community. Seeking to assist and support the NICU Community my mom Co-Founder Kathy Papac and I have started up The Neonatal Womb Foundation.\nThe Neonatal Womb is a concept as we believe when a Neonatal baby is born the womb that once was is recreated by all within the NICU Community for the baby/babies and their parents. Our mission is to provide NICU babies, parents, families, staff, and facilities the tools to aid in forming and sustaining that womb. Through The Neonatal Womb Foundation we will provide diverse resource support that allows the parents/caretakers to adjust the light and volume within the NICU experience to best fit their needs, abilities and NICU journey. Our local and global outreach programs will work together towards empowering the Neonatal community thru engaging educational, technological, social, and medical aid support. We seek to connect The Neonatal Womb Partners and create solutions towards a stronger, healthier, and cost effective Womb for all.\n\nAt this time are just in the beginning stages of forming our organization. We are currently working on launching our first pilot project in our local community of Seattle. Along with the start of the foundation at this time we are writing a book titled The Neonatal Womb Foundation. We seek to engage our local and global NICU Community in voluntarily contributing their personal NICU story with the purpose of sharing a variety of NICU stories in our book. We wish to involve our local and global NICU Community in the book so we may show the world the amazing dynamic of The Neonatal Womb (NICU Community) from the perspective of the womb itself. All personal information will be kept confidential and part of the proceeds from book sales will go towards supporting The Neonatal Womb Foundation and our mission. If you or someone you know is interested in sharing their NICU story (NICU parents/caregivers, NICU Grads, NICU family-members, and NICU health-care providers) with us or wants to learn more about our mission we can be found at www.theneonatalwomb.org \n\n\n\n</t>
  </si>
  <si>
    <t>71.104.60.180</t>
  </si>
  <si>
    <t xml:space="preserve">The  depth of disappointment was the beginning.  \nReality Rally in Temecula Valley was a seed planted in my heart after I was booted off  the CBS TV show â€œSurvivorâ€_x009d_ in Gabon. Disappointed and during my 5 hour walks in the jungle and on the beaches I came to realize that my game was not over. My game would continue through all the good I would now have to opportunity to do using my â€œSurvivor Statusâ€_x009d_ as a platform.  I had a passion and drive  to get on Survivor for 8 years because I wanted to do it and I did. I now put the same passion and determination  into  â€œReality Rallyâ€œ because I need to and will.  I will make a difference to those fighting for their lives at Michelle's Place Breast Cancer Resource center. I heard Edmund Burke and it will only be â€œmy littleâ€_x009d_ but â€œmy littleâ€_x009d_ combined with others will amount to a huge, generous donation of time, energy and funds. Join us in a fight against cancer and support those fighting that battle and help ease the journey of many who have heard those dreaded words ' you have cancer.' My little built an organization of over 400 volunteers and an event with global visibility. In addition I love my town, Temecula and wanted a way to give back to my community by an event that would highlight all Temecula offers and include anyone who wanted to be a part of it. I also wanted to keep the funds raised local, where we would know the people we helped with not only money but  the promotion of Michelle's Place.               </t>
  </si>
  <si>
    <t>70.44.143.132</t>
  </si>
  <si>
    <t>ellenok@me.com</t>
  </si>
  <si>
    <t>I wrote a letter as well as contributed to PPRAC (Pennsylvania Perimeter Ride Against Cancer) because I wanted them to know how how what they do, changed my life.  The letter tells the story.  Here is the letter.\nDear Eric and PPRAC family,\nIâ€™d like to tell you a story. We all have them. Stories are\nthe shortest distance between two people.\n\nWe would have lunch  weekly, Eric and  I.   We  were introduced by a colleague and as she had anticipated, Eric became my friend.   During these lunches, we shared stories, I learned of his family, his work and his interests. He talked passionately about biking and being part of a team of people that would ride for cancer -\nhis preparation for the ride, the route to be taken, his reasons for being part of it.\nWhen  it  came  time  for  seeking  out contributors, I was happily among them.\n\nOn a Saturday evening last spring, while hosting an Archery Banquet/Picnic at our home, with 50+ people enjoying the weather and beautiful sunset in our backyard, I received a call from my doctor. â€˜We have a problemâ€™.  That problem turned into the word â€˜cancerâ€™.  This would be the second time in my life that I have heard that word. 30 years separated the calls. It felt different this time, maybe because I was 55 not 25, maybe because I had more to lose, maybe because this one was bad, really bad.   I had a new purpose now, to find the best medical care, get a clear diagnosis, develop a plan for treatment and stay alive.\n\nIt would be 9 months before I would make the connection between my journey with cancer and each of your journey with the PPRAC family and preparing for the PPRAC Ride and all I imagine that entails - seeking donations, conditioning your body, maintenance to your equipment, creating the support team and finally putting your feet in those pedals every day for over 500 miles.\n\nYou pedaled 100 miles the first day and raised money for the American Cancer Society.     I, like others on this journey, received a â€˜chemo bagâ€™, at no cost to me. Simple items, but each with its own importance in a world I was about to enter. The bag contained products and answers that would help prepare me for the treatments, manage the side effects and comfort me.  I revisited the bag at each new challenge and it would hand me what I needed to manage it.\n\nYou pedaled 100 miles the second day and raised money for the American Cancer Society. I, like others on this journey, received counseling from a psychologist with the American Cancer Society at no cost to me.   Transitioning from a career and working full time and enjoying an active lifestyle with my husband of 30 years to becoming sick and a cancer patient was a bigger elephant than I could handle.  Through counseling, I was able to prepare myself for my new purpose, which is to get well.  I eat the elephant one bite at time and my life is better having learned this.\n\nYou pedaled 100 miles the third day and raised money so that I and other women, whose entire body is changed significantly by chemotherapy and other  treatments,  would  have  a  new  vision  of ourselves.   I found myself staring at a stranger in the mirror. Unsettling and for some, tragic. At no cost to me, I was invited to a â€˜Feel Good, Look Goodâ€™ class on how to take care of my skin, how to apply makeup that would highlight my best features and minimize those that made me look sick.   I received a bag of cosmetics, $150 in value, which transformed my face but more importantly, I gained confidence. This event took a frightening and sometimes depressing internal process and helped me walk away smiling and feeling good about myself\n\nYou put your - by now - tired and sore muscles on your bike and pedaled those remaining miles the third, fourth and fifth day to raise money for the American Cancer Society. I got the gift of the American Cancer Society Hope Lodge in New York City. At no cost to us.  I went to Memorial Sloane Kettering Cancer Center to receive an Allogeneic Bone Marrow Transplant. I would spend 34 days in the hospital. First receiving 10 days of 5\nchemotherapy drugs that would destroy my biological existence (DNA) and wreak havoc on most of my functioning organs and systems. This was followed by the gift of life in stem cells from my brother Neal, given to me on my new birthday, January 25th. It is a requirement of the Bone Marrow Transplant Team than I live within 5 miles of the hospital for 100 days post-transplant. The risks to me without an immune system and recovering from the devastation to my body are considerable. My husband moved me to my new home for the next 3 months, the ACS Hope Lodge. The staff greeted us with open arms into an atmosphere of hope and healing and where the practical and emotional needs are met through the staff, programs, fellow patients and even the doorman. Hope Lodge is a safe, clean and controlled environment which allowed me and my caregiver to do what was most important, progress through those critical 100 days. On a weekly\nbasis the Hope Lodge offered to both the caregivers and guests, as the patients are called, a variety of offerings which could entertain a much weary caregiver or\nintroduce the guest back into the real world. They offered events like cooking demonstrations, needlecraft lessons, massages, book discussions, music played by local artists and college kids providing entertainment. It was always unconditional. You came if you were feeling up to it.\nThat is a rare gift to a cancer patient. expected When in our world there is so much guilt about being sick, the ACS Hope Lodge never, they asked â€˜What do you\nneed?â€™\n\nMy friendship with Eric has brought many rich moments\nto my life. One has been PPRAC. You have given me a gift â€“ the understanding of the connection between what you do and how it changes lives. During a time of fear, confusion, anger and grief, I thought of all of you and what you create for us.  You make a difference.\n\n\nThank you, Ellen Kalinosky\n\n</t>
  </si>
  <si>
    <t>173.227.188.17</t>
  </si>
  <si>
    <t>Kindness Ranch Truly Lives Up To Its Name Kindnessranch.org\n\nI would never have even heard about Kindness Ranch if it had not been that I was selling a Motor Home on Craigslist. I was contacted by someone from Kindness Ranch that was interested in buying the Motor Home. Not to go on about that though they did buy it and I drove the Motor Home for my first of many visits to the Kindness Ranch. Located in a rural part of Wyoming near the small town of Hartville population 65. When you first drive into the Ranch you are saying to yourself this is a Animal rescue group? But after you get there and meet the total of 8 full time workers and a handful of part time and many volunteers you come to see the ranch in a way that is hard to understand. I will try to explain the animals the Ranch takes in are animals dog's, cat's, sheep, pig's, horses, and now 3 cows are animals that were used in different ways in Lab work at locations throughout the USA. All most all of the animals have never been in a home type environment or know anything about being a pet but it is amazing how especially the cat's and dog's are so happy to meet you and just love to have attention. I have adopted 2 dogs from Kindness Ranch my first a Beagle named Mini Moo I call her Brandy now she was 10 years old when I adopted her she is now 15 but she spent the first nine years of her life in a lab, So yes I treat her extra special and she is worth it. I also have a 7 year old Coon Hound mix named Molly and she is still nervous around many different situations but she is getting better day by day and both get along with my other two dogs both rescues from other shelters.\nKindness Ranch is special the name fits it is a kind place for animals to live out there life if they do not get adopted, but it is a very special animal sanctuary one that is very dear to me. I give monthly to them and more when I am able.\nThank you so much for allowing me to tell you a little bit about Kindness Ranch</t>
  </si>
  <si>
    <t>23.241.43.122</t>
  </si>
  <si>
    <t>(John 15:13)Greater love has no one than this, that someone lay down his life for his friends.\nI recently decided to transition out of the medical field to work with Krishna Kaur, whos beautiful mission and graceful teaching inspired me to sacrifice it all: finances, etc to be a part of her movement and goals. I've given to Y.O.G.A for Youth because our youth is our future and they are open to receiving the love and light that wise educators have to give. There is hope and admiration in their hearts, and I am diligent about serving them and helping them heal, grow, and mature into divine adults and citizens of our society. Through teaching yoga to underprivileged youth and providing them with resources and tools, we are helping them transform into beings love. My empathy and compassion for them is my daily inspiration and the rewarding feeling when they Smile is priceless. \n\nThank you in advance for this opportunity- it would mean the world to us!\n\n</t>
  </si>
  <si>
    <t>htimms@92y.org</t>
  </si>
  <si>
    <t>My earliest memories of the holidays are tied to giving. As a child, visiting family in the United States, I was overwhelmed by the scale and brightness of America. Alongside being seriously impressed by the endless shopping malls, I also remember going with my grandmother to donate items at toy drives and coat drives at the Salvation Army. \n\nIn recent years, Iâ€™ve learned a lot about giving, especially through working on #GivingTuesday. For me, one of the most amazing things about the project is how itâ€™s enabled us all to see just how committed people are to giving. So many people, dedicating their lives to helping others and finding new ways to form connections. Mega gifts and celebrities often dominate the headlines when it comes to philanthropy, but equally powerful are the movements of everyday citizens whose acts of kindness and generosity donâ€™t just make philanthropy big in this country, but say something important about who we are as a people.\n\nI added a new chapter to my own giving story when I began talking to my own children about giving. One of the most educational experiences was negotiating with my son as to which of his books he wanted to donate. This was a long drawn-out process, the main qualification of selection being seemingly which books had trucks in them and which didnâ€™t. But it reminded me what all of us know: that we are born with the instinct to help others. \n</t>
  </si>
  <si>
    <t>108.43.221.60</t>
  </si>
  <si>
    <t>My inspiration for giving is my love for animals and being able to give a voice to homeless and abandoned dogs by volunteering with The Rescued Dog www.therescueddog.org\n\nThe Rescued Dog is a 501(c)3 all breed dog rescue that specializes in rescuing dogs from high kill shelters, often in their last days or hours.  We are 100% volunteer run and foster based.  All of our dogs out of shelters go immediately into loving foster homes to learn love and trust while awaiting their forever homes.  We have saved over 150 dogs in our first year (we had our anniversary in Jan) and are growing quickly!  In the last few months we have rescued three dogs with extremely urgent medical needs.  All three have had to have surgery which in turn has surmounted to extensive medical bills.\n\nAlthough I am relatively new to the organization (May 2015) I have watched the men and women volunteers spend countless hours of their time caring for these animals, reaching out to the community for support in fund raising efforts and arranging countless adoption and fund raising events. So in return I am trying to do my part by reaching out to every pet supply vendor I can find for donations of food, collars, leashes, kennels, puppy pads for house training and toys.  You name it I ask for it, I ask for the sake of the voiceless animals who want nothing more than to be in a loving, caring forever home.  \n\nThank you for your time and consideration.\nDiana</t>
  </si>
  <si>
    <t>98.192.152.240</t>
  </si>
  <si>
    <t>Sarah Wolford</t>
  </si>
  <si>
    <t>CNWolford@gmail.com</t>
  </si>
  <si>
    <t xml:space="preserve">An Elephant Heart for an Elephant Walk\n\nMy name is Sarah Wolford, and I am family therapist and doctoral student at Florida State University. As a professional, I have always been inspired to give back to  youth and families through therapeutic services, volunteer opportunities and through donating to organizations that focused on the overall wellbeing of underserved children and families. When I first heard about the mission of the Zane Beadles Parade Foundation, as well as all of the incredible financial and emotional support the foundation provides to children and families going through life-changing medical experiences, I knew that this was one such organization I would happily donate funds to on a regular basis. Because the Zane Beadles Parade Foundation aims to focus on children battling cancer, I felt a personal connection to their mission as well as the work that I provide to children and families on a regular basis. Several of my families, including those that come from underserved and impoverished communities, cannot emotionally and financially afford the devastating impact that a diagnosis of cancer has on their family. Most importantly, a diagnosis of cancer can lend itself to delicate and challenging conversations regarding daily medical decisions, work-family adjustments and a flooding of intense and often scary emotions. The devastation and magnitude of a diagnosis of cancer is especially difficult for parents who love and care for their children and want the best for their future. All too often, this reality can be too much for one family to handle alone. \n\nThe Zane Beadles Parade Foundation addresses the multi- stressed nature of medical diagnoses on a family system in a gentle, supportive, friendly and fun manner. Not only is  their symbol of an elephant a symbol of strength, family commitment and emotional wellness, it also communicates to children that they are strong, resilient, and just like an elephant--can walk through this season of life without fear or shame. How precious is that? That this foundation, above the rest, can meet a child and their family exactly where they're at, and with a gentle approach in mind. This, to me, is exactly what a family going through a crisis needs to know--that they are loved, they will be cared for financially and emotionally, and that their child is in good hands. What could be better than that? As a family therapist working with families who come in with these delicate life situations, I am grateful for the support Zane's Parade provides to our greater community. It is my sincere hope that the Zane Beadles Parade is considered for this amazing opportunity! </t>
  </si>
  <si>
    <t>185.26.180.179</t>
  </si>
  <si>
    <t>Iam a co-ordinator at PRIDA, a nonprofit, volunteer driven and a grassroot CBO founded in 2002 by local youthful elites who are compelled by myriads of problem facing their communities and are striving to improve the quality of lives of the underpriviledged rural villagers in saku constituency of kenya. I have been selflessly voluntarily coordinating,planning and directing the effort of volunteers towards awareness creation and training communities on topical issues for empowerment and livelihood improvements.</t>
  </si>
  <si>
    <t>73.176.184.6</t>
  </si>
  <si>
    <t xml:space="preserve">Who Inspires Me?\nMy name is Tracy Williams. Five of the most important people who have influenced me on my path in life have been affected by cancer. The first time where cancer shook our family was when my cousin was diagnosed with non-Hodgkin's lymphoma when she was eighteen. My cousin Sarah was the biggest influence in my life, because she was first person in peer group to accept me for who I was. See, I have cerebral palsy and she was the first person besides my parents to say I was more than my disability. For other reasons, we have lost touch now that we are adults. The next person who has influenced me in life is my Grandma Mary. She is an influence in my life because she was the biggest support to my mother when I was first born with all my medical problems as a newborn. She fought cancer twice and won. Her victories against cancer have helped her live 93 years. She is still going strong too. The cancer diagnosis of family member which shook me to the core was when my dear father was diagnosed with colon cancer in 2012. This was the diagnosis that proved to me many lessons in maturity, perseverance and strength. There were many times that I had to further my life skills lessons while my father was ill or going through chemotherapy. The biggest influence to relearning life skills during my father's illness were talks with my dad's cousin Laurie. My dad has since won his battle over colon cancer. Laurie had been such a influence to my life during that chapter that it hit me hard that she was diagnosed with breast cancer last year. All of these warriors in my family who have fought and won against cancer influence to donate my time to Albums of Hope because of their mission to give hopeful albums with encouraging verses and pictures to cancer patients during any stage of a tough medical diagnosis </t>
  </si>
  <si>
    <t>71.194.180.190</t>
  </si>
  <si>
    <t>Kris Olson</t>
  </si>
  <si>
    <t>krissy4453@comcast.net</t>
  </si>
  <si>
    <t>This is Laura &amp; Brad's story from an outsiders point of view. As Brad was going through cancer treatment, his wife Laura gave him a tiny album of beautiful photos &amp; inspirational sayings to buoy his spirits through a very tough battle. He loved it &amp; was so touched that Laura had done this for him. i wish that Brad's journey had a happy ending, but Laura lost her great love. Before he passed, he asked Laura to continue to make her 'Albums of Hope' for others struggling with cancer.\nAs I was attending events at a local cancer center, i was given one of the books &amp; really loved the idea. Shortly after, I met Laura, became immediate friends &amp; asked her how I could be more involved. Since then I have joined her for Make a Difference day where so many people showed up to make Albums of Hope. \nI've also gone to Relay For Life with Laura to offer the albums to survivors &amp; those struggling with treatments &amp; the lasting effects of cancer. I promise you, it's some of my favorite days in my year. \nThis year, I plan to attend more events with Laura. it's inspiring to meet other survivor's &amp; to offer hope when the road ahead can feel like endless struggle.\nI never had the pleasure of meeting Brad, but what a smart man he was. He knew he couldn't stay but he made sure his Laura had the love, support &amp; gratitude of her community. Albums of Hope has grown in ways that I doubt he could have ever imagined. \nI'm so glad to call Laura my friend &amp; to name Albums of Hope one of my favorite non-profit organizations. Those albums bring so many smiles and when we get together to work an event or day of giving, the familiar faces feel like family.\nKris Olson,\nI am a 28 year , 3 time cancer survivor.</t>
  </si>
  <si>
    <t>134.67.29.6</t>
  </si>
  <si>
    <t>It Takes A Village  \nThe All Star Youth Sports Association is an awesome organization that provides several services to youth of all backgrounds in the Southern Sector of Dallas, Texas.  The nonprofit is small but the work they do for the community is LARGE!!! I first became acquainted with the organization through their â€œDress to Succeed Programâ€_x009d_ where they supply school uniforms at the request from local teachers to children throughout the school year.  But it was the â€œIt Takes a Villageâ€_x009d_ program that touched me in such a way that I knew I had to become a committed donor to the organization.   The â€œIt Takes a Village Programâ€_x009d_ embraces youth who have been or who are going through traumatic experiences by providing an outlet through sports, cheer, dance and mentorship.  It offers an environment where the child can share, vent and express creative solutions to overcome obstacles.  I have personally seen several children fall through the cracks because there was no one there to catch them.  This program not only catches them but allows them to heal and excel forward! \n #ASYSA#ITTAKESAVILLAGE\nwww.allstaryouthsports.com\n</t>
  </si>
  <si>
    <t>73.153.194.93</t>
  </si>
  <si>
    <t>Tabitha Tricksti-b Kelly</t>
  </si>
  <si>
    <t>tabitha.kelly87@gmail.com</t>
  </si>
  <si>
    <t xml:space="preserve">I appreciate the American Solar Energy Society for giving me the opportunity to grow. As a young woman with a B.S. and a passion for environmental stewardship I was looking for the next step in my career. Continuously, I asked myself, where is my career going and how can I keep helping to conserve our planetâ€™s resources? Soon I realized my desire to work in Renewable Energies, although I unfortunately have little background in the field. ASES has provided me with an internship opportunity that allows me to use my existing strengths, while growing other areas of my resume.  They are assisting me in gaining valuable industry experience while I strive to obtain my M.Sc. in Energy and Sustainability. I value ASES not only for the opportunity they have given me, but their commitment to having many interns working in the organization. By doing so they are allowing young professionals with a passion for solar energy to develop themselves further.  This increases our ability to make lasting and meaningful contributions to earth preserving work later in our careers. In this way ASES is helping to educate and empower a large set of people who might otherwise be unsure of how to proceed in entering the business sector of solar energy. Providing interns with a way to contribute and help grow the organization assists us in feeling involved and committed to our communities. For these opportunities to grow young peoplesâ€™ careers and passions, I appreciate and thank ASES. </t>
  </si>
  <si>
    <t>73.174.164.64</t>
  </si>
  <si>
    <t>Helping control the pet population.   Angels of Mercy Rescue and Adoption, Dunbar, PA   We do not have  a physical location but we have clinics every month to spay and neuter cats.   We had several fundraisers to start a fund for a building.  We are on Facebook but are in the process of creating a website.   We are a small group trying to do what is right.    We rescue and have to have fosters for all animals.  We have a lot of vet bills caring for the neglected and injured animals.  Before I joined AOM I learned about them and I had 15 animals spayed or neutered.  I live on a rural street where people drop off animals on my road usually pregnant.  There is a group of about 10 that are doing the fundraisers and working to get a van to transport our animals to and from the vets for hospital care or the clinics.   Our van gave out completely  No van no clinics.    We just had a mobile unit come to a church and we had 57 animals spay or neutered that day.    We are a small group trying to help in every way we can.  I give contributions myself to this and other non profits.  I am feeling that I am making a difference with helping animals.</t>
  </si>
  <si>
    <t>50.25.1.48</t>
  </si>
  <si>
    <t>Larisa Wells</t>
  </si>
  <si>
    <t>larisa_w@hotmail.com</t>
  </si>
  <si>
    <t xml:space="preserve">I give to live, for what is a meaningful life if not making an impact somehow somewhere?  I sponsor primary and secondary education for a brilliant young man in Uganda named Malali. He has enriched my family's life as we have enjoyed a window into his talents, daily life, hard work, and scholastic achievements.  We look forward to supporting him through his education, and then keeping a relationship beyond.  </t>
  </si>
  <si>
    <t>A Personal Connection\n\nI share my time, talent, and treasure with the Arthritis Foundation (www.arthritis.org). I previously worked for the Arthritis Foundation-Northeast Region and now volunteer with the Arthritis Foundation-Metropolitan Washington Chapter. When I was a staff member, I always said my work with the Arthritis Foundation was personal and professional. \n\nThe perception of this disease is quite different than the reality. Arthritis affects over 50 million Americans, including 300,000 children. It affects individuals of all ages and includes more than 100 disease types, including rheumatoid arthritis, juvenile arthritis, and other auto-immune diseases. \n\nThe Arthritis Foundation supports scientific research, offers a variety of resources and support, and provides a community for those affected by the disease. I have been involved with the Arthritis Walk, Jingle Bell Run/Walk, Arthritis Advocacy Summit, and National Juvenile Arthritis Conference, among others. The highlight of all of these events is working with incredibly dedicated volunteers. These individuals give their own time, talent, and treasure and do so in addition to all of their other responsibilities. We all come together around a common goal â€“ supporting those that live with the disease.  \n\nMy work with the Arthritis Foundation continues to be meaningful because it is personal. I am motivated by the volunteers with whom I have worked over the years and by the special people in my own life. They are some of the strongest people I know.\n</t>
  </si>
  <si>
    <t>71.163.238.243</t>
  </si>
  <si>
    <t>Laura Coyle</t>
  </si>
  <si>
    <t>laura.ann.coyle@gmail.com</t>
  </si>
  <si>
    <t>Several years, during one of those endless beauty salon sessions, it occurred to me: I was spending more on my hair each year than I was donating to charity. It was an appalling thought and a wake-up call. That year, I made sure to send at least what I spent in that salon over the year to several of my favorite charities.\n\nNow I've let my hair go gray--which I should have done a long time ago--but I continue to give at least at the 'annual high-maintenance hair-care level' to the non-profits I love. One of the closest to my heart is Arts &amp; Minds, http://www.artsandminds.org/, run on a shoestring by art historian and educator, Carolyn Halpin-Healy. It's a great cause, and it addresses a pressing need.\n\nCarolyn's organization partners with museums to provide meaningful art-centered activities that create positive cognitive experiences, enhance communication, and reduce isolation for those with dementia and their caregivers. \n\nThe programs run by Arts &amp; Minds are powerful experiences for the cognitively impaired, their family members, and their professional caregivers. Participants testify that these programs strengthen social, emotional, and spiritual bonds by engaging with art. The outcomes of this program are so inspiring!\n\nSo try it: what do you spend each year on your hair?  \n\nSurely you can match that this year in your giving also.</t>
  </si>
  <si>
    <t>50.199.99.126</t>
  </si>
  <si>
    <t>Because I to was broken, lost &amp; hopeless!\nThere are many reasons why I support and give to the Atlanta Dream Center and Out of Darkness. However to understand you have to know a little about myself. During a truly devastating time that in my life I gave up my will for life, I felt I had lost everything, my marriage, my kids, my job, my home and made some really bad decisions that led me into the worst circumstances. I found myself hanging out on the Blvd in the strip clubs, I was selling drugs and for a lot of the time living out of my car. It all seemed to happen so fast and I had lost all hope. I couldn't see a way out, but when I turned to God He helped me. Knowing that there is a ministry that is reaching out to those in the same place that I once was in is such a joy, that I had to be a part of it. They are reaching out to the lost and hopeless and giving them hope and helping them find their way! It is my pleasure to be a part of something that is shining the Light of Jesus into such a dark and depressing place. \nIf Princesses Nights was the only ministry they had that would be ok, but itâ€™s not. Atlanta Dream Center has many ministries that reach out into a community that is plentiful in needs; they reach out to the homeless with food, clothing and Bible Studies and the opportunity to start a new and fresh life. Metro Kids reaches out to the youth because they believe that if you can detour them from the wrong road it is much easier then saving them from it. Jesus loves ravers ministry is going into raves and spreading the Word of God. Atlanta Dream Center has missionaries all across the globe that they support. There are so many more ministries and out reaches and ways that they are improving the community. I know that when I give to them it effects the community and those in need, it doesnâ€™t pay for a building or someoneâ€™s salary and that makes it easy to give with a cheerful heart. \n</t>
  </si>
  <si>
    <t>98.232.97.134</t>
  </si>
  <si>
    <t>Albert Einstein said â€œThe value of a man resides in what he gives and not in what he is capable of receiving.â€_x009d_\nI am most engaged in giving when I am enthusiastic about the cause. Attain Housing helps homeless and at-risk families with children in King County, Washington to become stable and self-sufficient. First, Attain Housing stabilizes families in the 32 Attain Housing-owned units. Then, they assist the families with services, including case management, which helps them make lasting life changes, leading to permanent housing. I give because I see my contributions as investments in a cause instead of solely a donation. Attain Housing took funds raised at a dinner/auction and is investing in more housing units to expand their housing capability. Furthermore, Attain Housing has engaged and passionate volunteers that strive to help them succeed. When you help Attain Housing, you help homeless families transform their lives, thereby strengthening our community. What Attain Housing is doing is making a real difference and improving lives, and that is #MyGivingStory about Attain Housing (www.attainhousing.org).\n</t>
  </si>
  <si>
    <t>50.234.8.200</t>
  </si>
  <si>
    <t>BIG Love Cancer Care\nhttp://www.biglovecancercare.org/\n\nEach Halloween I travel to Texas Children's Hospital in Houston, Texas with BIG Love Cancer Care to help run the carnival on the ninth floor. This event is mainly for children that aren't able to leave their floor for various reasons. So, we bring the party to them. It's beyond rewarding to see the reaction the kids have to us and the activities we bring along. They're able to dress in their costumes, trick-or-treat and play games throughout the halls.\n\nAdditionally, BIG Love offers weekly benefits. I've joined in on this event as well. Each week the children and their families are able to order special items (toiletries, special snacks, toys, etc.) and they're delivered the next week. This is AWESOME for the kids because we're able to deliver things they may not be able to get otherwise. I encourage everyone to visit their site to learn more about the services they offer.\n\nThere's nothing quite like the joy these children and their families bring to me when I volunteer for BIG Love.</t>
  </si>
  <si>
    <t>71.238.56.121</t>
  </si>
  <si>
    <t>God Answers Prayer\ninfo@bagsofloveinc.org\nI was in bed stuck and depressed and didn't want to get up.  I had no desire to shower or get dressed.  I made myself make my husband's dinner but that was all.  He didn't understand me sleeping 20 hours a day and neither did I.  This went on for 3 months.  I was so discouraged I cried out to God many times 'This is not your plan for me, help me find a reason to get up with a purpose or an interest.' My Pastor's Mother asked me to go on a tour of 'Bags of Love.' I learned later they fill bags for children in crisis one Bag of Love at a time for newborns to age 17.  In these bags there is toiletries, toys, books, clothes, warm coats, gloves, hats, scarfs, and homemade quilts.  I had toured Bags of Love a year earlier without any interest at the time.  I wanted to please my Pastor's Mother so I said I would go.  The tour was exciting this time.  It was my time.  They offered me Tuesdays 10-12, and I could do that. Now I had my reason to get up and get dressed.  After my first Tuesday afternoon, I found out almost all of the volunteers were also 2 hours a week. I knew I needed more, I could do more.  The more I showed up the more they entrusted me with duties.  I felt needed and depended on and I had a purpose.  They were so grateful but how could they know they had done more for me than I had for them.  Now I was volunteering on Wednesday 12-2 and on Thursday 10-2, working fund raisers and helping teach Teen Challenge girls to sew and learn home and job skills.  God answered my prayer and led me to 'Bags of Love.'  I now also help Campus Life Middle-schoolers on Tuesday nights with life challenges.  Recently they had an all nighter and Fall retreat with I attended as a counselor. I'm 64 years old and I love my life.  I'm a late bloomer.  Thank you God for having patience with me.  This is all a part of the plan for my life.  Thanksgiving in coming up this week, I am one thankful person.\n</t>
  </si>
  <si>
    <t>74.72.45.135</t>
  </si>
  <si>
    <t>WHY I GIVE TO BALLET TECH\n\nForty years ago, Eliot Feld set out to create the nation's only public school for dance. Ballet Tech, in partnership with the NYC Department of Education, is the result of his vision: to seek out city kids who aren't familiar with the world of ballet though have talent, the physique, and an enthusiasm for movement. It is wonderful to see this school full of dancers that LOOK and SOUND like New Yorkers -- all the colors, languages, and cultures of our city. And because of the generosity of others, every student has a full scholarship, with rigorous training in state-of-the-art dance studios and live piano accompaniment, free dance clothes &amp; shoes, an academic program of high standards, and a positive school culture. My son and his fellow students have grace, poise, musicality, confidence, and discipline, as well as a passion for and appreciation of the arts. And the school is half boys, how cool is that! #BalletTech #NYCPublicSchoolForDance #DanceNYC #GivingTuesday #MyGivingStory #WhyIGive</t>
  </si>
  <si>
    <t>174.21.190.37</t>
  </si>
  <si>
    <t>Julie Burns</t>
  </si>
  <si>
    <t>julie.burns0420@gmail.com</t>
  </si>
  <si>
    <t>Someone willing to help other less fortunate people always inspires me!\n\nI want to share with everyone a positive experience I encountered just recently Nov 2nd 2015 with Benefits Central! http://www.benefitscentral.org/index.html\n\nFirst let me give you some background.  My 27 year old son lost his biological father at 6months if that wasnâ€™t devastating enough at age 15 he was diagnosed with Aspersers syndrome. Needless to say his childhood was hard and trying! Currently in adulthood he is still struggling with fitting in and being a productive member of society. \n\nThis brings me back to Benefits Central where my son &amp; I made an appointment to speak with Caryl Wolf she was amazing! For the first time in many years I felt like someone cared and was willing to help out.  She was so compassionate and knowledgeable. She made my son feel at ease and understood his needs. She went above and beyond to make sure we had everything we needed to get my son started with the help he needed to be successful! What an amazing person she is and great organization! I made a donation because they do amazing work!\n\nThank you from the bottom of my heart\n\nRespectfully,\n\nJulie Burns\n</t>
  </si>
  <si>
    <t>174.125.19.119</t>
  </si>
  <si>
    <t xml:space="preserve">All I want for Christmas..is to Help Blind Cats\n\nLast Christmas all I asked for was for all the money that would be spent purchasing gifts for me to go instead to animals in need. I came across a great nonprofit organization called Blind Cat Rescue &amp; Sanctuary. They have an amazing shelter and take in cats who are fully or legally blind. They give the cats a beautiful place to live and play, provide them with love, plenty of toys, cat beds and perches, food and water. They allow the community to come in and visit with the cats so they always get plenty of attention and play time with humans as well. They do not allow the cats to be adopted out, as they feel they have been through enough and serve to give the cats a forever home right there at the Sanctuary. There is one woman behind the whole organization and she is an angel to these cats! I fell in love with the cause immediately. These amazing cats, who were so helpless, are being given a second chance to live a full, happy life. So, instead of asking Santa for gifts, I purchased food and supplies for the Blind Cat Rescue &amp; Sanctuary. I have a roof over my head and plenty of food on the table. I am blessed with amazing gifts from God everyday. I want to pay that forward, and make sure that others have the same. </t>
  </si>
  <si>
    <t>108.64.232.212</t>
  </si>
  <si>
    <t>24.60.128.236</t>
  </si>
  <si>
    <t>David Lafond</t>
  </si>
  <si>
    <t>DavidLafond@yahoo.com</t>
  </si>
  <si>
    <t>â€œFor it is in giving that we receive.â€_x009d_ \nâ€• St. Francis of Assisi\nMy drum corps career began in 1983 at 13 years old in a small corps in my hometown of Keene, NH. Four years later I became a member of the Crusader family.  The Crusaders gave me a vehicle to share my passions as a young musician and performer.  They gave me the ability to entertain and perform in front of tens of thousands of people in the best venues in the country.   Not only did I get opportunities to perform but I learned numerous life lessons along the way.  I learned that success does not happen without hard work.  I learned that even though you may experience failure you cannot succeed without having determination and being persistent.  I learned how to work with over 100 people under sometimes adverse conditions to achieve a common goal.  I continue to benefit from my marching years in the Crusaders by applying the lessons I learned in my life.  The continued friendships (and new ones) I made over 25 years ago enrich my life and provide a link to a shared history.  \n\nNone of the lessons I learned could have happened without the support from alumni, staff, volunteers, fans and friends of the corps.  The Boston Crusaders (past and present) could not have achieved success without the people that helped us get down the road; the drivers, the cooks and other volunteers.  Our instructional staff, who were all volunteers were the best and provided an environment to allow us to overachieve as a corps and as individuals.  This couldnâ€™t have happened without the support of the Board of Directors and Administrative Staff that put it all together.  Of course, all this required funds to pay the bills for the buses, equipment and food to feed the corps on the road.  Our financial supporters, who bought souvenirs, show or raffle tickets, or who made donations helped make this happen.\n\nI give to the Boston Crusaders because I want to support the â€œcorps we loveâ€_x009d_ like those that did when I was a member, and those before that.  I give to the Boston Crusaders because I want the legacy of the Boston Crusaders to continue for another 75 years.  I want the current members to have better equipment and better instruction so that they can have a better experience than I did when I was a member.  I want the current members to get the opportunity to learn liife lessons like work ethic, dedication &amp; leadership like I did so I could be successful later in life.</t>
  </si>
  <si>
    <t>75.102.45.193</t>
  </si>
  <si>
    <t>I have been giving to Boulder Crest Retreat in Bluemont Virginia for two years. The retreat is the first privately supported rural Veterans and Military Wellness Center in the country. In the last two years about 1400 plus Veterans and their families have come to BCR for rest, reconnect, and recharge stays as well as participated in combat stress reduction programs. It is located on 37.4 acres right at the foot hills of the first ridge of the Blue Ridge Mountains and is stunning to behold. Four remarkable cabins and a giant lodge as well as seven archery lanes, a tipi, a labyrinth, horses, a stocked fishing pond, and a walled garden that is only the second in the USA to be completely handicapped friendly. The staff there is amazing and strives to give the Veterans and their families what they deserve which is a 5 star experience away from it all. It is supported and loved by the local community. All Veterans and their families should have opportunity to experience this beautiful retreat.</t>
  </si>
  <si>
    <t>96.244.251.217</t>
  </si>
  <si>
    <t>Jennifer Mahran Lagrotteria</t>
  </si>
  <si>
    <t>Jenl@bgcaa.com</t>
  </si>
  <si>
    <t xml:space="preserve">Why I support www.BGCAA.org. The Boys &amp; Girls Clubs of Annapolis &amp; Anne Arundel County is not only changing, but saving, lives in Anne Arundel County. I am inspired by the youth from the ages of 6 to 18 who walk into BGCAA's six Clubhouses every day after school with stories of perseverance and hope for the future. BGCAA gives them the tools to succeed including a hot meal every night after school, mentors, and programs that instill a sense of competence, belonging and purpose. BGCAA helps bring about GREAT FUTURES of future scientists, engineers, teachers, opera singers, athletes, and business owners by giving youth the tools to find and fulfill their dreams. Meet the Club members at www.BGCAA.org.  Be as inspired as I am by what the Club does every day after school for Anne Arundel County youth. </t>
  </si>
  <si>
    <t>74.202.27.130</t>
  </si>
  <si>
    <t>In my work in early childhood education I am regularly reminded how fortunate the children who attend our schools are.  They attend beautiful centers where they are taught by wonderful, nurturing teachers, where their classrooms are filled with educational materials and toys and their families are involved in their educational journey.  One day on my way to work, I was stopped at a traffic light where a man and a woman were holding signs asking for money for food or anything that could help them and their children.  It dawned on me that in the very cities where our beautiful schools are located, there are children who through no fault of their own, cannot experience what we have to offer, for they are homeless.  I quickly came up with my idea of The Power of Change.  I went home and emptied the pockets of my pants, searched the bottom of my purses and very quickly came up with more than $25 in spare change.  I made a quick video where I explained my belief that spare change will not be missed, but when amassed together it can truly make a difference.  In a very short period of time The Power of Change raised almost $5,000 for The Bright Horizons Foundation for Children and this money was able to positively impact the lives of homeless families.</t>
  </si>
  <si>
    <t>71.204.100.68</t>
  </si>
  <si>
    <t xml:space="preserve">I support Broken Chains International, because they save marriages, families, and lives everyday. BCI is Christian counseling organization that meets people in the depths of despair. For many, it is the last stop before a divorce lawyer. People this amazing organizations serves, struggle with infedility, emotional abuse, physical abuse, pornography, and deceit just to name a few. Couples that meet with Kevin Daly are one step away from changing the course of their marriage and the lives of their family forever. Kevin Daly, with the power of the Holy Spirit and the prayers of his supporters, meets people where they are, listens, and is able to show truth where there are lies. \n\nThe entire team of counselors works with couples, individual adults, teenagers, and children regardless of their ability to pay, to break through the lies that life has brought them to believe in order to shed light on truth. So many marriages and families have been saved and healed through this team of people. This is why I support what they do. Family is such a crucial part of relationships and Broken Chains International saves families and heals lives. </t>
  </si>
  <si>
    <t>24.191.183.120</t>
  </si>
  <si>
    <t>Dear #GivingTuesday.\n\nMy name is Surica McCloe, I am a volunteer and participant at Spring Street CDC's program CHANGE Fitness of Morristown, NJ.  I am the volunteer administrator and on the maintenance crew.  I help make sure everyone signs in, completes proper paperwork and keep the space clean. CHANGE is a non-profit fitness studio promoting CHANGE in the community. I volunteering there because I've experience the CHANGE and my life was CHANGED for the better.  I came to CHANGE with the founder/director who helped me recover from a stroke in September 2014, the stroke left me unable to speak or walk properly.  Through exercise and positive energy within three weeks there I was able to speak and walk like normal again.  Because of life circumstances I fight depression everyday but when I am there I am able to forget it all and enjoy myself. I love volunteering there and being able to see so many smiles and all the positive energy! I like knowing I can help create and make CHANGE happen!</t>
  </si>
  <si>
    <t>73.213.244.85</t>
  </si>
  <si>
    <t>Orion Matthews</t>
  </si>
  <si>
    <t>orion.matthews1@gmail.com</t>
  </si>
  <si>
    <t>I served on the National Board of Camp Fire, but before that I was a kid who was 10 years old in 5th grade. At that time I attended Camp Fire regularly after school at Chugach Optional in Anchorage Alaska (both my parents worked).  The staff of Camp Fire encouraged me to explore programming. Eventually they allowed me to go back into the school during Camp Fire where I would get on the old computers and learn programming.  \n\nI probably spent hundreds of hours programming in BASIC and finding my spark for software development.  I went on to do many things with technology and always was thankful to Camp Fire for getting me started.  \n\nIt was an honor to be able to serve on the National Board of Trustees 20 years later and give back some of my time and funds to an organization that gave me so much.  As they say in camp fire #WOHELO (Work Health Love)!\n</t>
  </si>
  <si>
    <t>128.186.217.239</t>
  </si>
  <si>
    <t>Lauren Neidigh</t>
  </si>
  <si>
    <t>ln15d@my.fsu.edu</t>
  </si>
  <si>
    <t>How Campus Pride Gave Me My Life Back\n\nAs a student-athlete from a very young age, I was constantly bullied for being different. I was picked on for not looking feminine enough, having a deep voice, and not acting the same way as other girls, among other things. Until I was 21 years old, I was a closeted lesbian, and had extreme difficulty coming to terms with that part of my identity. I got used to brushing it off when I was bullied, and denied that it even bothered me. It wasnâ€™t until I had qualified for the U.S. Olympic Trials and accepted a scholarship to my dream school for swimming that I really began to feel the weight of that on me. I had reached my highest goals and accomplished things that no one ever expected me to do, but I was unable to excel and make the most of those accomplishments.\n\nBeing gay clashed with what I wanted. It posed a threat to my goals, dreams, and relationships. I saw the way that gay athletes and students were treated by some of the people I cared about most in the world, knowing that would be the way they treated me if they knew I was struggling with my identity. Because of this, I battled depression and struggled with school and swimming until I had reached an all-time low. I left my dream school, unable to finish swimming with the team I had wanted to be on since I was just 8 years old. I thought my swimming career and my life as I knew it were over. But I was wrong. \n\nAt 21, I came out as an openly gay swimmer after transferring to the University of Arizona. At first I was unsure about how my life was going to change and the negative consequences I might have to face. Soon after, Campus Pride was one of a few organizations that reached out to me. The love, acceptance, and sense of family they shared with me were game changers. After years of feeling hopeless, angry, and frustrated with myself for being different, I began to see that my differences were important.\n\nWhat I find unique about Campus Pride was the influence they have in so many different areas. Every summer, they have Camp Pride, where LGBTQ students and straight allies from around the U.S. travel to talk about social justice issues and plan to take action on campus. They have tools for assessing campus sports teams and identifying safe places for LGBTQ athletes. They also work to identify LGBTQ friendly colleges and university campuses across the U.S., giving high school students a way to find a campus with safe spaces.\n\nCampus Pride has inspired me in a million and one ways, but mostly theyâ€™ve inspired me to do everything in my power to make sure other LGBT athletes donâ€™t feel ashamed of themselves and live with the bad experiences that I had. Campus Pride made me realize that I didnâ€™t deserve the way that I was treated because of my differences, and that I can do good things for others by drawing on my experience.\n\nI canâ€™t stress enough how big of a role Campus Pride has played in my journey. Iâ€™m grateful to them for changing the lives of young LGBTQ students who suffer from depression and struggle with bullying the way I did. I give to Campus Pride because I want to give back to an organization that helped give me my life and my self-confidence back. By giving to Campus Pride, we can make sure theyâ€™re able to change the lives of LGBTQ youth who might otherwise feel lost.\n\nCampus Pride url: https://www.campuspride.org/\n</t>
  </si>
  <si>
    <t>71.188.30.166</t>
  </si>
  <si>
    <t>Giving is the Best Feeling in the World! \n\nMy mother inspires me to give. She raised my brother and I by herself. We had a small extended family but we visited them infrequently, mainly around holidays. For my brother and I, mom was our whole world. Even as we became adults and moved on through life, she was there. She had always worked very hard and as she approached possible retirement in her 60s, she received devastating news. \n\nMy mother was diagnosed with stage IV renal cancer in the spring of 2007. At that time, the projected life expectancy did not exceed five years. But, we thought she could be the one to beat those odds. Her first surgery was the removal of one tumored kidney. She would spend the following year medication free. The doctors felt there was no need to start additional treatment until there was further activity. In the spring of 2008, a tumor was found on her femur, very close to her hip. She had the bone removed and replaced with a titanium rod. After healing from the surgery, rounds of radiation and chemotherapy were scheduled. The next five years were a roller coaster ride of springtime diagnoses and new types of treatment. \n\nIn November 2013, we received the worst news. The doctors felt that all treatment options had been exhausted and it was time to consult with a hospice organization. My mother, brother and I had always believed the cancer would eventually go away if she had one more surgery or one more round of chemo. Unfortunately, the cancer had other plans. It was invading her body from head to toe. She had exceeded that five year death sentence but it was difficult to feel grateful when we did not want to lose her. \n\nWe consulted with a local hospice organization and signed her up for their services. Her biggest fear was dying in a retirement home or hospital. She made us promise to avoid that as much as possible. Thankfully, it is the mission of a hospice to support the wishes of patients and their families. This was ideal for our situation.  \n\nThe next few months were stressful for everyone. My mom had been very independent her entire life so to find herself mostly helpless was tough for her to bear. As time went on, her mobility decreased. She would spend part of the day in her living room chair watching her favorite show, â€œDuck Dynasty.â€_x009d_ It was an odd choice for my artsy mother but something about their antics made her laugh, a lot. She would keep my daughters and I current on the show every time we visited. Her bed was the only other spot where she would stay. My brother, sister-in-law and I would alternate shifts to check on her and to make sure she was eating. We would also try to get her moving around a bit to help her maintain mobility. As this was happening, we had the assistance of the hospice social worker, nurse and home aide. \n\nMom died around 5 am on May 8, 2014, in her own bed, just the way she wanted. The following months were strange. I had not noticed how the years as a caregiver effected me. I was devastated. I had a tough time articulating my grief and would often cry suddenly. I hated to hear things like â€œat least sheâ€™s not in pain anymoreâ€_x009d_ or â€œshe isnâ€™t sick anymore.â€_x009d_ The good intentions were understood but I just could not bear to hear it out loud. I was very happy that she was not sick but selfishly, I still wanted her here. I still wanted to bring her breakfast, help her walk, whatever she needed. \n\nI realized the grief was easing as spring rolled around again. I also started to feel like something was missing in my life. For seven years, there had always been a doctorâ€™s appointment, hospital visit, prescription to pick up or something. That all seemed to end abruptly and I had a tough time figuring out what to do. There were plenty of â€œthingsâ€_x009d_ to do but there was an emptiness. I reached out to a hospice organization seeking volunteers. My goal was to provide support for the patient, as well as their caregiver(s). My experience provided me with an understanding of what they would go through. However, I was not sure if I would be more emotional or helpful.\n\nI have been a volunteer patient visitor for a few months and my emotions have stayed in check. I am grateful for the opportunity. The time I spend with a patient has been extremely rewarding. I feel like I am the one benefiting. I know my mom would be proud of me.   \n\nhttp://www.caringhospice.com/Netscape/index.html\n</t>
  </si>
  <si>
    <t>75.31.220.227</t>
  </si>
  <si>
    <t>Denise Timmons Lewis</t>
  </si>
  <si>
    <t>denilew972@sbcglobal.net</t>
  </si>
  <si>
    <t>No one can do everything but everyone can do something! I've lived by that theory for decades; regularly donating to various non profit organizations.  Why donate? Simply it's the right thing to do! We should be willing to *share* with those less fortunate, we can give of ourselves volunteering time, blood or services. Recently I learned of a non profit organization that helped clothe children for school. Being an empty nester I wholeheartedly supported this entity. We live in a rich country yet the thought of children not having the necessities hurt my heart. We must ensure the children of our communities are prepared for the future. No one can do everything  but everyone can do something!</t>
  </si>
  <si>
    <t>66.25.49.4</t>
  </si>
  <si>
    <t>Kathy Palomino</t>
  </si>
  <si>
    <t>khpalomino99@aol.com</t>
  </si>
  <si>
    <t>Why I Give to Casas por Cristo (CasasporCristo.org)\n\nIn 2003, my church asked my husband and I to accompany them to Juarez, Mexico to build with Casas por Cristo. They needed our translating skills. I had no idea what to expect, but it was summer...we had time to kill. \n\nI didn't sleep much the first night. I was afraid that we would be hijacked by bandits. I was afraid that the church where we were staying would be broken into by criminals seeking Gringos to kidnap for a high ransom. Then, as we crossed the border, I became even more nervous. The landscape was dotted by the ruins of old stucco houses, broken down cars, stray dogs, and trash. I was shocked. \n\nThen, as the days passed, I began to see the beauty. We were building a house for a family living in a shack made with shipping pallets. They didn't have much, but they tried to share everything with us. The two little boys in the family showed us the baby rabbits that they had rescued from a dog, and I was touched that they would be so tender and caring. The family was friendly and smiling, and we truly enjoyed working with them. \n\nIn 4 days the house was done, and we dedicated it to God and rejoiced in the miracle of having withstood the 100 plus degree heat to build it. There was not a dry eye as we passed the keys over the the new owners, and I realized that I might have benefited even more from the experience than they had. \n\nSince then, we have donated our money and time to Casas, traveling to build once or twice a month. This charity is the hands and feet of Christ reaching around the world, and I am proud and blessed to be a part of it.</t>
  </si>
  <si>
    <t>71.212.240.228</t>
  </si>
  <si>
    <t>Gerry Kelting Rasel</t>
  </si>
  <si>
    <t>graselmom@msn.com</t>
  </si>
  <si>
    <t xml:space="preserve">I returned to Toledo, OH this past October for my 35th high school reunion.  Toledo is no longer the city I grew up in. People like to talk about Detroit and how it has fallen on hard times, but is now in recovery.  Toledo has fallen on the same hard times, but is not drawing the big corporations to save it - so it remains economically depressed.\n\nWhen I went to my high school reunion I learned that not only has Toledo fallen on hard times, but so has Central Catholic High School in Toledo.  When I graduated from CCHS we were the largest Catholic coed high school in the state.  Now there are fewer than 1,000 students enrolled.  It is located in the most economically depressed area in the city.  Yet I found that despite the many challenges Central faces (older facility, crumbling neighborhood) Central remains true to it's mission of an excellent education - no matter WHAT your financial ability is to pay.  The school has not abandoned the inner city, the community, or those who cannot always afford to pay the tuition.  The very realization of this moved me to both pride and tears.\n\nWhile I cannot afford to be a major donor, EVERYONE can be a philanthropist. I give because the school gives - to the neighborhood, the community, the students. </t>
  </si>
  <si>
    <t>73.198.43.214</t>
  </si>
  <si>
    <t>Sue Schrader</t>
  </si>
  <si>
    <t>sueschrad@hotmail.com</t>
  </si>
  <si>
    <t xml:space="preserve">gleeful giving.\nI give glee-fully.  The age of technology has given us the unprecedented opportunity to peer into the lives of others - near and far. From animals to people. Children to the aged. Northern hemisphere and southern.  Religious and non-affiliated. Eased and dis-eased. I have learned and listened, read and reviewed so many stories to the point these stories are what I care about the most in my social media timelines. To the point where my perspective has changed as I socialize with others.  I am so inspired by those that create organizations to raise awareness for others asking for nothing in return - some who are dedicated beyond 'full-time'.  And, for those in need, of course.  Every $1, $5, $10 dollars - I am determined to make a difference. And am *hopefully* inspiring my son to do the same. After all, isn't that what this ride is all about? </t>
  </si>
  <si>
    <t>69.255.80.191</t>
  </si>
  <si>
    <t>Even Those Who Have Nothing Will Choose to Give Something\n\nSeveral years ago I was working with middle school students at a Title I School. All of them were on free and reduced meals. Some of them lived in homeless shelters. One of the things we did to make their world a bigger place was to teach them geography and read accounts of teenaged immigrants like many of them. We also taught them entrepreneurship. We believed that this might inspire them to dream beyond their neighborhood. As part of the program, students competed in teams to see who could come up with a plan for a sustainable school store: the best plan would receive $500 seed money. The winning team planned to split their revenue three ways: to restock their supply, to scholarship students on field trips at teachersâ€™ requests, and to engage in microfinance through Kiva. The students came to realize that even they, who apparently had nothing, could give back -- both locally and globally. Their world had grown; they were empowered.</t>
  </si>
  <si>
    <t>2.50.100.1</t>
  </si>
  <si>
    <t xml:space="preserve">I am the single child for my parents, who come from a very mediocre socioeconomic status, but they placed very serious importance on education and gave me the best of what they could, I was  educated in the best schools even thou they were expensive, and after my schooling I joined University and my parents really toiled day and night to pay my education fee, all these times made a very serious impact on me, I really believed that education was an integral part of a child's life and it must be given to them no matter what it costs, so life went by, I got my first job and started to earn and support my family, one day whilee on a commute to work, I striked a conversation with a co passenger and was talking about his job, as the conversation drifted he started to tell about this particular organization in South India, named Christian mission service where this guy was educated, he was an orphan and he grew up in the organization who looked after his needs, now he is a fully qualified nurse working in a reputed hospital, I reached home after work and started to ponder about his words, I gave some time to research about this organization and found out that it was found by a German missionary in the 1900,and they look after orphan Childeren and make them as a responsible citizens, this immediate took me to my early stages where my parents struggled to get me educated, I thought that as a responsible citizen I'm responsible for my fellow citizens well being and I began giving 500 rs everyone to educate a girl child in that organisation, it's been more than a year and I'm happy that I'm still giving my part and wish to improve my contribution in the future.. </t>
  </si>
  <si>
    <t>199.116.171.109</t>
  </si>
  <si>
    <t>Why This?\nSo many times (and for so many reasons) I am asked the question â€œWhy.â€_x009d_ At work, at home, in my professional circles, by co-workers, by friends, by my family. People ask why did you make that decision, why do you live in that area, why did you buy those tickets, why would you take that route, why did you choose to work there? Itâ€™s an incredibly powerful question, three simple letters that can reveal the inner workings of an otherwise mysterious personâ€™s mind. A simple question that can open up an insight into the most complicated, seemingly incoherent, decisions. However, it is also a question that can be easily answered if the individual has convictions around the particular topic. And when I am asked why I give, or why I support, College Mentors for Kids, it is one of the easiest questions for me to answer. \nI give because I believe in the cause. I believe that mentoring the youth of our country is one of the key solutions to generating positive outcomes for the greater community. I believe that college students, as exuberant, well intentioned, future leaders of their communities, are well positioned to provide that mentoring relationship.\nCollege Mentors for Kids is an innovative mentoring program that connects college students with the neediest at-risk youth in our country, providing the youth with the positive, caring role model that they may be lacking. Due to its innovating model, the program creates these relationships for pennies on the dollar. And I give because of the wide variety of people that the program helps. Not only does the program aid the elementary school children, generating proven outcomes in several areas, it also benefits the college students who mentor the â€œlittle buddies.â€_x009d_ \nBut first, the topic of the elementary school children. I give because of the infinite potential kids have if only nurtured and positioned correctly.  I give because 80% of the kids in this program graduated from high school compared to 73% of their peers.  I give because 75% of the College Mentors kids have gone on to achieve post-secondary education as compared to 51% of their peers. I give because 2/3 of these mentees go on to volunteer in their communities. The volunteer rate for young adults is 18.7%. \nI give because of the impact the program had on me and all of the other college students who are involved with the program. The program instills an inherent sense of charity, compassion, and care for others in our community. It reveals the sides of society that, as a college student, I may have otherwise been unaware. I give because the only way to truly gain that perspective is by interacting in person, and I believe that to be valuable for all individuals.\nAs a society, we know that the cycle of poverty is a terrible institution, and incredibly difficult to change. We also know that in order to make large sweeping changes, money cannot make the difference, but that the culture must support the change. That, above all else, is why I give.. because mentoring works. It changes the story for the mentees, and empowers the mentors to make valuable decisions as they grow into future leaders. \nI give because College Mentors changes the culture, and extrapolated out, can help change the world.\n\n\nhttp://www.collegementors.org/\n</t>
  </si>
  <si>
    <t>184.166.227.58</t>
  </si>
  <si>
    <t>Heart Smile\nhttps://www.facebook.com/pages/Community-Hope/146611655383618\nA single mother who survived a medically induced coma, looking into the eyes of 2 desperate, thankful, yet still questioning children.  The loss of a great job, bills 2 months overdue, bare cupboards, a cold, harsh Montana winter upon us, and warm clothes needed.\n Swallowing down a big lump of pride, a mother does what she has to do, to ensure the survival of her young, and put the trust back into their wondering minds of, if their needs would be met.  \nI walked into the Community Hope in Laurel, Mt and signed up for a food box and as the volunteer workers prepared the groceries, I browsed the little shop of donated goods for articles of clothing. \nThere were many racks and shelves and a lot to look through, as I focused my eyes to narrow down my search to just color and size, I spotted the cutest crocheted  hat and scarf set.\n I couldn't believe it, it was everything my daughter would have dreamed of owning, and would wear proudly. I also found a large sweatshirt with a football team name across the back, the price tag still attached. Unbelievable.\nI heard someone call my name and I walked up to the counter and received my food box. 3 boxes of vegetables, bread, milk and meat and treats for the kids.  \nAs I pushed my cart out of the little store, I could not believe the happiness I felt. I don't know if you could see the smile on my face, but I knew it was there, big, warm, toothy grin, the heart smile, the one that comes from within. That whole body warmth, tingly,  I feel good smile. Loved and Loving.\nWhen I got home, I put all the food away, and when the kids came home and ran to the cupboards to fill those pangs of hunger after a hard,  school days work,  their chattering voices of happiness filled the room with their days activities and their questioning eyes no longer, forgotten in the warmth of the heart smile.\nThey beamed with the glow of the heart smile and the room filled with warmth as they tried on their *new* items and giggled with the wonderment of how their mom did it.\nAfter telling these two beautiful people in my life how I did it and how good I felt finding the perfect items for each of them, and knowing how good they felt to receive them, I took the next week of healing and job searching to include cleaning our house.\nThe three of us packed the nicest items we could find, that no longer fit our needs and boxed them up and took them right down to Community Hope. We came up with six boxes!\nI often wonder if the person who came across one of our items had that same feeling of the heart smile, the I can't believe I found the perfect item my child or myself needed, and if they left that little store with the warmth of the heart smile, body tingling, sun shining on their face, too excited to get home to share the magic with their own loved ones.\nThat is what inspires me to give, imagining someone else feeling the way I felt on that very day, giving me a name for the way I felt to name this story, Heart Smile.\n</t>
  </si>
  <si>
    <t>204.38.172.102</t>
  </si>
  <si>
    <t xml:space="preserve">Two years ago I was asked to join the board of the Community Scholarship Fund of Whitmore Lake, an organization that awards 15-20 $1,000 to graduating seniors from the high school  I graduated from. This same organization awarded me with a $500 when I graduated. I then went on to fully-fund my own education completely on my own, something I'm extremely proud of. Beyond making my annual donation, I had the opportunity to use my gifts and talents to support an organization that supported me to then give to other students of Whitmore Lake High School. This sends a message to them that we believe in them, we support them, as they make a commitment to further their education to make their contribution on the world. We are a small community, but through our fundraising efforts and generosity of our supporters, we are able to give close to 50-60% of graduates a little boost to fund their college education--many of which are the first in their family to attend. It is an inspiration and something I selfishly look forward to every year. Does this build a well for a community or cure a disease, no? But it instills belief in a student who needs to know their community stands behind them as they work to fully-fund their education often on their own. Winning this would mean we could support that many more students. </t>
  </si>
  <si>
    <t>70.177.80.207</t>
  </si>
  <si>
    <t>Linda Birney Helm</t>
  </si>
  <si>
    <t>linhelm@hotmail.com</t>
  </si>
  <si>
    <t>ï¿¼Time, Talent, Treasure\n\nAbout 35 years ago I found an organization that I feel is doing important work in our community.  At the time, women who were pregnant out of marriage were given few choices and often had to 'go live with an aunt' to protect the family's reputation in their community.  Fortunately this stigma has changed in our society, but the problems a woman faces in a crisis pregnancy have not.\n\nWhen Crisis Pregnancy Outreach (www.cpotulsa.org) began in the early 1980s, many of the women who came to us were teenagers who did not want to have an abortion.  Today, CPO works in coordination with local hospitals and operates a 24 hour hotline.  The majority of woman we now serve are homeless; addicted to drugs/alcohol, gambling, or relationships; physically abused; and/or are totally alone.  \n\nWhat I love about CPO is that we make a lifetime commitment to these women.  It is not just about the 9 months of pregnancy. This crisis brings women to CPO, but this is only the presenting problem. Our goal is to provide the services necessary to help women move forward out of a very difficult situation to live heathy, productive lives. CPO provides a plethora of programs, which include, living assistance (utilities, food, clothing); childbirth classes, educational and employment assistance, life skills seminars, medical care with a private physician and dentist, mentoring, parenting classes, transportation, weekly support groups, and a storage area with maternity/children clothes, child-rearing supplies (cribs, diapers, toys, et al), and furniture. \n\nCPO facilitates a mentoring program that forms relationships between the CPO women and other women/mothers.  These volunteers meet with them weekly and often incorporate them into their own family activities.  The purpose of this relationship is to encourage healthy living, academic achievement, and generate educational and career interests. CPO began as a grassroots organization, but has continued to develop into a well-run organization where I am proud to volunteer.\n\nSince the beginning, some of the women stay in volunteer homes, some continue to live on their own, but as we grew, CPO was also able to purchase a Transitional Home where up to eight woman at a time can live. This is a lovely residential home where the women are provided three meals a day, a study area, medicines, transportation to appointments, schooling, tutoring, counseling and mentoring. Once a birth mother is settled in, she is encouraged to begin advancing her education by going to school (high school, tech, or college) or taking the GED.  She also is provided a personal, professional counselor who she can see at no charge.  What a privilege it is to see women put into practice what they learn and become more self-sufficient.  Many holding jobs for the first time and purchasing their first cars!\n  \nDuring the time the birth mother is pregnant, she makes a very difficult decision to raise or relinquish her child. If she chooses to relinquish her child, the mother looks through life-books submitted by the adoptive families and selects her babyâ€™s family.  These are open adoptions, which means she will have a relationship with the family and her child.  Most years CPO facilitates 20 -30 adoptions. We offer programs for waiting/adoptive parents, conduct interviews and home visits, provide workshops, support groups, mentoring, and hosting for out-of-town families. It is so heartwarming to see the adoptive parents, the birth mother, and the child come to love and respect each other.  It is a process that also requires lots of work and emotional risk on everyone's part, but CPO is committed to the children to provide for them a loving home AND the knowledge of where they came from.\n\nIn the last few years, more women are choosing to parent as single mothers. CPO has expanded our services to meet the many needs of these women to provide healthy, safe homes for their children. We teach classes to prepare her to be intentional in her child-rearing practices; we help her get started living on her own; and CPO continues to provide counseling and support groups for as long as the mother is willing to attend. Many CPO women stay in Tulsa and continue counseling, attend parenting classes/small groups, finish their education, and become part of the CPO community -- helping each other. We now have children who were born with CPO who are in their 30s.  What a joy to see the adults they have become and to know that we have played a small part in giving them a positive future.\n\nFinally, what I love about CPO, and why I am willing to invest my time, talent, and treasure with this organization is that it is 100% volunteer.  In 35 years, no one has received a salary.  All the monies raised go directly to helping women and children and the tangible expenses to run the office and the transitional home.  What a privilege to watch these many loving, talented and dedicated women come alongside another woman in crisis and walk with her through one of the most traumatic times in her life.  Many are available 24 hours a day to go to the hospital, answer the hotline, provide transportation, baby showers, and events for the children.  Many of these volunteers have been with CPO for 10 - 25 years, a few for all 35 years.  They are seasoned, loving women who understand the unique struggles of being a young woman in a crisis situation.  My role has been small compared to the sacrifices of their time, talents, and treasure; nevertheless, I have reaped a deep sense of hope for our future as I watch lives changed for the better with CPOs caring human touch.\n\n\n\n</t>
  </si>
  <si>
    <t>162.236.237.28</t>
  </si>
  <si>
    <t>Dawn Simon</t>
  </si>
  <si>
    <t>dawnluck842@hotmail.com</t>
  </si>
  <si>
    <t>Wow, only 200 words to describe my Dad and PSP. So very difficult, for so many reasons. PSP is a theif. It's a breaker of hearts and dreams for any future.  In my child eyes, my Dad, or Pops, as I fondly called him, was a superman.  Strong but with a gentle spirit, that I have yet to meet since, and doubt I ever will again.  His hands showed hard work to feed his family and his mind was a smart one to envy. Slowly, my superman began to fail, he began to look at me with a blank gaze of someone I didn't know. I saw my superman fall. Heart wrenching memory losses and painful limb tremors took over. People laughed behind his back, because he wore sunglasses while inside. He wore them because of pride , because of the shame he felt from people whispering about his staring watery eyes , that  could no longer blink. They did not see my superman behind those glasses, they knew nothing of the admirable man behind those shades. PSP tried to steal my superman away. But, PSP lost, because my Pops purpose was stronger than anything PSP could ever remove.   I share this with most loving memories of the beautiful life you gave to me and my siblings. Lessons we will pass on for generations.  Gone, but never forgotten. Love you to the moon and back Pops. Love, Dawn</t>
  </si>
  <si>
    <t>72.16.238.69</t>
  </si>
  <si>
    <t>Brenda O. Willis</t>
  </si>
  <si>
    <t>midnightgold3@yahoo.com</t>
  </si>
  <si>
    <t>I support Death with Dignity. \nMy very dear grandparents both died from cancer. \n\nReally, they died from voluntary refusal of food and fluids, pumped with morphine (that barely managed their pain) as a result of the cancer that was killing them. \n\nIt made me rage - it made my heart break -  that these two wonderful, giving, caring people had to have their family watch them suffer and die this terrible way. Worse - that of all the wonderful memories...this is my last memory of them. \n\nAnd so, for those that are dying from an illness that is killing you (and for 'us', the people that that love them). I support a dignified end-of-life option.\n\nI support www.DeathwithDignity.org.</t>
  </si>
  <si>
    <t>108.88.116.62</t>
  </si>
  <si>
    <t>Terri Vargas Contreras</t>
  </si>
  <si>
    <t>tvcont43@sbcglobal.net</t>
  </si>
  <si>
    <t>Full Circle-My Giving Story:\nMy giving story stems from coming full circle when it comes to organ donation.  I support Donate Life Texas/LifeGift of West Texas because they were my first connection to organ donation.  Our daughter became a donor hero 13 years ago.  We said yes to organ donation - not knowing my husband would one day himself need a transplant.  He was blessed with a new liver on 4/19/14.  During his wait we were able to meet our daughter's liver recipient and even participated in her wedding this summer.  \n\nMy volunteer efforts and monetary contributions could never match what Donate Life Texas/LifeGift has given to me and my family.  We have truly come full circle with organ donation.\n\nI will continue to talk about organ donation to anyone who will listen.</t>
  </si>
  <si>
    <t>76.16.111.28</t>
  </si>
  <si>
    <t>Hira Danish</t>
  </si>
  <si>
    <t>rahat_hussain61@hotmail.com</t>
  </si>
  <si>
    <t>To give is to live\n\nAbout a year and a half ago I was absolutely tired from life after three excruciating years of taking care of my husband affected by Alzheimerâ€™s, along with a life time of taking care of my son with Downâ€™s Syndrome. It was around this time I chanced upon the Facebook page of the Northwest Indiana Downâ€™s syndrome Association that also worked with other children in my sonâ€™s school. I decided to visit the Associationâ€™s office once and that day was a life changer. The work being done there was beyond amazing. Every day volunteers would show up, smiling more than the day before, more motivated, and zealous than ever. I decided then to give the remaining of my time and efforts there, and I did, and never looked back. The organization lived by the rule of giving. After just a month of dedicating my time there I felt more relieved and happier in general realizing that giving is what we live for. The more we give, the more it makes us more peaceful inside. And that is why I give. To the DSA of NWI, and to my family. After all to give is to live.</t>
  </si>
  <si>
    <t>67.190.7.108</t>
  </si>
  <si>
    <t>Creativity For Life\nI started going to classes at the Echo Theater when I was three, (I'm 34 now). The Echo Theater became my second home the teachers became my older siblings, surrogate parents, and friends. For 17 years I performed, took class, taught class, toured, created work, saw shows, meet some of my best friends, and had the most supportive creative experiences ever. I grew up at the Echo Theater, they saw me graduate high school, sent me off to college, and welcomed me home, with open arms every holiday break.\n\n Living across the country my time performing with the Echo Theater Company inspired me to study theater, then go on to get my masters in dance/movement therapy and keep my creativity alive. I now work with performers on sustaining creativity across the country, and truly believe that my beginnings at the Echo Theater helped shape the work I do and why I love to do it. I wouldn't be the person I am today without the amazing experiences I had with the Echo Theater Company. Somewhere there are pictures of my three year old self sanding a wall and helping remodel the entryway! I love how many memories I have that include the Echo Theater and how much I was given by being a part of this incredible community. Not only did I learn how to juggle, fly, and hone my physical theater skills, I learned how to be me, in all my creative glory, and that gift is priceless.\nhttp://www.echotheaterpdx.org/</t>
  </si>
  <si>
    <t>24.21.245.155</t>
  </si>
  <si>
    <t>Arcadia Trueheart</t>
  </si>
  <si>
    <t>arcadiagtrueheart@gmail.com</t>
  </si>
  <si>
    <t>Life Mirrors Art\n\nOn dark winter mornings, I struggled to pry open my eyes and pull myself from a warm dream world. But, as I stared into the dark, I would remember my newest acrobatic piece. Middle school was rough and nothing I looked forward to but I got out of bed each morning because I wanted to try out my new performance ideas. While dressing and packing, I would begin to excitedly pace around the room planning which of my fellow performers would stand where, how we could climb up each other, and what kind of music would play. Soon I felt thrilled to be awake and moving and even more so to have a purpose in my life. \n\nEcho Theater Company (http://www.echotheaterpdx.org/) gave me a place where, at a young age, I could contribute my energy and passion. Echo Theaterâ€™s youth company was the first place where people â€“ children and adults â€“ really listened to my ideas. Our directors, Wendy Cohen and Aaron Wheeler-Kay, led the group but we were expected to collaborate with each other to create our performances. The group consisted of other middle and high school aged youth and together we discovered how to give to a group effort â€“ sometimes by proposing ideas and sometimes by agreeing to let them go for the good of the whole performance. \n\nThis learning process was sometimes challenging as we struggled to find a way to be heard and to listen. I remember the rehearsals for one piece in which we constantly argued over parts until Aaron suggested we use these squabbles to create a comical act. The piece became fun and delightful to perform because it was so honest to our actual experience of collaboration. â€œArt mirrors life,â€_x009d_ Aaron chuckled. When I look back at the five years I spent in Echo Theaterâ€™s youth company, I canâ€™t help but wonder if life also mirrors art. As I learned to communicate, to be brave with my contributions, humble with my desire for recognition, and to value, above all, the success of the collective group, I became a more confident and considerate person outside of the theater. \n\nNow I am twenty-five. I am not a professional acrobat or a theater director but I care deeply about community. I have worked in Latin America and the US for social justice and childrenâ€™s rights.  I care about the needs of others and I am confident that my ideas and passion can make a difference. For these beliefs, I wholeheartedly thank Echo Theater Company for giving me a place where I could give, and by giving become part of my first community. \n</t>
  </si>
  <si>
    <t>73.167.175.36</t>
  </si>
  <si>
    <t>I learned of the End 68 Hours of Hunger program back in October of 2014 while having lunch with a friend.  She mentioned the program was attempted to launch in Newmarket NH a few times without success.  I asked her to tell me more about the program.  \n\nEnd 68 Hours of Hunger is a private, not-for-profit, effort to confront the approximately 68 hours of hunger that some school children experience between the free lunch they receive in school on Friday afternoon and the free breakfast they receive in school on Monday morning.  The program is 100% made up of volunteers and 100% of funds go towards the purchase of foods.  \n\nThese children are food insecure children in our communities whose families perhaps do not have the monies or means to support the children as they would like to or there may be other circumstances preventing the support.\n\nWhen I learned of the program, I knew I had to get this off the ground in my community.  Why?  because I was one of these children for about 5 years of my childhood.  I was also a teen mom and with the support of my children's father, we made it but it wasn't easy.  This program would have helped greatly during our early years of parenthood.  There are children who need the support for a variety of reasons and this really hit home for me.  \n\nWith the help of that friend from lunch and my incredibly supportive husband, along with the Newmarket Community Church who allows us to house our program at their Thrift Store in a 100 square foot room, we launched End 68 Hours of Hunger Newmarket in February 2015.  We provide backpacks on a weekly basis to 27 food insecure children.  In these backpacks are meals containing 2 breakfasts, 2 lunches, 3 dinners, snacks, fresh fruit, and sometimes a donated surprise and we could not do this without the help from our amazing volunteers and the support of our wondrous community.  \n\nWe have food drop off locations around our town which has a population total of approx. 9,300.  My husband and I have lived in this quaint New England town for 11 years.  Our town folk have been incredibly supportive with food drives, monetary donations, school supplies donations etc.\n\nEnd 68 Hours of Hunger is in 35 communities across the country but this is why End 68 Hours of Hunger Newmarket is so meaningful to me.\nhttp://end68hoursofhunger.org/newmarket-nh/\n</t>
  </si>
  <si>
    <t>65.74.155.183</t>
  </si>
  <si>
    <t>MariaDaisy Realuyo Absalon</t>
  </si>
  <si>
    <t>daisy.absalon@yahoo.com</t>
  </si>
  <si>
    <t>Giving is spiritually gratifying. When you give a smile away, it touches the heart of the receiver who may have some difficulty at that time yet relieved by the sweet smile you gave away. It takes a penny to make a dollar. If we all are capable of little a small amount to give away, it can very well mound up to something big without even realizing it. \nIn addition to my Church, Eskaton is the nonprofit organization I like best. I believe in the Eskaton mission to enhance the quality of life of seniors through innovative health, housing, and social services.  Eskaton helps many older adults in the community with the various projects they have. \nAs an employee of Eskaton, I am able to use my PTO hours for a good cause. If I were to use my vacation time and travel, I realize that I spend more money doing that than if I stay at work and enjoy precious time with the people we serve. The PTO hours are put to good use to help our older adults. I feel that being at work and donating vacation hours are more gratifying to me.</t>
  </si>
  <si>
    <t>134.3.254.67</t>
  </si>
  <si>
    <t xml:space="preserve"> special people at etts.\nBeeing a trainee at etts was the most impressing time in my life. To experience the possibility of working together with people of at least 7 different  nationalities without trouble ,was just amazing.The understanding of the great ideas and efforts to help people whereever they came from, inspired me to give all my best ,helping with my ideas and thoughts. Helping not financially but with love and care for adults as well as children was a great goal of me staying at this fabulous place. Not only giving but taking was possible. I gave my wisdom ,love andadmiration and got back wisdom about different African mentalitys,about unknown people like Uygur,Chinese,Iracky, Macedonian and Nepalese . Igave at the time I stayed with these wonderful People and I would do it again.\nThank you to the director Dr. Shelefi and his words :Tawehado!\nAnd : Be prood of your roots!!\nIwould like to give more! If I only could,I surely would!!!!!</t>
  </si>
  <si>
    <t>172.15.172.63</t>
  </si>
  <si>
    <t>Tammy Kiger Rhodes</t>
  </si>
  <si>
    <t>curttamtrevmcken@yahoo.com</t>
  </si>
  <si>
    <t>Why weâ€™ve done 2 food drives for the Food Equality Initiative within the last 6 months.\n\nMy daughter is my world and I would do anything to give her good health, happiness and normalcy...  No child should have to settle for less.  But when your world is rocked with anaphylactic food allergies and Celiac Disease, you learn very quickly that the word â€œnormalâ€_x009d_ is no longer an option.  I have worked very hard every day to ensure that my daughter never feels left out.  Whatever her friends are eating, I will create a safe version.  It might not be a perfect match, but I will do whatever I can to get as close as possible.  But for all of those lopsided gluten free and nut free cake pops or warped versions of Olaf cupcakes, I am reminded every day that we are actually the lucky ones.  We have the resources and ability to redefine the word â€œnormalâ€_x009d_ when most do not.  I knew I needed to raise a grateful child, one who would want to look out for her allergy friends and let them know they should not have to go without either.\nHere is my daughters take on giving backâ€¦\nMy name is McKenna Rhodes and I am 8 years and 10 months old right now.  The reason why I donate and have food drives for The Food Equality Initiative is because I know what it feels like to not be able to eat whatever I want. I am lucky that my parents and family can afford the food I need.  If you go to the store and get food that I canâ€™t eat, like cornbread, then it would be so much cheaper like $1.30. But, if you buy it gluten free, it would be more like $5.30 and you can see the difference.  Itâ€™s so super expensive!! There is like a $4.00 difference.  So, some people barely have the money to even afford cornbread, but if you go to FEI, you can get what you need to eat for free.  So, I think that FEI is great because some people canâ€™t afford that, but it has made a change in a bunch of peopleâ€™s lives.  I usually see regular food pantries needing peanut butter, but this place needs soy milk and the 8 most common food allergens like milk, eggs, dairy, wheat, and nuts. I know how hard it is to not be able to get to eat what all my friends are eating.  Like, when my class won a competition, I had to eat something different and that made me feel left out.  I know how hard that is, so I can only imagine how it would feel to not even be able to eat a safe version of what others are getting to eat. So, that is why FEI needs more donations so my friends never go hungry and never feel left out like we already do every day.\nLove,\nTammy and McKenna Rhodes\n</t>
  </si>
  <si>
    <t>71.52.121.26</t>
  </si>
  <si>
    <t>I would like to see an end to Progressive Supranuclear Palsy, PSP (www.curepsp.org) because it is the most devastating disease and no one should have to suffer through it ever again!  My experience is very personal in that I lost my 44 year old husband, his mother and his brother to this dreadful disease.  As the name implies, it is a progressive brain disease that gradually robs one of all their motor functions, as well as speech, control of emotions, thought processes, swallowing, eating and eventually breathing.  It is a rare disease, therefore receives very little funding for research compared to other well-known diseases.  There is ongoing research, but it's a very slow process with limited funding, and if you're the one suffering, a cure cannot come too soon.  Even an effective treatment to stop or slow the progression would be helpful.  People usually decline between 5 to 8 years before dying from the disease.  No one has beat it yet, but there's always hope.  Please consider this very worthy organization as your non-profit charity.  The organization was a lifeline for me during the five years of my husbands illness through an online support group and other information.</t>
  </si>
  <si>
    <t>108.84.224.64</t>
  </si>
  <si>
    <t>I am moved to give to CurePSP because I want scientists to have all the resources necessary to find a cure, a way to put in remission, or better ways to treat the symptoms of PSP and CBD. Watching my dear, deceased Mother ravished by these two horrible neurological diseases was heartbreaking. These two diseases are insidious and cruel. We need to find a cure and I hope my contributions will help make this a reality.\n\nVictims of PSP and CBD fall backwards, eventually get gravely distorted vision, experience awful pain in some extremities, eventually cannot write or feed themselves, and eventually cannot take care of themselves. It is wretched to watch a loved one suffer so we need to find a cure, or something to stop the progression of these diseases as soon as possible.\n\nPlease help and give to CurePSP. Every penney, nickel and dime counts!\n</t>
  </si>
  <si>
    <t xml:space="preserve">My mom would have turned 60 this week. If she hadn't lost her battle with a monstrous disease. But in November2013, she did. She battled an extremely rare neurodegenerative disease called Progressive Supra Nuclear Palsy (PSP) for over 6 years, slowly losing ground.\n\nHaving to deal with an unexpected sudden death of a loved one is a terrible place to be in. On the contrary, awareness of an impending death is like having to look at an archer slowly sharpen his arrow, with the full knowledge that is being prepared for you and can strike you anytime. You are then at the mercy of a flick of his/His finger. We witnessed this process in all its glory for over 2000 days between 2008 and 2013.\n\nâ€œHope Mattersâ€_x009d_ is the tagline of Cure PSP, the most prominent PSP care group in the world. And until much later I did not realize the importance of â€˜hopeâ€™. My mom was a fighter. She fought until the very end. But what matters and what makes her a hero is that she fought with hope until the very end. She knew it was an incurable disease. Yet, she never gave up. She went to every single one of her doctorâ€™s appointments with a hope that there might be some good news waiting for her -- probably some new medicine might have been discovered, or a new surgical procedure might have been found to cure her disease! She never missed a single dose of her medications, hopeful that it will do whatever little good it can. Every time a medication was changed, a dose was altered, she would do her own little test --trying to walk without anyone's support, a task she knew fully well she could not. A test that had almost always ended unfruitfully. Despite some falls and bruises, and multiple rebukes, she would wait for an opportune time, when she could try this without catching anyone's attention. It was only a hope that some medication might have worked and made her condition better.\n\nOne of the later symptoms of PSP is a condition called 'dysphagia.' Here, swallowing becomes increasingly difficult as the disease progresses. Let alone giant pills, swallowing even mashed potatoes becomes an ordeal. In her last few months, despite immense pain and discomfort, she went through this pill-swallowing ordeal four times a day, every single day. Even when we missed giving her a dose, mostly to save her the pain and choking that would follow, she would adamantly ask for the pills and willingly go through the ordeal. For me, that's hope, right there, in its purest form. She was hopeful that someday, someone, somewhere, would find a cure to PSP. She fought until her last breath, quite literally here, as on her last breath she choked on a small sip of water. Until the very end, her mind did not give up. It was her body that betrayed, while her hope was present even in the most hopeless situations.\n\nSo ladies and gentlemen, here's some unsolicited advice. Never lose hope. When you think that you might miss a goal, a bus, a train, a meeting, or a deadline, walk a little faster, run a little longer, work a little smarter, and try a little harder. Like my mom would often say, 'you never know if you are going to make it until you make it.'\n\nWe have supported #CurePSP periodically through small donations. Wearing their 'Hope Matters' wristbands has led to unexpected conversations at unexpected places, giving me a chance to raise awareness. Please #givethanks to CurePSP whose mission it is to raise awareness of this cruel disease and host support group meetings for caregivers and their families. CurePSP also strives to advance research that can cure this Prime of Life debilitating disease. </t>
  </si>
  <si>
    <t>71.190.197.11</t>
  </si>
  <si>
    <t xml:space="preserve">                                  Cure PSP.org\n  \nMy husbandâ€™s diagnosis of PSP came as a terrible shock.\nFor a number of years he had experienced the onset with vision problems and falls but neurologists were unable to make a specific diagnosis.  Instead,  we were told all the illnesses he did not have.\n\nI went to my usual source, the computer, to learn more and â€œCure PSP.orgâ€_x009d_ popped up.  I followed the link and, though horrified to learn the specifics, I was better able to plan and deal as best I could.\n\nThe site enabled me to copy and present materials to â€œeducateâ€_x009d_ the professionals who could help delay or alleviate his symptoms.  It told me of Dr. Lawrence Golbe, who made the final diagnosis. It tuned me into the webinar hosted by Janet Edmunson where I learned of many things such as the assistance of the V.A. and Hospice.  It notified me of support groups.\n\nWe lived my husbandâ€™s last years as best we could.  My husband was a fighter and wanted to live and do.  We attended concerts and theatrical productions, audited college courses, and dined out with our friends and family.  He maintained a business relationship until his last month.\n\nWithout the assistance of the organization and the information it disseminates, people who have to deal with PSP will find little to help them.  I will be forever grateful for its existence.\n                            </t>
  </si>
  <si>
    <t>64.22.224.186</t>
  </si>
  <si>
    <t>Friends of Abilities First raises money for--and educates the community aboutâ€”people with developmental disabilities in Greene County, Missouri.  They are the â€œfriendsâ€_x009d_ of Abilities First, (working name for the Greene County Board for Developmental Disabilities). The hundreds of people whom they serve every month each have their own unique story; I would like to share with you just one of those stories that has been shared with me,  and I believe you will become one of their champions just as I have! \n This is a true story; the names have been changed to protect the privacy of the family. \nDonnie is the legal guardian of his younger brother, Roger. Let me start by telling you about Donnie, who was propelled into the role of head of the household at a very early age, probably fourteen, maybe younger.  Donnieâ€™s father, Bennie, already in his eighties when Donnie was born, was a strict disciplinarian.  In fact, people who remember him will tell you he was â€œmeaner than a junk yard dogâ€_x009d_. Donnie remembers one occasion when, as punishment for some transgression, his dad made him take off his clothes, after which Bennie soaked his sonâ€™s body with bug spray. â€œBurned like hell,â€_x009d_ Donnie remarked.  But, incredible as it may seem, Donnie holds no animosity toward his father.  In fact, some ten years after his death at age ninety-three, the room in which the old man died has been locked and never again opened.  Why?  Because Bennie left instructions that it was to be that way. And Donnie never considered anything other than to comply. So it is that Donnie, his wife, his son, his mother and Roger, all live together in the little family home with the room that is never again to be entered.\n To help you understand why I feel so moved to be a part of the work that Friends of Abilities First does, I must fill in a few more details.  Donnieâ€™s mother has always been, or became so as a result of being married to the infamous Bennie, shall we say--a hard woman.  Once she threw a glass of water in Sherylâ€™s (Donnieâ€™s wife) face just because she wanted to. But she is quite elderly, and nothing is done to alter her behaviorâ€”not by Donnie or by Sheryl.  Then there is Donnieâ€™s fourteen-year-old son, Lilâ€™ Donnie.  Lilâ€™ Donnie is â€œslowâ€_x009d_, (as the family puts it), and does not understand why he is forced go to school. He has been put back a year--or maybe two-- and is suspended  (much to his delight)  on a regular basis. He reasons that his dad didnâ€™t finish school, and he does all right working as an aide in a nursing home. His father explains that he quit school to care for his ailing father, to keep him from being put in a nursing home.  And because he didnâ€™t get to complete his education, Donnie exerts every kind of effort to keep his son in schoolâ€”moving him to a different district when he must, imploring teachers to give him another chance, and literally delivering him to the school door to make sure he actually goes in. \nDonnieâ€™s wife, his third wifeâ€”why would anyone stay for long?â€”is a fragile woman with a heart condition.  She has suffered a lot of abuse in her life.  Living in a home with a roof over her head, even if it occasionally leaks, knowing where her next meal is coming from, is enough to keep her reasonably content.  But, now, you should know a little more about the house. Itâ€™s really a tiny little shack; in place of ceiling tile, Donnie has stapled black plastic. The floors are bare wood, splintered and rotted in some places, but Donnie always finds a way to shore up the defects and keep the family relatively safe from falling through.  There is not actually enough room in the house for the whole family, so Donnie and Sheryl sleep in a shed in the back yard, furnished to look, for all practical purposes, like a bedroom.  Remember, one room in the tiny house is perpetually locked, never again to be opened. \n</t>
  </si>
  <si>
    <t>75.81.10.201</t>
  </si>
  <si>
    <t>Turpentine Creek Animal Refuge\nWhile vacationing in Eureka Springs, Arkansas a few years ago we saw a sign for Turpentine Creek Animal Refuge with pictures of Tigers. We, being cat lovers, decided to visit the refuge and see all the big cats. What was a tourist activity became much more. It became a learning experience when we took the tour they offer a couple of times daily. We were amazed to learn just how many big cats are in the hands of private owners. The regulations vary from state to state if there are any regulations at all. The thought that their could be a full grown tiger in the basement of your neighbors house was hard to believe but it is true. We learned that there are more tigers in captivity than there are in the wild. The big problem here is proper care. Most people who own one or more of these big cats are ill prepared to care for them. That included diet, medical, and habitat. The tour guides at Turpentine Creek can give you the back stories on all of the animals now in their care. These stories are pretty sad, often tragic. It would have been unbearable for us to hear these stories if not for the fact that now these cats have been taken in and cared for by the folks at Turpentine Creek. This is a very costly operation and this is a worthy cause to support. Some contributors make big donations others like ourselves are very modest donations, but all are welcome. Our first move was to adopt a tiger named Tami and we pay $150 a year which goes directly to the care of Tami. We now make several trips to Turpentine Creek every year and we have taken bowling pins, boxes, and other items for the enrichment of these cats. We occasionally will send other modest monetary donations. We love this place and we love all the cats. They also have bears, lions, leopards, bobcats, cougars and a duck that just wandered in a stayed without going through any formal adoption. I like to say that duck just kind of slipped through the quacks.</t>
  </si>
  <si>
    <t>173.216.123.32</t>
  </si>
  <si>
    <t xml:space="preserve">Seeing the world through someone else's eyes. When I chose to join the Friendship Community Care team, my first objective was to make a difference in someone else's life. Little did I know 7 years ago, what a difference someone else would make in mine. My consumer shows me the world through his eyes everyday we're together. He finds simple joy just from walking at the park and listening to the birds chirp. He loves to see the smile of laughter on little children's faces. He loves the animals at the shelter he volunteers for. The list goes on and on. My eyes have been opened to a whole new world by knowing my consumer. A world I would never have experienced had I not wanted to make a difference in someone else's life. </t>
  </si>
  <si>
    <t>174.126.98.215</t>
  </si>
  <si>
    <t>Potential \n\nPotential is defined as something or someone that is considered a worthwhile possibility; Washington State Future Business Leaders of America have potential. My name is Parker, and as a junior in high school, I serve Washington Future Business Leaders of America (WA FBLA) as a state officer. Being a state officer requires that I dedicate much of my time working for this organization and its membership of junior high and high school students. The state officers of WA FBLA give their time and effort to this organization because somewhere along the way, this organization affected us personally. In fact, the story I am about to tell you happened before I was ever affiliated with the state office; it happened my freshman year of high school. \n WA FBLA strives to help students prepare for careers in business through business-related competitive events. There are seventy-five of these events, and they include topics like Sales Presentation, Business Plan projects, and Public Speaking. During my first year, I competed in Public Speaking 1, a competition for freshmen and sophomores. I had come to the State Business Leadership Conference mostly for the traveling experience, as the host city for that year, Seattle, Washington, is six hours away from my home town. However, I had the good fortune of making it to state finals, which meant that would continue on and compete for the chance to attend the national competition. Making state finals was not something I had expected to achieve, and the thought of competing made me very nervous. In fact, I was so nervous and anxious to compete that I forgot the words to my speech in the middle of the performance. After I had recited the rest of my speech, I tried to leave the room as quickly as I could, but I accidentally ran straight into a state officer candidate, who realized that I was a little dismayed. The candidate reassured me that I shouldnâ€™t worry about making it to nationals in my freshman year, that I had already shown potential to make it to nationals eventually. \n That is the story of why I decided to become a state officer and give all of my time to this organization. WA FBLA is more than just a series of business-related competitions; itâ€™s an education. It teaches students that they themselves are worthwhile possibilities. They have the potential to reach new heights and aspirations, all they have to do is apply themselves. After my freshman year, I knew that I wanted to be a part of WA FBLA because it had opened up new realms of possibility for me. I wanted to be able to do the same for others.  \n</t>
  </si>
  <si>
    <t>70.193.134.5</t>
  </si>
  <si>
    <t>Marie Klein Dunkle</t>
  </si>
  <si>
    <t>mdunkle@mindspring.com</t>
  </si>
  <si>
    <t>I didn't know Georgia Forest Watch (www.gafw.org) even existed, or that it needed to, until I moved to the forests of Northeast Georgia. I took up residence in my cabin at the edge of the Chattahoochee National Forest in 2007 and hoped that the idilic setting would always stay that way.  My reasons for escaping Atlanta and moving full time to the mountains were typical--I loved to hike, paddle the lakes and rivers, breath fresh air, drink clean water and live in a place where the pace was slower and the community was closer.  What I learned though was the reason for these wonderful conditions was the all pervasive forest.  Nearly 70 percent of my Northeast Georgia county is National Forest land.  Trees are everywhere now, although less than a hundred years ago much of this land was clearcut with the sides of mountains laid bare.\n\nI was introduced to Georgia Forest Watch in 2009 on a long hike near the Chattanooga River with Joe Gatins, a gentleman who was passionate about protecting our forests from pollution, destruction, invasion and development.  I naively though that that was the job of the U.S. Forest Service.  Joe gruffly explained that the Forest Service was tasked to 'manage' the National Forest lands, not necessarily protect, and citizens who cared were needed to monitor Forest Service plans and practices involving burning forest, logging trees, spreading chemicals, mining on forest land and building highways through our National Forest .  Joe was a long time leader in Georgia Forest Watch and eventually asked me to volunteer my time and talents (I'd been in the environmental and safety business a long time).  He promised to teach me what he knew. \n\nI joined Joe on excursions to forest areas threatened by logging projects and National Forest recreation sites with deep canyons carved and scarred from activity of all terrain vehicles (ATVs)  run amok.  We reviewed Forest Service burn plans and inspected poorly designed trails where sediment and runoff contaminated trout streams.  Joe introduced me to leaders in the U.S. Forest Service and taught me how to work in cooperation with them but also how to to write a powerful letter that called them out on poor forest management practices.\n\nIn early 2012 Joe asked me to be co-District Leader with him for Georgia Forest Watch in our area.  I was hesitant, but agreed.  Then Joe died suddenly six months later. I had been a GFW volunteer for only a year and I knew I could never fill his big shoes.  But with other volunteers and Georgia Forest Watch staff we carried on and have seen success in halting activities that would degrade our forest lands and change our environment for the worse.\n\nNow every time I lead a hike into the National Forest, write comments on a Forest Service proposal to build new roads for logging, or join a group of volunteers to pull trash out of a forest trout stream I think of Joe.  And, I know he would be proud of our efforts.</t>
  </si>
  <si>
    <t>108.31.31.83</t>
  </si>
  <si>
    <t>75.168.143.221</t>
  </si>
  <si>
    <t xml:space="preserve">My inspiration to help others. \n\nAs a child, my parents always made sure we were highly involved with a variety of volunteer experiences and charities.  My mom always said, 'we are blessed to have more than enough, and it is our responsibility to help others.' From church functions to school programs to non-profits to the little old lady down the street - we as a family always stepped in to help.  \n\nAs an adult now, I have tried to keep up with my moms go get'm drive when volunteering, but somehow I tend to stick with organizations that are for children in other countries. Especially those that work with street children, bringing them out of the shadows and into the world where they too have a chance. \n\nI am always attracted to nonprofits like GOD'S CHILD Project, helping children receive a second chance at life. My first experience volunteering, and donating to them, was when I was 19 and living in Guatemala.  They had a huge group of dentists come down to Guatemala - working with the families and communities of their base project.  \n\nI will never forget the looks on the children when they saw these doctors - their excitement, nervousness, and pride to show their teeth. One at a time I interpreted for the doctors, children and adults. One at a time I saw children who had very few 'good' cavity free teeth to be cleaned, but the desire to have teeth like the American doctors was contagious.  \n\nChildren got cavities fixed, learned to brush and floss correctly, received tooth brushes and tooth paste; but the most moving part was them now having smiles to be proud of.  \n\nThese children I later found out were at one point in their lives homeless, living on the streets, and at times child prostitutes bought into child slavery due to their lack of options for survival. \n\nThrough the help and guidance of GOD'S CHILD Project, these same children were living in foster homes, receiving medical care, education, and food for their hungry bellies every day. Without this organizations help my heart breaks for the alternative lives they could be living, if living at all.  \n\nEveryday GOD'S CHILD Project, works hard to find and help many more children just like the ones I worked with years ago, and the results are amazing. These children went from dreamless daily pain and suffering to dreamers who are becoming educated, employed, honorable adults who continue to give back to the children who are like they once were. </t>
  </si>
  <si>
    <t>70.104.137.10</t>
  </si>
  <si>
    <t>Kim Potzinger</t>
  </si>
  <si>
    <t>turbokim@optonline.net</t>
  </si>
  <si>
    <t xml:space="preserve"> Golden Paw Society  is a fantastic not-for-profit organization that takes cats from over crowded shelters here on Long Island and sometimes elsewhere  to provide love and care to those who need it the most.  Many of the rescues are seniors, have health issues or emotional issues.   My daughter and I volunteer our time and money to this wonderful organization -  as much as we are able to.  It is so rewarding to watch a cat with health issues become healthy and to witness an emotionally disturbed cat to go from hiding in a cage to letting you pet him or her to then being able to roam free with the rest of the cats in our center.  These cats are cared for around the clock by many dedicated volunteers. Some of our volunteers are kind enough to foster the cats as well. Please consider this amazing organization for one of the generous prizes. </t>
  </si>
  <si>
    <t>129.49.26.128</t>
  </si>
  <si>
    <t>Katie Amella</t>
  </si>
  <si>
    <t>dweezle35@aol.com</t>
  </si>
  <si>
    <t xml:space="preserve">                               A Second Chance\n\nAnyone who has ever experienced the gift of a second chance â€“ whether it be at love, a career, or even a chance to mend a fractured friendship â€“ knows what a blessing it can be.  And bestowing this blessing upon felines in need is at the heart of the Golden Paw Societyâ€™s mission; by rescuing abandoned cats and kittens from municipal and â€œkillâ€_x009d_ shelters, the folks at Golden Paw give these creatures a second chance at life.  \n\nI first heard about Golden Paw through Facebook; a friend had shared a GP posting about a kitty in need of a home, and I found myself surfing over to the Golden Paw Societyâ€™s FB page and, later, their website to learn more about this organization and the work that they do.  I was impressed by what I discovered.  I learned that Golden Pawâ€™s volunteers perform â€œshelter runsâ€_x009d_ every couple months during which they rescue cats from municipal shelters.  And not just any cats â€“ all cats.  That is, the sick, the overlooked, the depressed â€“ Golden Pawâ€™s volunteers keep an eye out specifically for these â€œunderdogsâ€_x009d_ of the feline world who often meet the sad fate of languishing away in their shelter cages.  Once rescued by Golden Paw, these underdogs, along with their happier, healthier counterparts, of course, are given the care, love, and attention that they need to thrive, and, furthermore, they are given the opportunity to be adopted by a â€œForever Familyâ€_x009d_ through Golden Pawâ€™s adoption center or one of their affiliates.\n\nRescuing cats and providing for their medical care is a costly enterprise, and GPS counts on the generosity of their friends and donors to help make it happen.  Whenever I can, I donate to Golden Paw Societyâ€™s â€œShelter Run Fund.â€_x009d_ Itâ€™s my small way of supporting the noble work of GPS. Every dollar contributed helps bring a beautiful, innocent creature closer to a second chance at health and happiness in a loving home, and this is something that every homeless cat deserves.  GPS cats are blessed with a second chance, and these special kitties will someday â€œpay it forward.â€_x009d_ When adopted, these cats will themselves be a blessing, bestowing upon their adoptive families the gift of love. \n\n\n</t>
  </si>
  <si>
    <t>98.250.108.161</t>
  </si>
  <si>
    <t xml:space="preserve">I give because I have been blessed with so much. A caring family, a roof over my head, three solid meals a day. A college education, a great job with great benefits, great friends and family who love and support me. All these things have been given to me, and I believe it's only right that I give back the best I can. \n\nI choose to give to Grace's Table because the young women this organization supports do not have the privilege I had. Often, they are stuck in cycles of poverty, perpetuated by having their own children during their teen years. I can't imagine what that's like, but I know it's got to be hard. And I know that I can be a part of something that might make it easier, better for these moms and their kids.\n\nI'm proud and excited to be a part of it. If we can give even one young girl the opportunity to grow, to rise above her circumstances, to succeed when no one thought she could, it's worth it. I want these girls to know hope and what it feels like to have someone believe in you, to have a place to belong. Grace's Table gives these girls a real community, a true support system, something which many of them have never experienced before in their lives. It's a place where girls can feel safe and secure as they deal with the stress and struggle that comes with raising a child.\n\nI'm so grateful for the work Grace's Table is doing in the lives of these girls, and I hope and pray that you will want to be a part of it, too. </t>
  </si>
  <si>
    <t>73.250.114.72</t>
  </si>
  <si>
    <t>Laura Ellis Milcarzyk</t>
  </si>
  <si>
    <t>lmilca1@students.towson.edu</t>
  </si>
  <si>
    <t>Making Independent Living a Reality for Homeless Families\nhttp://www.harfordfamilyhouse.org/\n\nI have always had a heart for giving. However, in 2009 I \nmade the decision to leave my home of ten years, and a  severely abusive 13 year marriage, for the safety of my then 4 year old son. I was given a place in our local safe house for abused women, and then I was placed in a transitional housing program that serves homeless families. Through that program, I found healing and a new beginning in life. I still work with them today. When I graduated out of the program I felt so triumphant over my situation, and so grateful to a community that supported my son and I every step of the way. I did not have a lot to give, but I contributing $600.00 when I moved out of my apartment, specifically to be used for the next family that would be given shelter there. This is one of the most successful programs I have ever seen and I know the success is happening because the employees and volunteers, who are people from all over our county, care deeply about the success of the families they serve. It is now my honor and pleasure to be a part of helping our homeless families get back to a place of independent living.</t>
  </si>
  <si>
    <t>24.154.115.206</t>
  </si>
  <si>
    <t>HeartPrints is so much more than a preschool.  When I began my  search for the perfect place for my daughter to begin her schooling, I never imagined I would find a place like HeartPrints.  The non profit organization was founded ten years ago and has been bridging that gap between school and community one HeartPrints family at a time.  I am often asked to describe how this school is different.  One word:  community.  The organization takes a developmental approach to teaching.  The curriculum focuses on the whole child and fosters social, emotional, cognitive, physical, and aesthetic development.  My child has blossomed in the classroom along with her peers.  Each donation helps expand the number of children that get to experience this innovative style of teaching.  HeartPrints is a very special place.  I wish every child got a HeartPrints introduction to learning.  \n\n http://heartprintsed.org/</t>
  </si>
  <si>
    <t>98.160.221.216</t>
  </si>
  <si>
    <t>Tragedy begins at home.\n\nParis is burning, but Megan is on the bus home from her second job at 2am and hardly knows todayâ€™s world news. Sheâ€™s thinking about what she can make for three school lunches that need to head out the door in a few hours, how she will pay her overdue rent and if she can get just three hourâ€™s sleep before leaving to her other job.\nImportant things are happening in the world tonight.\n\nI know John has been up most of the night not because heâ€™s a night owl, but because heâ€™s an 81 year old vet whose gas was shut off last week. Heâ€™s cold and canâ€™t get a warm meal until next week sometime when his $700 check arrives to pay the bill, the rent and a ride to the food bank to pick up leftovers others have donated.\nImportant things are happening in the world tonight.\n\nAnd here I sit in shiny black shoes and a borrowed suit at 430am at my office, because I know theyâ€™re awake and they are the important things and because I think Iâ€™ve crafted a plan that might help their tragedies.\n\nImportant things are happening in the world tonight.\nIâ€™m always in the office at this time of the morning. Itâ€™s quiet and Iâ€™m alone to think about these important things. Iâ€™m not generally wearing a suit and shiny shoes, but tonight I will be at an event with over 400 people who need to hear about whatâ€™s important.\n\nI honestly donâ€™t care about winning, but I do care about the possibilities it may bring to our little non-profit in old Henderson and how, if translated correctly, some important people tonight might pause and hear about people like Megan and John and 10,000 more like them. And maybe theyâ€™ll give a dollar to help.\n\nOur agency, HopeLink of Southern Nevada, was nominated for Outstanding Non-Profit of 2015 and the winner will be announced this evening over a gourmet dinner in a room full of suits at a luxury hotel. Win or lose, all nominees will win something for the people they serve every day. A voice.\n\nPeople donâ€™t like sad stories, but sad stories can move the right people to do the right things to help make fewer sad stories. I believe thatâ€™s important.\n\nSo Iâ€™ll sit there for a few hours, maybe win, likely not, but Iâ€™ll have the captive ears of a privileged few who need to know the important things that are happening in this world, right here at home.\n\nAnd taking off this suit and uncomfortable shoes, I can sleep well tonight, knowing I went to bat for the tragedies which begin at home and end with charity.</t>
  </si>
  <si>
    <t>Selfie.\n\nAll he wanted was a photograph.\n\nI took his picture, but he may never get  the one he wants most of all.\n\nI always leave my door open when Iâ€™m on site at the senior center twice a week.  I set up shop there to meet low income senior citizens and try to engage with them to show them the kinds of services I can offer  free of charge.  Ways to save on utility bills, plans for having food when the money runs out before the month does, budgeting help, how to escape from being prey to the payday loan companies and so many other services that can make a meager fixed income go much further and last much longer.\n\nThis generation of senior citizens are a unique breed.  They are the aging baby boomers and what I consider the last of the moral few. They grew up with the idea that you should always work hard, scrimp and save, pay your bills and be willing to sacrifice if you canâ€™t.  They grew up without computers or computer education and today know very little about how to navigate most things younger people do from their phones in an instant.\n\nAnd, sadly, they are a generation of lost people.  There are no large scale wars that unite them as a group. Their children were born in the â€œmeâ€_x009d_ generation of self-centeredness and permissiveness and who, for the most part,  have found keeping generational ties unimportant.  As a result and more often than not, they abandon the older generation as if it is somehow the respectful thing to do.  Todayâ€™s seniors are also a generation first to experience the insufficiency of social security income to buy the retirement they had hoped. What are so errantly called the Golden Years are truly as thin and flimsy as aluminum foil.\n\nI work the saddest shift at the non-profit charity I chose to join a year ago today.\n\nMy  open door policy, however, seems to make it a little easier for these needy but ashamed old people to be willing to break the ice.  Like rescue dogs beaten down from years of abuse, they often are afraid to make the first contact. Fortunately, Iâ€™m pretty good at that and regularly seek out and engage many solo seniors who have had nobody to talk with for years.  Their lifetime friends are either six feet under or six hundred miles away and they donâ€™t have money for milk much less travel in these Aluminum Years.\n\nAgain, I made the first move.\n\nFor three weeks, heâ€™d passed by while I was in what they called the Library at the senior center. Itâ€™s not much of a library, really.  It has a cache of donated old books and magazines piled neatly as if they were new editions.  Nobody is fooled by the name of the room which doubles for bingo on Tuesday afternoons where winners receive rolls of toilet paper as prizes.\n\nI never heard him coming down the hall and mostly only got a glimpse of his profile as he would  pass through the light streaming in the doorway so many times before. Each trip, he always turned his head and proceeded at a steady pace as if on a conveyor belt to nowhere.\n\nIt took some coaxing. I got up from the computer and stood by the door so that the chance meeting might be a little easier for him if it was to happen at all.  He was far down the corridor, head down and without direction.  But he must have heard me or seen my friendly gesture somehow, for as I sat back down, he was right there at the door, seemingly in reciprocation.\n\nâ€œHey there!,â€_x009d_ I spoke loudly as most of the people around here are hard of hearing or not used to being selected for a conversation.\n\nHe looked up and through the doorway. As he came closer, I could see great depth in the crevasses in his face and his long, black feeble shadow met me long before he did.\n\nâ€œHowâ€™s it going on this beautiful day?â€_x009d_\n\nHe looked around as if perhaps I was addressing another, more important passerby.  I introduced myself and my reason for being here and asked the same of him.\n\nâ€œIâ€™m Al, and I just need a photograph.â€_x009d_\n\nI invited him to sit awhile and tell me about this photograph he wanted.\n\nAt first, he wasnâ€™t well spoken but when he did, his long grey beard moved in synchronicity with each syllable.  Obviously anxious at the thought of talking with a complete stranger and worse, having a need to present to one, he chose his words very carefully.\n\nAl hadnâ€™t seen his three kids in some time. It had been years for two, perhaps a decade more for the oldest.  He knows he must have grandchildren by now and wonders if one of them might be an Albert or Alan or Allisonâ€¦named in his memory as if he were already dead and gone.  Itâ€™s not likely.  After his wife died in â€™84, the kids moved him to this senior living community in the desert where heâ€™d â€œhave a really fun time with all the people his age and the games and the bingoâ€_x009d_ and all that list of lies he was told as he managed the last $700 of his savings as a deposit when he signed.\n\nHe was all of 81 now, and in addition to winning a roll of toilet paper  now and then, he spends holidays, birthdays and anniversaries alone except when he can get a ride to the library or the cemetery where his wife was laid to rest 30 years earlier. To make best use of the ride and the welcomed time away, he  goes grave to grave to pull weeds, straighten dirty plastic flowers and talks to all the horizontal people mostly his age and older. Except of course Sally, his wife, who only made it a half century before a drunk in a pickup truck ended their marriage and for some reason,  the only real connection to the children and family.\n\nToday, he was missing them and wondering about their well-being. He had their addresses on some scraps of paper he pulled from his wallet as I offered him a cold bottle of water.  There were no phone numbers, just penciled addresses which had blurred illegible after so many years in his wallet next to what looked like high school pictures.\n\nAl hadnâ€™t had a picture taken of him since he could remember.\n\nWe talked of his history and my own in extended groups of topics from fishing to art to puppies. Iâ€™d come to discover he was quite a well-rounded man of experience who had evidently cared so much for his wife and children when he was a younger man that his kindness had been taken as weakness and his family had exhausted most of his time and assets before he was shipped out to the desert to wither and die with the hundreds more just like him.  As he became more comfortable, we even talked about death itself and speculated how each of us might eventually kick our respective buckets.\n\nI didnâ€™t share it with him but by the look of his frail, taut face and thin weathered body, he was sure to die of starvation if something wasnâ€™t done soon.  I told him we have a food pantry I bring every Thursday morning and suggested he be first in line with a couple very large bags. It was the first smile he had given me all morning.\n\nI  used that smile  as an opportunity to fill him in on some things I thought we could do to help his situation and stretch his $718 monthly social security income and $14 in food stamps.  That brought the second smile of the morning.  I was on a roll and thought I might go for three and asked him to sit back against the wall as I used my IPhone to do for him what heâ€™d come for.\n\nHe obliged, licked his fingers and briefly ran them through the few hairs on his head, straightening his beard in what was obviously his own idiosyncratic method  for many, many years.  I laughed as he did his little routine and told him my beard would never be as long as his but surely as grey.  And the instant he laughed, I snapped the picture  and showed him how great he looked in it.\n\nIâ€™d have easily guessed he had not seen himself in a mirror for what might have been years the way he held my phone and gazed at his own image. His last picture was at the DMV four years prior.  He had aged quickly in four years. Very quickly.\n\nâ€œWow, you look very different from your ID picture, Al.â€_x009d_\n\nâ€œI kinda guessed I might.   A lot has changed in four years.â€_x009d_\n\nAl shared with me had been diagnosed with inoperable colon cancer 3 years prior and at the last visit to his doctor, was told he probably wouldnâ€™t make it to Thanksgiving.\n\nAl wanted a final picture of himself that could be displayed on his own grave wherever he might be buried like the many horizontal friends before him.  It wasnâ€™t likely that his family would make the trip to see dad and grampa before he passed but if so, he wanted them to see the man heâ€™d become just in case someday they became curious about what happened to old Al.\n\nHe said he could never figure out what heâ€™d done wrong for them to not contact him again and hoped this picture of April 7th, 2015 might be different enough from how they knew him years before and that even from the grave, he might get a second chance to show them how much he had thought about them over the years and hoped theyâ€™d made lots of babies,  perhaps one named Al.\n\nI printed the picture and presented it to him for the fourth smile of the morning.  I donâ€™t think he had had mustered four smiles in a morning for as many years.\n\nWith our work doneâ€¦or perhaps just begunâ€¦he got up and shook my hand and thanked me for having stood in the doorway an hour ago.\n\nAnd as he left through the sunlight of that same doorway, I extended an invitation to Thanksgiving dinner at my house with my own three kids.\n\nThe fifth smile.\n\nI took another picture.</t>
  </si>
  <si>
    <t>24.234.54.146</t>
  </si>
  <si>
    <t>Almost buried treasures.\n\n24 billion computers in the world and not a single one will ever carry the story of Lois, the 91 year-old award-winning poet, prairie woman and mother of ten.  The ranch is gone, the children are gone and her binders of rhymes on the living room shelf will soon be tossed in the dumpster behind her one bedroom apartment, as forgotten as the unclaimed plastic box of her cremated remains.\n\nPeople, like icebergs on a slow melt, are not always what they seem. White and pale for years on the surface, they conceal so many layers of translucent centuries-buried colors, rarely seen by a disinterested mankind.  Like pages of a novel dissolved away  by the waves, the iceberg and its colors will soon be no more.\n\nAnd no one will know any different.\n\nI had done her a favor.\n\nLois had lost most of her sight in her old age and told me she was tired of pouring watery canned julienne carrots over her pasta.  Her tiny food pantry was mostly proceeds from the food bank  and she could no longer tell the difference between a label of vegetables over one of marinara.  Iâ€™d printed out stickers in 48point Helvetica bold and finally arrived to organize her pantry so that she could now tell the difference with a flashlight and the large magnifying glass she kept within easy grasp at the window sill.\n\nShe offered me toast and marmalade as a thank you which I declined mostly because I didnâ€™t have the heart nor stomach to eat Frenchâ€™s mustard on a slice of bread.  Mental note for a return visit: refrigerator labels.\n\nWhile I needed to soon return to my regular post at the senior center outreach for which Iâ€™d left a note â€œBack in 45 minutes,â€_x009d_ I didnâ€™t know  at the time it would be at least two hours before my return.\n\nWalking behind her in her walker toward the sofa for a brief chat before leaving was tedious until I noticed the many white notebooks on the shelf, labeled Olivia, Jenny and the names of many others.  Inquiring, she invited me to take the volume Christopher home for the weekend knowing I was also a writer and much less of a poet. â€œI think youâ€™ll like that one, Don.â€_x009d_  She went on to explain she wrote poetry as a young woman and had been published more times than she could remember.  Many of her poems had become greeting cards for Hallmark and before that, smaller card companies across the U.S. and abroad.  The bookends bracing her impressive collection were trophies for writing and poetry whose engravings had blurred and tarnished over the many years since she lost her sight and could only rub to read, which sheâ€™d done probably thousands of times since.\n\nWe talked of many things, including the ten children for which her binders were named, her little house on the prairie, the brevity of her fame before losing her sight, and her enduring fondness for capturing inspirational moments in her prose.  So immersed in her colorful stories of the past, I finally looked at my phone to see the time had come and gone to return to my post.  We said our goodbyes and it was my Friday, so I took Christopher and headed back to the office to pack up and enjoy my three day weekend.\n\n          â€œThe saddest story in all of history will always be the one which went undiscovered and untold to no person nor pen and was buried alive eternally in an old soul.â€_x009d_\n\nThese were the words that came to me while I sat on my bed and had coffee with Christopher for three hours that Friday evening.  Reading the poems and prose, I didnâ€™t cry even once.  It was probably a half dozen times or more.  The richness and antiquity of the words of that 91 year old prairie woman melted my soul, imagining that someday, with no one to claim them, the orphaned binders  Christopher, Olivia, Jenny and the seven others might end up in a dirty dumpster and a landfill, and probably very soon.\n\nIt was the weekend, and the days when I take care of my own aged mother .\n\nThough 35 years Loisâ€™ junior, I wondered what stories I will have missed of my own family history if I didnâ€™t take the opportunity that weekend to have a chat with her on the sofa that rainy afternoon.  I primed the pump with a few nostalgic recollections of our family and we had a few laughs as she played solitaire on her Kindle.  I could tell Iâ€™d begun to brew something more.  Her game slowed as small oral vignettes of her own family history emerged piecemeal and at random until she was telling me complete stories of times growing up in Storm Lake, Iowa on the farm.  Each story she told seemed to revive another sheâ€™d perhaps never told another. The kids she played with in the church across the street and the scolding of the pastor for playing hide and seek among the pews.  The memories of her parents and aunts and great grandparents were flowing in alternating waves of sadness and laughter.  Though they werenâ€™t poetic, they were the stories of her life, and by distant relation, those I valued as my own.\n\nEach of us has a story to tell.  But in these electronic days, few take the time to listen in the way stories should be told.  Indeed, storytelling, the old fashioned way that families passed on their histories, values and expectations to the next generation, is a lost art.\n\nAnd out of 24 billion computers in the world, only a handful will find it important to pass on the stories of people who will otherwise soon be buried with them undiscovered and untold forever.\n\nIt was Monday morning again, and my day to return to the low income senior center where my outreach first introduced me to Lois and her many children. With Christopher tucked neatly under my arm, and a handful of refrigerator labels,  I arrived, closed up, and affixed a note on the door.\n\nIt read â€œBack in 2 hours.â€_x009d_\n\nThere are so many older Americans whose fame was never counted by measures of celebrity, celluloid or column inches in fabulous magazines, but whose life stories are noteworthy nonetheless.  And I have found that the aged ones who have never sought an audience for them, sometimes have the most engaging of all to tell.\n\nEspecially if you will take the time, ask, and then sit back with a coffee and some mustard toast, and listen.\n\nAnd bring your computer.\n\nDon Miller  #mygivingstory</t>
  </si>
  <si>
    <t>50.110.181.210</t>
  </si>
  <si>
    <t>Taffy Severs</t>
  </si>
  <si>
    <t>tjhorner@frontier.com</t>
  </si>
  <si>
    <t xml:space="preserve">When I am hungry I go to the refrigerator and I get a snack. What if there was no food? When I am cold, I turn the thermostat up, what if I had no heat? When I am tired, I lay down in my bed, what if I had no home? What if I was 4 years old? I look at my 4 yr old granddaughter and think...what if it were her?This is what inspires me to donate. I cannot donate large quantities but I shop the food sales and the online food sales to get the biggest bang for my buck, and I donate to the Highland Food Bank. It is in a neighboring community but when you are hungry, it matters not where you live. I look in thrift shops and in my own closet to find good clothing to donate to the Union Rescue Mission of Winchester. Without them many families would be homeless and without the support that they give.  I have found a need at the Froggy's Closet in Winchester for foster children who are removed from their homes with only the clothes on their backs. I search for and buy new clothes for them. </t>
  </si>
  <si>
    <t>138.162.128.52</t>
  </si>
  <si>
    <t>What inspires me to give is the enjoyment I receive when helping and working with people. I have always wanted to be a help to others.  I always feel happy when I help someone else, and at the same I feel am truly blessed myself through helping others.  I believe God has blessed me so that I can help others even if I can't help financially, sometimes people just need a word of wisdom or encouragement and I make myself available to people that just need someone to talk to. The purpose of life is not to be happy. It is to be useful, to be honorable, to be compassionate, to make some difference in someone's life. I personally I don't wait for good things to happen to me, I go out and make some good things happen. Volunteering with Hope Haven of the Low Country for five years I give cheerfully and accept gratefully, then I know everyone is blessed. Take the time to help other people without expecting a reward or gratitude is definitely important in living an optimistic life. There is more happiness in giving than in receiving. What inspires me most also was my mother was a single parent with seven children.  I, as the second child can recall someone always helping us.  My mother's brother and sister helped provide food and financial help to my family.  My older sister and I continue to talk about how good God was to us because he provided for them and then they provided for us without any rewards.  I just thank God that I am able to help others today. Volunteering with Hope Haven I have come in contact with two most important Hope Have representatives by the names of Christine Smith and Jeanne Newland, these two people are like family members to me and I feel they inspire me most to volunteer with Hope Haven.  I love what I do and whenever I need help, Christine's is there to provide support where I can handle the task no matter how big or small.  Christine Smith is one of the best people I have had the pleasure to work with.   Another influence in my life with whom I had worked with was Jeanne Newland before moving on to another location.  I will never forget her because she is my hero.</t>
  </si>
  <si>
    <t>64.203.221.62</t>
  </si>
  <si>
    <t>From Victim to Survivor: A Story of Hope\nHope Haven of the Lowcountry\nwww.hopehavenlc.org\n\n A young woman is raped by her boyfriend. She tells him no, she does not want to have that type of sex with him, but he doesnâ€™t listen and he forces her. Afterwards, she is bruised, beaten and betrayed. She calls the police and is taken to the nearest hospital. Her boyfriend is arrested, but he may not even be held overnight and could be home before her. Already feeling violated and exposed, her clothing is taken from her as collection of evidence in the investigation and she is asked to wait in a room she canâ€™t leave in nothing but a hospital gown, which after her assault makes her feel more exposed. The nurse shows a stranger into the room. He says heâ€™s a volunteer advocate from Hope Haven of the Lowcountry, a child advocacy and rape crisis center. He begins telling her what Hope Haven is, how they offer counseling, legal services, medical referrals, and advocacy for her. He tells her that what happened to her is not her fault, and that what she was wearing, how sober she was, or who she had sex with in the past should ever be used as reasons to justify her rape. Rape is never justified. He tells her that the doctor is going to collect evidence from her body and it is going to make her feel more violated, but it is the best option to make sure she gets justice for the crime committed against her. She has the option to not report or to collect the evidence and report later. She decides to go through with the exam and all the evidence is collected. Afterwards, the advocate asks her about her safety and whether or not she wants to go home. She says she doesnâ€™t feel safe. So, the advocate gives her the contact information for a local domestic abuse shelter and she calls and makes the arrangements. She spends the night at the hospital. But, before she goes to sleep she knows that tomorrow she has somewhere safe to go, that an advocate was by her side when no else could be, that her evidence was handled properly by the hospital and the detectives, and that tomorrow someone from the Hope Haven staff would be there for her.\n As a volunteer advocate, Iâ€™ve seen assault victims just like this one. Iâ€™ve been that stranger who had to walk into a hospital room and tell a victim that everything would be okay. I became a volunteer two years ago after graduating from college and moving back home to Beaufort, SC. I started volunteering at my church and that is where I learned about Hope Haven. After going to Mercer University and where I learned about the horrors of rape, sexual assault, and sex trafficking throughout the world, I wanted to do my small part to help within my community. After 25 hours of training, I learned how to be an advocate for victims of sexual assault, and how many obstacles they face when reporting their assault. I learned that most victims donâ€™t report for fear of being blamed. I learned that 1 in 4 women will be assaulted in their lifetime and 1 in 6 men will be assaulted in theirs. I learned that only 6% of assailants will ever be convicted for their assault. And, I learned that rape and sexual assault are not far flung problems in big cities, foreign countries, and differing cultures across the sea, but is an epidemic worldwide, even in our own community. While this is usually a subject that many people choose to ignore, I stand with Hope Haven that it is an issue that needs discussion and more importantly needs action.\nHope Haven is the road to recovery for children and adult victims of trauma in 5 counties of the South Carolina Lowcountry. Last year, they serviced 544 clients with counselling, support groups, and advocacy, while also furthering prevention efforts in at-risk homes and local schools to stop the epidemic from spreading. While I hope I can make a small difference in the life of a victim, I know that Hope Haven makes all the difference in the world. Their biggest goal is to make every victim, their friends, family, and society around them, no longer see themselves as victims, but to empower them as survivors and help them get back to living life.\n</t>
  </si>
  <si>
    <t>64.203.209.195</t>
  </si>
  <si>
    <t>I support Hope Haven of the Lowcountry by volunteering my time and energy, and I am convinced I receive so much more from this powerful experience than I could possibly give. \n\nGive: to freely transfer the possession of something. The powerful act of giving unto others is something I have always felt impassioned to express; however, for much of my life giving has been a challenge. In fact, my early experiences in life led me to demonstrate the polar opposite of giving by taking anything and everything I could. To understand the nature of this incredible transformation in my life it is helpful to view giving as a selfless act of love, and taking as a selfish act of fear. As a fearful child experiencing pain on a daily basis and perceiving many things beyond my control being taken away from me, both tangible and abstract, my survival revolved around an impulse to take what I could. My heart wanted to give, but my instincts told me to take. Naturally, living life in this mode only increased my pain. It is because of organizations like Hope Haven of the Lowcountry providing healing to children affected by abuse and neglect that I am able to give today. The individuals that come together to support and provide these services to the community are invaluable to improving the quality of life for everyone in our immediate environment, as well as the global community at large. From my experience, actions have a ripple effect and when we act from a place of selfless giving, rather than selfish consumption, we are spreading love and affecting others in empowering ways we cannot even begin to imagine. I give today because it is an absolute joy and privilege to be of service to others when for so long I was incapable of doing so.\n</t>
  </si>
  <si>
    <t>50.34.176.112</t>
  </si>
  <si>
    <t>Sue Rosenfield</t>
  </si>
  <si>
    <t>sroseseattle@gmail.com</t>
  </si>
  <si>
    <t xml:space="preserve">Being hungry is the great equalizer. \nFirst I lost my spouse. We divorced. Then I moved to a new state to become closer to my family and live in temporary housing. I began to look for a job. Since I had quit my job I was not eligible for unemployment. I had sold my house in the divorce so I had a little money in savings to live off of. In three months time I found a place to live and bought a car. But I still did not have a job. As the money dwindled I started looking at outside resources that I 'might' have to utilize. And I continued to look for a job. I had many applications out but no interviews. Then one interview. But no job offer. \n\nEveryone was well meaning with advice. I took room-mates in and they too were re-locating and could not find jobs. It takes a long time when you come from another state. When my money was down to only one more month of rent or food, I signed up for the local foodbank. I left my Louis Vitton wallet that I had purchased after my last job promotion in the car. I was embarrassed to show it. I wondered who else would be in the food-bank. There were too many people for the space. There was a long wait. Some of the food was out of date. But they saved me with food regardless. Everybody there was friendly or desperate, or happy or grateful or hopeful or hopeless. A melting pot of diversity and ranges of lack. As I took my cart through the room I thought about how I am going to come back here and give whatever I can to whomever has to come here. It didn't matter who I was or where I came from. At the food bank, you are just like everybody else. Hungry. </t>
  </si>
  <si>
    <t>155.212.57.74</t>
  </si>
  <si>
    <t xml:space="preserve">Why I started volunteering for the Humane Society of Greater Dayton:  I was adopted by a stray cat.  One day when she came back she was pregnant.  Well, we took care of momma &amp; babies &amp; even tried to adopt out mom &amp; kittens with no luck.  So we contacted the Humane Society of Greater Dayton.  They took them in, vetted them &amp; got all adopted to loving homes.  A few months later 3 kittens were abandoned at my brother-in-law's work place.  Again I contacted HSGD &amp; again they stepped up to take in the kittens, vetted &amp; adopted them out.  So I had put 8 cats into their system &amp; felt I needed to pay back.  So for the last 3 years I have been a regular volunteer at MeowZa! Cat Boutique which is a satellite store of HSGD &amp; we adopt out cats &amp; have merchandise for sale.  While I may not be able to adopt all the cats/kittens, I can help them find their furever homes.  Also, I am able to interact with so many more cats/kittens &amp; I get my kitten fix &amp; don't take them home.  I would be so thrilled &amp; honored to be able to win a grant for HSGD!!! (I have 4 cats of my own which is why I was not able to keep any the cat or kittens) </t>
  </si>
  <si>
    <t>99.187.244.82</t>
  </si>
  <si>
    <t>Opening up My Heart and Learning to Reach Outside of Myself is the reason I am attracted to the Agape House. I live in a world that has so many negative incidents happen daily. In order for me to create a positive space in my world, I feel that helping those that are much less fortunate and don't have a chance is the same as living as Jesus would want me to live, This organization - I Will Stand International is wrapped in Godliness. The tireless energy and daily struggles that pop up at the Agape House seem to be washed clean with Gods love. It is a God thing for me. Helping these children in Rhiwanda strengthens my spirit. I grow closer to God and as more children come into the house, I feel proud and see that there is the will to push myself a little further to help them. Then I get a little stronger and feel I am doing what one in a relationship with Jesus would do.  We all deserve a chance in this world and helpingmake it possible through donating is a privilege for me. I also need the tax deduction. This is the first organization I have ever been involved with this closely and feel like a mother with her kids. I truly love it</t>
  </si>
  <si>
    <t>206.174.115.244</t>
  </si>
  <si>
    <t>Hannah Brice Smith</t>
  </si>
  <si>
    <t>hmbs65@gmail.com</t>
  </si>
  <si>
    <t>The greatest joy is in giving.  I work every day in a cancer center and lose countless patients.  But I believe I'm called.  Called to be there, to hug and pray with families and hold them together through the most awful time of their lives.   \n\nOrphan diseases are the worst.   They have no research funds, no ICD 10 codes, no way to track what the fall out is.  Because we can't track orphan cancers we can't track the losses.   \n\nI can tell you in my small town of Fairbanks Alaska, we have had more than 10 women diagnosed with inflammatory breast cancer, four are dead, two are in the end of life.  The horrible part is so many non profits spend o much money on salaries and expenses.  The IBC Network Foundation is run completely by volunteers.  They use gifts of mileage to fly around the country providing support and awareness.  \n\nEvery penny made is put into research.  Finding solutions and diagnostics markers for IBC.  Meet Terry, she gives all of herself, her friends, everyone she knows.....it all goes to research.   Please consider this small, but very important non profit.  My husband and I have had some financial challenges over the past 4 years due to medical issues.  We give $100 to every hunt for hope.  Sometimes that means not enough money in our account.  But it is THAT important.   \n\nI'm just a nurse.  I am only one, but I am one.  I can't do e dry thing but I can do something......and by the grace of God, I will do it.   Join me, I will donate my winnings alongside yours.  Maybe that will tip the kettles and find at least one piece of the puzzle.\n\nThank you,\nHannah Brice Smith, RNCN-BN\n</t>
  </si>
  <si>
    <t>173.26.165.205</t>
  </si>
  <si>
    <t>My name is Jenny Oveson, Iâ€™m 28 years old, and I was born with Spina Bifida.  I wanted to write you to tell you about an organization that has grown to mean so much to me.  As a young child, I watched my father make it his mission in life to better the lives of people with disabilities and our families.  He is achieving this as Director of Family Support.  Family Support, the home of the Individual &amp; Family Support program in south Alabama provides financial assistance for medical, dental, prescriptions, supplies, utilities, food, clothing, housing, holiday gifts, ramps, home modifications/repairs, transportation costs including auto repairs, conference expenses, summer camps, education, respite, recreation, etc.  Also information, moral support and referrals may be provided to help families access other programs of assistance.  Family Support works to enhance the lives of Alabamians with disabilities and their families.  Their success is measured in the number of people they can help with the quality of programs and services they provide.  These programs are fueled by our dedicated staff, caring volunteers, and generous donors.</t>
  </si>
  <si>
    <t>50.118.197.230</t>
  </si>
  <si>
    <t>It's the development of intention that matters. When I was 6, I had somehow come into possession of $5. I asked my mom for an envelope, and when she gave it to me, I put the $5 inside, and told her I wanted to send it to people who needed it more than we did. She recommended the Red Cross (http://www.redcross.org/), as she knew it as a charity that has little controversy and helps a wide range of people.\n\nI am now 23, and with a job, can afford to give larger amounts to charities I support. However, what matters is not how much one can give, but the desire to create change â€“ the inspiration that causes people to give (also the subject of this essay competition). \n\nMy parents/experiences gave me a realization that created this desire. What inspired me to give in 1998 (and to continue giving today) is the realization that we are all human beings, born in different circumstances, yet fundamentally the same. Without argument, we are all biological beings with similar wants and needs, and when those are not met (i.e., hunger), unhappiness spawns. That we are all human beings inspires me to continue pursuing human development. What I see as my current life goal is to start HUMAN, an international nonprofit human developmental organization that I hope will some day change all humans' experience for the better.\n\nThe Red Cross likely didnâ€™t take much notice of my $5. But if the world can instill in many more people a realization that we are all just human beings, we will continue our progression towards peace, harmony, and ultimately, human happiness.</t>
  </si>
  <si>
    <t>70.192.71.238</t>
  </si>
  <si>
    <t>Giving back to a part of the next generation that truly knows hardship has been so rewarding with InvisiYouth Charity. I have been supporting this new nonprofit (www.invisiyouthcharity.com) that dedicates to helping teenagers in pediatric hospitals get a voice and educate others on how to work with this age demographic in an environment that is not designed for teens. They do amazing work directly with teens with various chronic illnesses to give them a platform to create their own voice in the pediatric setting and allow them to feel represented and understood instead of invisible. I would always give to this nonprofit because the founder has been in the shoes of these teens when she was one. Her experience allows her to push for the best representation and to promote their demographic to change the way people not just look at pediatrics but also how they interact with the teenage patients so they have the best experience in hospitals.</t>
  </si>
  <si>
    <t>75.100.4.57</t>
  </si>
  <si>
    <t>I help horses help kids. Jeremiah's Crossing is a horseback riding program for people with disabilities, located in a rural town in central WI, 30 minutes from all its surrounding 'big' cities. I came to know about the ranch through an interaction that only God could have coordinated and found myself meeting co-founders Roger and Kathleen Harris just days later. After only minutes at the ranch, I could feel the love that they have for each other, their horses, their program and especially, their riders! From day one I knew this would be part of my mission to serve God and my community, doing all that I could to support this incredible program! In addition to volunteering during their lessons, I am also the volunteer Volunteer Coordinator. This past summer I helped Jeremiah's Crossing kick-start our Volunteer Contest, raising awareness in the community about the program and bringing in new volunteers! As a result of the contest our number of volunteers grew, which meant we were able to provide more horseback riding lessons than ever before! However, because of the ranch's remote location and rural surrounding towns/cities, volunteerism (our program is run solely on a volunteer basis) and donations continue to be a challenge. Yet, no riders are charged for a single lesson! This is truly an incredible program, doing God's work and worthy of recognition! I am so thankful to be a part of Jeremiah's Crossing. \njeremiahscrossing.org</t>
  </si>
  <si>
    <t>166.171.122.117</t>
  </si>
  <si>
    <t>Kristy Gallegos</t>
  </si>
  <si>
    <t>slyster1997@yahoo.com</t>
  </si>
  <si>
    <t>I donate and like to give even if I have not much. I believe no matter what we are all human and deserve to be treated like one, it hurts my heart for people who have nothing, we don't know their story but that doesn't mean they don't feel. Nobody should go hungry, or cold or homeless.i know what it's like to be without and I have had people do the same for me, we are all equal on this earth we all bleed the same, so I give from my heart because everybody deserves the basics on life and it might not mean much to some but to those it does. I give because that's how it should be togetherness.</t>
  </si>
  <si>
    <t>32.217.47.50</t>
  </si>
  <si>
    <t>Judy Weinstein</t>
  </si>
  <si>
    <t>judywsings@aol.com</t>
  </si>
  <si>
    <t>I was so moved by a performance of â€œIn My Shoesâ€_x009d_ that I was inspired to give to the Judy Dworin Performance Project [JDPP]. â€œIn My Shoesâ€_x009d_ brings the voices of the women at York Correctional Institution to the public. Six guest artists - some of whom were previously incarcerated, and another who is a child of a parent who was incarcerated - perform with JDPPâ€™s professional ensemble members to tell the story of the walk to, through, and out of prison. My reaction to their spoken words, dances, and songs was so visceral that I didnâ€™t even realize I had been holding my breath until the tears welling up in my eyes began to fall down my cheeks. \n\nI was overcome by these women who had such courage to share their own and othersâ€™ painful stories and bare their souls. They were so brave; I wondered if I were in their shoes, if I would have had the personal fortitude to deal with what happened, to move on with my life, to try to learn how to be free. \n\nBecause this touched my heart, I knew I wanted to do something to express my gratitude to the performers and to JDPP. I wanted to thank the performers for the privilege of being witness to their heartfelt transformation. And I wanted to thank JDPP for creating such beautiful and important art. And I felt so good knowing that I would be helping them to continue to enrich my life and the lives of others.  #MyGivingStory  #GivingTuesday  #JDPPMoving4Change\n</t>
  </si>
  <si>
    <t>24.145.118.99</t>
  </si>
  <si>
    <t>Art is far more than beautiful things!\nEach art federation has the potential to become a hub of community activity and creativity. Kent Island Federation of Arts (KIFA) has been engaged in this work for fifty (50) years!  Two dimensional artists find a home here as well as photographers, sculptors, fiber and glass artists.\nKIFA has historically reached out to the community of Kent Island and Queen Anne County to provide opportunities for children as well.  There is an annual children's show which showcases the talent of the next generation. It is easy to be inspired as an artist residing on this beautiful island and having a lovely gallery to exhibit the work is extremely important.\nIn addition to the creative work of this organization, this place is a collecting point to find out how your neighbor is doing.  Find out what they may need at any particular time.  It is not all about art, but the art surely brings them all together.  \nSandra Pezzoli, photographer</t>
  </si>
  <si>
    <t>173.195.253.25</t>
  </si>
  <si>
    <t>Christina Chocoholic Goding</t>
  </si>
  <si>
    <t>cmsavage@gmail.com</t>
  </si>
  <si>
    <t>I give because it gives me the ultimate joy to see others happy. I have volunteered for an organization called KMRIA, Inc. KMRIA, Inc., under the direction of Dr. Donald McGee, is now in its 15th year of operation as a 501(c)(3) non-profit educational corporation and has tutored 305 children (k-14) who have been classified as 'drop-outs' from our public schools. The firm uses the PLATO (K-14) in all academic subjects, Ripple Effects for psychological needs and Rosetta Stone (in 9 foreign languages) for instruction. \n\nKMRIA is in operation in the New England states and in New York, New Jersey, and Texas. Their international contacts include Germany, Great Britain, and the Philippines. However, their access to contact with other teachers and students in foreign countries is an ongoing process that may take several years to complete. Alliances with the public libraries, schools, and most importantly, with the teachers and children, are vital aspects to making their mission successful. What they need is financing for the purchase of computers which will enable their students to connect with diverse people and cultures throughout the world. The age of communication truly is here, and we can invest in teaching the children of tomorrow the use of our inventions to bring about a peaceful, wholesome world. \n\nThank you</t>
  </si>
  <si>
    <t>198.140.195.171</t>
  </si>
  <si>
    <t>I give because I can.  I have donated on a few occasions to Kulturecity. They help children and families affected by autism. This is a cause near and dear to me since I have a nephew and my son with an autism diagnosis. This organization goes out of their way to make a child's day. Www.kulturecity.org</t>
  </si>
  <si>
    <t>216.4.56.148</t>
  </si>
  <si>
    <t>Megan Wilson</t>
  </si>
  <si>
    <t>megankyis@gmail.com</t>
  </si>
  <si>
    <t>Why Kulturecity inspires me...\nI've never seen an organization that truly cares as much as Kulturecity, they are not simply involved in what they do, they ARE what they do! Every person that is a part of Kulturecity has invested their entire hearts into what they do to help touch the lives of so many families across America. Not only do they help families in a multitude of ways but they also inspire them to make a difference in their own communities. I can honestly say this because not only have I seen it but I to have been inspired by them to reach out in my community to help others. Kulturecity is AUsome!</t>
  </si>
  <si>
    <t>71.29.197.151</t>
  </si>
  <si>
    <t>DoÃ±a Cassingham</t>
  </si>
  <si>
    <t>I gave to Kulturecity because I personally have seen the miracles they have done for the autism community and the lives they touch. From the toy given to a child who wonders if anyone else cares, to a weighted blanket given to one that gives them peace to sleep through the night that the family couldn't afford, so the parents can finally rest themselves. Just a sounding board for those that need to know a group exsists that understands the trials it takes raising these blessings and how special each one truly is.</t>
  </si>
  <si>
    <t>173.24.42.249</t>
  </si>
  <si>
    <t>Bonnie Richardson Lapee</t>
  </si>
  <si>
    <t>blapee@yahoo.com</t>
  </si>
  <si>
    <t xml:space="preserve">Yes Garrett, there is a Santa Claus! About three years into the autism diagnosis of my son, I was at a very low place. The first year is filled with shock, denial, grief, and finally acceptance. The second year is a whirlwind of research, and phone calls, advocating and paperwork. By the third year, the emotional realization hits you. Autism is many things. It's a constant challenge. It's exhausting! It's EXPENSIVE! All of that, I expected. What I didn't expect, was that it would be so lonely. Even the family and friends that stick around, really don't get it. You can explain and explain, and unless you live with this thing day in, and day out, you don't get it. Fortunately, around year three, I stumbled across a post that was about Autism Santa. A dad, with a son on the spectrum, that wanted to give gifts to children on the spectrum. I was immediately intrigued. So, I joined a group that supported him. Through this group, I met lots of autism parents. Parents like me. Parents that GOT me. That understood my challenges, but more importantly, my triumphs! Autism Santa sent my son a gift. Just because. A spongebob flashlight. My son was so happy. He got mail. It was so much more than a flashlight! It was a lifeline. It was a community! A community where we were accepted. With all of our struggles and challenges, we were accepted. That single gesture, renewed my hope! I could face the struggles. Things were not so overwhelming that I would just sit and cry. I learned with time, that Autism Santa was just one piece of KultureCity. A nonprofit that supports the autism community. They provide immediate needs for families, as well as advocating for and executing initiatives that promote inclusion and acceptance for all autistic people. Through KultureCity, I have met the most amazing, fierce, giving people I've ever known. It is community helping community. It is family! I have supported many of KultureCity's projects. Wizard Talk, that provides Ipads to children, so they can have a voice. Toys Aucross America, that provide toys to children on the spectrum. The LifeBOKS program that provides lifesaving tools to wandering children. Why do I give? Because KultureCity gave me hope, when I needed it the most. Because KultureCity is a family, and that's what families do! </t>
  </si>
  <si>
    <t>64.145.76.44</t>
  </si>
  <si>
    <t>Abecca Irwin</t>
  </si>
  <si>
    <t>anne_hope17@yahoo.com</t>
  </si>
  <si>
    <t xml:space="preserve">                    Giving Hope and Inspiring Lives\n\nFamily has inspired me to give back by giving hope. My sister and her husband began a non-profit, Legacy of Hope Foundation, in 2011. They sold their possessions and moved to Honduras with the vision to restore hope and inspire the lives of abandoned babies and children in crisis.  \n\nInitially, I was touched by Legacy of Hopeâ€™s goal to move away from orphanages and institutions by establishing a new model for abandoned children. They wish to implement a foster care system complete with trainings, home evaluations, and first-rights to adoptions. I was astonished when I learned that House of Hope was the only resource of its kind in all of Western Honduras, and that foster care, up until this point, was basically non-existent. \n\nI wasnâ€™t sure exactly what I could do. After all, I was only a college student.\n\nHowever, I couldnâ€™t stand the thought of all of these children lacking the stability, love, and support of a forever family. So, I decided to give back by giving my time.\n\nIt started out as a one year commitment. I accepted a volunteer position teaching preschool to the foster children living at House of Hope. Except, here I am, in Honduras, one year later and completely changed. Granted, I am still a full time college student and a part-time preschool teacher, but this story isnâ€™t about me. Let me introduce you to four-year-old Thomas.\n\nDuring my second week back in Honduras and my first week back teaching preschool, I gave Thomas a pre-assessment of his colors, letters, numbers, and shapes. I concluded Thomasâ€™s last assessment, shapes, with a heart. \n\nI asked him, â€œThomas, what shape is this?â€_x009d_ He said, â€œEs un corazÃ³n.â€_x009d_ I said, â€œGood job buddy. Now, tell Tia Becca, what shape is this in English?â€_x009d_ \n\nHe stopped and began pondering his response as he evaluated the shapeâ€™s physical form. He looked at the shape, traced it with his finger, and then a big smile came across his face.  \n\nTrying to ensure that I had his full attention, he placed his hand on my shoulder and looked deeply into my eyes. Then, his two little hands, finally coming to a rest, stopped directly over his heart. \n\nHe looked at the shape once more, smiled a half smile, and then stated matter of factly-â€œThis. This is LOVE. YOU love ME.â€_x009d_ \n\nA four-year-old stopped me in my tracks. He knew what love was on a profound level.\n\nAt that moment, I realized that I had become a part of restoring hope and inspiring the lives of each and everyone of these toddlers. I had become a part of their stories and they had become a part of mine. I am greeted each morning with squeals of joy and slobbery kisses from little tikes who are beyond excited to see me, their Tia Becca. And, more than that, House of Hope has given these children a loving forever family, with a mommy and a daddy and a bunch of brothers and sisters. These babies know they are loved because the Legacy of Hope Foundation exists. Through their initiation of foster care, how many more babies will get to feel and know that type of love? I donâ€™t know the answer, but I sure canâ€™t wait to find out. \n\nhttp://legacyofhopefoundation.org/\n</t>
  </si>
  <si>
    <t>96.242.39.104</t>
  </si>
  <si>
    <t>In the summer of 2006 the Middle East was ravaged with war between politicians and factions in which innocent civilians paid the deadliest price. The images of maimed children, dying youth and pain stricken eyes not only moved me, but it shook me. It quaked my soul and threw my body into a spiral of grief that I refused to allow to continue. A group of students who were as stubborn as I was to make a change came together to try and plan a benefit concert at NYU. The concert wasnâ€™t the most successful, but I couldnâ€™t accept failure. Failure wasnâ€™t an optionâ€” I manifested my guilt in failing and used all my energy to organize a fundraiser of sorts through the help of Life for Relief and Development. I asked my local ISCJ to provide a room to collect donations. ISCJ made announcements to its congregation asking for non-perishable foods, new or like new clothes, first aid supplied, diapers, feminine products and other necessary needs refugees and the wounded could use to rebuild their everyday lives.  I also advertised online and emailed local houses of worship from every religion. We received so many donations in the room we were storing them in that the piles were taller than any of us. I enlisted some 20 volunteers to organize, label and load the products onto a 18-wheeler flatbed tractor trailer container. We filled the entire container. The boxes that Life for Relief and Development werenâ€™t enough. My family went out and bought more boxes out of pocket. We even had products that we couldnâ€™t fit in the container because the container was at capacity. Those products we then chose to donate to local charity bodies suggested by the ISCJ. \n\nhttp://www.lifeusa.org/site/PageServer\nhttp://iscj.org/</t>
  </si>
  <si>
    <t>76.255.2.212</t>
  </si>
  <si>
    <t>Lifeline Animal Placement and Protection (LAPP) \n\nI run Wichita Area Lost and Found pets on Facebook, WALFP goes to many site during the day to find the owner of lost pets that have been posted on various site  or that are at the Wichita Animal Shelter, to re-unite them with their family and keep them safe, many of the pets that are at the Wichita Animal Shelter the owners are never found, and those pets can either go to a rescue or are put to sleep, Pat who runs LAPP tries to save as many as possible with her small rescue, for the past several years she has had a Black Tie Fundraiser in Oct to raise money for the rescue, I post this event daily on Wichita Area Lost and Found Pets to get as many people to the fundraiser as possible, to help raise money for the rescue so she can continue to pull dogs and cats that the owners never came to get from the shelter, for my 50 birthday I  posted that instead of presents I wanted dog and cat food so I could donate it to  Lifeline Animal Placement and Protection, it was the best feeling to be able to take a trunk full of  food to feed animal, it was the best birthday present, I have adopted 2 dogs from LAPP and I love this rescue and will continue to support them in everything they do, they are a caring loving group that tries to save as many as they can and get them wonderful fur-ever homes\nhttp://lifelineanimalplacement.org/</t>
  </si>
  <si>
    <t>12.193.163.65</t>
  </si>
  <si>
    <t>In November of 1995, I was in the midst of despair.  I was living in Austin, Texas in a studio apartment.  For years, I have been keeping a secret which like quicksand was slowly pulling me into depression and isolation.  \n\nAs a child I was sexually abused by a local religious leader.  I never told anyone in fear that people would view me as a slut.  Like most victims of child abuse, I blamed myself.  Though on the surface I had a â€œnormalâ€_x009d_ life with a job and I successfully completed my Masters, I felt like a failure.\n\nOne evening after work, I went to six different drug stores and bought a bottle of sleeping pills from each.  I stood in front of my bathroom mirror and ushered fist full after fist full of sleeping pills down my throat with a bottle of wine. The rest is blurry.  My neighbor found me and took me to the emergency room.  \n\nI remained at the psychiatrist ward with my arms tied down for several days.  There I met with various psychiatrists and psychologists.  After several sessions, they finally released me to go back home.\n\nI spent countless number of hours in therapy and was finally able to talk about my abuse with my therapist.  My journey has been long and it isnâ€™t over.  There are times that I still struggle with depression but now I am much aware of my feelings and know when to seek help.\n\nIn April of this year, I walked all night with the American Foundation for Suicide Preventionâ€™s Out of the Darkness Walk in Dallas.  I am fortunate to have found some peace with my past.  I am even more fortunate to be able to give back to agencies that support those struggling with depression and mental illness.\n\nThere was a time when I could not afford counseling and received free services.  And now I feel blessed that I am at a place where I can give back and help those in need.  I donate to LifePath Systems Foundation because they provide services to those struggling with mental illness and substance abuse.  \n\nEveryone deserves a second chance.  Suicide is preventable but it takes a community to recognize mental illness as a treatable disease.  \n</t>
  </si>
  <si>
    <t>104.136.53.42</t>
  </si>
  <si>
    <t>Lucy Orellano Ryder</t>
  </si>
  <si>
    <t>dryder6@cfl.rr.com</t>
  </si>
  <si>
    <t>When my daughter Mikayla was born the doctors told us that she would be legally blind. For my family and I this was a time of great uncertainty. We didnâ€™t know what she would be capable of or how we could even help her. When Mikayla was eight years old her vision consultant from her elementary school told us about a school age program at Lighthouse of Central Florida that will help Mikayla become more independent and help her learn daily living skills. They not only taught this little shy eight year old girl to do things we didnâ€™t even think she would be able to do, but also helped us as a family. The staff at Lighthouse taught her to have confidence that she was capable of doing anything she set her mind to. Lighthouse of Central Florida understands the importance of getting these children ready for the real world. It was very critical that Mikayla be ahead of the game. For example, they  taught her how to do things from typing on a computer and teaching her to  do things more efficiently so she wouldnâ€™t  fall behind in school. The staff at  Lighthouse  not only taught her the skills to be able to live and do things on her own, but they also gave her the confidence to know that she can live a very successful and independent life.  Lighthouse of Central Florida is a beacon of Light to so many children that need vision services.  I am proud to be able to advocate and be a part of their team vison to continue to provide services for school age children.\n\n\n\n</t>
  </si>
  <si>
    <t>107.199.12.145</t>
  </si>
  <si>
    <t>Heather Sembrano</t>
  </si>
  <si>
    <t>hsembrano@gmail.com</t>
  </si>
  <si>
    <t>Earlier this year, I had the opportunity to help tour a group of approximately twenty visually impaired students from Lighthouse Central Florida, across the main campus of the second largest university in the nation- The University of Central Florida. A majority of the students were in high school at the time and were planning next steps after graduation. This experience was meaningful to me because I attended UCF with vision loss, and graduated in 2014 with honors. There was a sense of pride in showing the students that they can accomplish anything, despite any perceived limitations.\n\nFor the guided tour, it was important to orientate the students with the knowledge they would need, if they decided to attend college. The program staff and myself guided the group to popular student areas, such as the student center, housing and Library. It was also very important to address resources available, and is particularly useful to students with special needs, such as the campus health center, accessibility office and how to identify and use security stations. As someone who had functioned on that campus, with and without vision loss, I can tell you first hand that the standard freshman orientation sessions are much different and would not have included as much in-depth content and helpful Insight. \n\nI am inspired to give back by supporting and encouraging others to be their best self. For the students that attended the tour, I was able to share my experience and knowledge of going to college with vision loss. Going to college can be difficult, and even more so for someone whom society labels as â€œdisabledâ€_x009d_.  This experience was meaningful to me because it was an opportunity to highlight the possibilities of looking beyond vision impairment. \n</t>
  </si>
  <si>
    <t>141.238.60.105</t>
  </si>
  <si>
    <t xml:space="preserve">Being a social work major I have been exposed to so many different areas and populations in the world we live in. I am  beyond grateful for what I have in my life, such as; good health, a loving family, great friends, the ability to obtain an education and have clothes on my back everyday. One of my goals was to travel and see what else is going on in the world by going on a mission trip to another country. I did some research and was able to be linked to an organization that helps reduce the infant mortality rate in Honduras, Little Angels of Honduras, was the name of the organization. I raised the $1,500 all by myself in order to make this goal, a reality. \nOnce on the mission trip, I was one of 15 individuals who traveled to Honduras on this trip for 7 days. We stayed in places that did not have warm water, so showers were cold and meals had to be specifically made for us because we were not allowed to eat typical Honduran food because it would not sit well in our stomachs. Which made me more grateful for the showers I take and the food I ingest here in the United States. \nThroughout the trip, I met nurses and held newborn babies in the NICU of a Honduran hospital and learned about their struggles. That was especially close to my heart because I was born a pre-me just as those babies in the Honduran NICU were. So it opened my eyes to the medical supplies and staff I was lucky enough to have here in Buffalo at children`s hospital as compared to the lack of medical supplies and staff in Honduras. On the trip, myself and the team also helped rebuild, repaint and repair a medical facility in a village that serves roughly 1,500 community members. Those medical facilities are in multiple towns in Honduras because they are much easier to get to rather than traveling 4 hours to the closest hospital. So being apart of making a medical facility safer and stronger for the community members in Honduras, even though it was a small portion of the population, was huge to me. Along the trip we met doctors, nurses, farmers, pregnant mothers, children and fathers. So many people yet so many smiles. Every single individual we met was always smiling or laughing and welcomed us into their culture. Building relationships with these people, seeing a new culture and way of life and making an impact on their life was the biggest reward for me personally. \nIt warms my heart that I made an impact on at least 1 persons life while in Honduras. \nI decided to travel to Honduras with this amazing organization because I wanted a different outlook on life. So many people that I have met in my 21 years on this earth are so stuck on materialistic things and never stop and look at the world around them or the struggles that others are dealing with on a daily basis. I wanted to help this organization by being an advocate for those in other countries who do not have the best medical care, living environments, water sources or the same opportunities that we in the United States do. People complain about the smallest thing but never take a second out of their day to think about real problems someone else could be struggling with. </t>
  </si>
  <si>
    <t>67.10.183.239</t>
  </si>
  <si>
    <t>Making Your Darkest Days Feel Bright\n\nMy upbringing was rough.  My dad was in and out of my life and my mother wasn't too sure on how to be a mother.  My grandmother, alongside with my grandfather, did a lot of my raising.  On top of absentee parents I also was in special education services.  I was labeled AU (high performing autism) and LD (learning disabled), on top of those I was in speech services as well.  I was picked on constantly in school and as I continued to grow in age my body begin to grow chunky and awkward.  By age 11 I was over weight and lethargic all the time, but age 12 I could barely manage to move without winding myself.  My father had summer custody when he decided to take me into the doctor to see why I had no energy.\n\nWe found out that I had leukemia and I was assigned to Dr. Lazarus.  I was in bad condition and needed extensive care.  I went through years of treatments, chemotherapy, and spinal taps.  I lost my hair - twice.  I lost my self especially for a preteen/teen.  I lost my friends.  And my mother basically abandoned me during the days to her mother - my grandmother.  Life was bleak, so bleak that I begin to contemplate suicide.\n\nThis is where Make-A-Wish came in.  They told me to pick 3 things I would love to do and they'd try their best to get one of my wishes granted.  I wished to go a cruise and within months it was booked.  I sailed to Mexico, Jamaica, and the Grand Caymans.  It was amazing and it lifted my spirits enough to fight the rest of my fight.\n\nI am now 16 years cancer free.  I have my bachelor's in elementary education and my master's in educational technology.  I am currently working on my PhD in special education.\n\nWho inspires me?  Make-A-Wish.  Why?  Because they take a child's worst nightmare, their darkest days, and does their best to make them even just a little bit brighter.</t>
  </si>
  <si>
    <t>71.206.44.72</t>
  </si>
  <si>
    <t>Kelly Sniffen</t>
  </si>
  <si>
    <t>kellysniffen@gmail.com</t>
  </si>
  <si>
    <t xml:space="preserve">Supporting and Strengthening the Baltimore Community through film\nhttp://www.md-filmfest.com/\n\n'Only by giving are you able to receive more than you already have.' The giving people make the world go round. On Giving Tuesday, I am pledging to give and support a non-profit organization that gives character to the city of Baltimore; and that is the Maryland Film Festival. \nEach year, they host a film festival based in Baltimore City, a five day festival attracting film lovers locally, nationally and internationally. The festival provides such an eclectic range of films- from documentaries to quirky, romantic shorts. The noncompetitive nature of the festival provides a relaxed, easy going atmosphere for everyone involved. There's something there for everyone, which is what keeps people coming back each year, I think. \nIn the wake of the Baltimore protests, events around the city were getting canceled one after another. I was worried the Maryland Film Festival would have been one of them. I couldn't have been more wrong. It wasn't about being afraid of what was happening around the city, but quite the opposite actually. The festival was had, and in fact one of the best ones yet! They embraced the events, and took the opportunity to invite guest directors and filmmakers to speak as part of a panel discussion, called Writing Race. It was important to the festival; it was important to the people of Baltimore; it was important for the good of mankind. \nMy gift on Giving Tuesday will go to the Maryland Film Festival in hopes of making my beloved city of Baltimore a stronger, more connected, less divided place to live and work. </t>
  </si>
  <si>
    <t>99.233.213.199</t>
  </si>
  <si>
    <t>My parents inspired me to give - they instilled in me the importance of giving back not as an event but as a mindset, to always look for an opportunity to think beyond myself and to lend a hand. I give financially to a medical school scholarship fund because I think education is powerful and doctors give back every day through their actions. One day I hope to establish a medical school and hospital in Bangladesh</t>
  </si>
  <si>
    <t>71.194.203.36</t>
  </si>
  <si>
    <t>Jessi Harding</t>
  </si>
  <si>
    <t>furball0101@yahoo.com</t>
  </si>
  <si>
    <t>Dogs Changing Lives\n\nI have volunteered with therapy dogs for 12 years.  My team which currently consists of Maddie, a Great Pyrenees, Bugsy, a puggle, and Trillian, a terrier mix, works with the special needs program at Joy School.  I consider every time we go to 'work' to be an inspiration but since I have to narrow it down I will focus on the early moments with my first canine partner Peanut, a pit bull mix.\n\nWhen we first started I didn't know what to expect from the kids or my dog.  I was nervous but Peanut seemed to know exactly what to do.  With no formal training she walked into that classroom and won over even the most reluctant student.  One young blind boy with autism was always loud and constantly in motion.  The teacher brought him over to us and he became quiet.  He sat still for a long time and the teacher commented that she had never seen him sit that calmly.\n\nPeanut was a motivator for a little boy with cerebral palsy to learn to walk.  He wanted to take the dog for a walk and his teacher wanted him to use his walker.  If he wanted to walk Peanut he had to challenge himself to learn.  By the time he started high school he was walking unaided.\n\nPeanut's inspiration extended beyond the special needs classroom.  She also helped to change people's opinions about pit bulls.  Staff and students both commented on how they believed all pits were aggressive until they met Peanut.\n\nI love what my dogs and I do with the kids. We change lives in so many ways. I am always working with the teachers to find new ways to incorporate the dogs into the curriculum.  The teachers love having us but it's the reaction of the students when the dogs walk in that keeps me coming back.\nhttp://mcas.k12.in.us/site/Default.aspx?PageID=13\n</t>
  </si>
  <si>
    <t>68.119.75.9</t>
  </si>
  <si>
    <t>Jennifer Weed</t>
  </si>
  <si>
    <t>jenniferhope77@gmail.com</t>
  </si>
  <si>
    <t xml:space="preserve">Because I Love my City\nI was born and raised in the metropolitan area of Birmingham, AL. As I was growing up, a lot of people had a really negative view of this city because of its dark past and instability in the present. However, I always had an inexplicable love for Birmingham from the time I was old enough to know its name. I wanted to see Birmingham become great again. \n\nAs an adult, I learned of a nonprofit called Mission Birmingham, whose goal it is to bring leaders together from all sectors of our city to create partnerships and strategies to improve our city. My husband and I started giving a little money, as we could afford it, to the organization. Eventually, I got involved in some hand-on projects with Mission Birmingham, as I fell more in love with their purpose and the way they go about it. \n\nToday, I am a part-time volunteer for Mission Birmingham, helping put together a regular newsletter and writing for its blog. We are seeing a resurgence of so many of the things that make our city great, and we're enjoying the positive publicity Birmingham is getting from around the country. It's a result of the hard work by so many different people and organizations, and I love knowing that it's because I gave to one of those organizations that I was able to become a small part of the city's rebirth. We have a long way to go, but we've also come an amazingly long way. \n\nMy giving story is that by giving to a cause for a city I loved, I was able to help change that city for the better. </t>
  </si>
  <si>
    <t>24.193.66.120</t>
  </si>
  <si>
    <t>Eileen McManus</t>
  </si>
  <si>
    <t>mcmanus.eileen@gmail.com</t>
  </si>
  <si>
    <t>What We Gained by Trying to Lose\n\nAs a ten year, Special Education Teacher in Brooklyn New York, I have encountered far too many students carrying an abundance of both physical and emotional weight.  While, I can tailor some of my lessons to inspire healthy minds and bodies in my students, five years ago, I felt I lacked specific tools to give students to empower them to live a healthier life.    This is when I heard of NaliniKIDS (NaliniKIDS.org) through a NBC news segment. I knew I instantly needed to bring this physical and social-emotional wellness program to my school.\n\nLuckily, the enthusiastic founder, Rupa Mehta, made time in her busy schedule and was sitting in my principalâ€™s office in a few days.  I was instantly touched by her genuine desire to give her time and resources to make sure our students received the program.  It is fair to say that her generosity is contagious and made me want to give my time and resources to help her to expand NaliniKIDS into more classrooms.\n\nThe program involves a series of writing and discussion Common Core aligned activities correlated to the book, Connect to Your Self by Rupa Mehta.  These engaging lessons boost confidence while enhancing literacy skills and life skills.  The lessons are applicable to people of all ages and cultures. \nAfter the literary component, the students get moving!  They participate in a core based total body workout that stresses the importance of building strength, flexibility, endurance, and good posture (all tenets of emotional intelligence as well).\n\nMost importantly, the students apply the emotional and physical lessons beyond the classroom environment. In class, deep breathing and proper posture are reinforced. They utilize the lessons from the book to peacefully solve problems amongst each other and at home. They proudly boast about practicing pushups and stretches at home. They regularly implement the emotional and physical health tips.\n\nThe program originally began with Rupa and any volunteers she could enlist, coming to my classroom to teach the workout and guide the students through the mindfulness lessons.  The students were astonished that someone with famous clients would come from Manhattan just to teach them these lessons.  This reiterated to the students how important it is to care of their minds and bodies.  \nWhen other teachers saw the benefits that my students experienced, they too, wanted to see similar effects in their students.  Thus, it became time for the program to live beyond Rupa being the sole teacher.  \n\nThis need prompted me to spearhead a school initiative to train other teachers at my school.  I wanted to give back to the organization that had given so much to my students and my colleagues.\n\nOver the past few years, NaliniKIDS has grown at JHS 62, with now over fifteen teachers trained in the NaliniKIDS curriculum!  Teachers surveys and reflections all evidence how much both the teachers and students have improved their emotional intelligence and physical stamina because of NaliniKIDSâ€™ generosity.   They also feel encompassed in a special community.  NaliniKIDS teachers and staff all feel that they have gained so much in their efforts to lose both emotional and physical weight. \n\nThis training has been provided to our school free of charge. My school has founds various ways to fund the required materials. I would love to empower NaliniKIDS to train and support even more teachers and students.  I hope that #givingtuesday will allow for NaliniKIDS to continue to expand in capacity, thereby empowering more youth to shed emotional and physical weight and see what they can gain by doing so.  \n</t>
  </si>
  <si>
    <t>98.169.61.186</t>
  </si>
  <si>
    <t>I give when I see a difference one person can make.\n\nSeveral years ago, I heard a young man play the violin with the sweetest sound I have ever heard.  He had been trained at the finest schools and teaches students here in the D.C. area.  He gives his time and energy round the clock to helping youngsters have the same opportunities he had.  He started the National Chamber Ensemble and works night and day to keep it alive.  $5000 would make a huge difference to the NCE.\n\nI have since joined his small board.</t>
  </si>
  <si>
    <t xml:space="preserve">Rewriting The Future: http://www.neighborhoodhomeworkhouse.org/\n\nNeighborhood Homework House is a resource located in Azusa, CA that serves low-income families with tutoring and mentoring for students K-12 and resources for parents who have English as a second language. During the month of May, NHH loses a large amount of their college student tutors because the semester is over, but school is still in session for younger students. During that month, I volunteered to be a tutor for students who were K-2. I believe in impacting younger generations and bringing them up to be strong-willed individuals because they are our future leaders and NHH provided me with that opportunity to make a small impact in a few students lives. I'm grateful that NHH exists and is a resource for students and parents in the area because they are encouraging pursuit of higher education in the students and engaging the parents in that process.  </t>
  </si>
  <si>
    <t>Our Giving Story\nThe art of teaching revolves around giving. In the fall of 2013, our fourth grade class became dedicated to creating a class project that would merge learning with providing aid to people across the world. Jena, a student with special needs, suggested that our class support Nothing But Nets (http://nothingbutnets.net/), a global grassroots campaign which seeks to save lives by preventing malaria. Not only did she educate her peers, but she also opened our eyes to the fact that malaria is a leading killer of children, under the age of five.\n \nOur students quickly realized that in order to achieve this goal they would have to educate their schoolmates by developing empathy and building awareness of peopleâ€™s conditions in sub-Saharan Africa. Collectively, they decided to create a campaign traveling from class to class, educating children about malaria and how to best prevent it.\n \nThe outpouring was resoundingâ€”we collected over $3,000 in change just from the students in our elementary school, in one-hour lunch periods over the course of three days. Our students experienced firsthand what it feels like to make a difference which impacted families just like their own, in sub-Saharan Africa.\n \nBecause of our work, we along with nine students and their families were invited to join Nothing But Nets at their inaugural Champions Summit to participate in a symposium which culminated in a day of lobbying on Capitol Hill. Our ten-year-olds sat in congressional offices, using bold voices to share their story and advocate for the appropriation of funding for the Global Fund and the Presidentâ€™s Malaria Initiative.\n \nThis powerful experience encouraged our new fourth grade class of 2014-2015, to continue our work. Our class adopted a motto to describe their efforts â€“ Read to Learn, Write to Understand, Share to Teach. Our students cultivated interest through pamphlets, articles, poetry, comic strips, speeches, and PowerPoint presentations. The highlight of our efforts was a benefit concert that educated the community about malaria as a global health issue and bed nets as an effective way to prevent this disease. We raised over $1,000 for Nothing But Nets through this project.\n \nIn all of our various ongoing awareness raising projects, the curiosity in our studentâ€™s voices and twinkle in their eyes from fighting malaria serves as validation that our risk-taking in the classroom by way of service learning has delivered powerful results. We areteaching our students the importance of giving to others.\n</t>
  </si>
  <si>
    <t>98.239.227.215</t>
  </si>
  <si>
    <t>God Had Other Plans Than What I had Planned\n\n  I'm a member of my local public school board and as such, I have privy and access to materiels the school throws out, oftimes in very condition\n\n  Last board meeting (October 2015), we voted to discard the entire curriculum K through 5th grade, English and reading \n(Yes .. we have to vote on these things)\n\n  I am married to a Filipina and I am always on the look-out for anything I can send to a third world section of a second world nation moving rapidly to becoming a first world people\n\n  I asked if I could have the books we were discarding, and I was told (as I had been in times past) that after 'the procedure' by which they are supposed to follow (advertise if anyone wants whatt we are discarding), I could then have the books\n\n  I waited a week or so, called and asked if any disposition had been made on the books and I was told I could come and get them\n\n  I didn't expect 2 - 1/2 pallets of books from Kindergarten to 5th grade with tests and teacher's packets, all in good to excellent condition !\n\n  The only wear was on the covers of the hardbacks\n\n  English, grammer, reading ... a treasure trove !\n\n  I contacted my Filipino contact and I was told it was more than they can use (probably because of the receiving end taxes)\n\n  It would cost me about $800 to ship them and another $200 - $400 at Manila ... none of which I had ... and my wife was not too happy about the tarped pallets in front\n\n  I was SO screwed\n\n  The books were in my front yard under tarp and it rained for 4 days ... I thought sure I was going to have a big bonfire pretty soon\n\n  Someone passed me a name and a number of a  Christian School and I called ...\n\n  Here in Pennsylvania, the state has not yet passed a budget and (public) school money is being held up in Harrisburgh\n\n  The person I called at the Christian  told me they had pitched their old curriculum for a new one and because of the hold up (the Christian School is connected (as almost all educational institutions) to the State budget) ... and here it was Almost November and parents were just a little irate about their kids' English and reading ...\n  \n  Mrs. Hatalsky, of the Christian school asked if I had a particular curriculum and I told her the amount of books was too overwhelming and she should come out and see for herself\n\n  The next day, a van and pick-up truck pulled up to my house and Mrs Hatalsky, after exchangeing pleasantries, proceeded to look at the boxes with a 5 or 6 papers in her hand ... and she actually sqealed with delight ! \n\n She showed me her papers ... they were the order she had placed during the summer and I had EVERY BOOK SHE NEEDED WITH THE EXCEPTIOON OF 6TH GRADE !!!!\n\n  Praise The Lord ... God had provided a Christian school with almost all of the English course for K-5 !\n\n  I don't know the value of the books she received, but I remember votiong for new books before school let out to the tune of about $158,000.00 so I'm pretty sure Central Christian Academy has saved a lot of money\n\n\nThis may not be what you guys are looking for .... but it's something that really happened, and I promised God over 30 years ago, that I would proclaim His goodness and mercy at every opportunity\n\nFrank Archambault\nBAC\nOne of the original Contra Bass\n61 or 62 until March 65 when I left for the Army\n\n</t>
  </si>
  <si>
    <t>74.65.124.163</t>
  </si>
  <si>
    <t>Georgette Noyes</t>
  </si>
  <si>
    <t>mgego1@aol.com</t>
  </si>
  <si>
    <t>My name is Georgette Noyes, I am the TBI / NHTD Program Manager for Pathways Inc. I have the honor of working in this department for over 8 years.\nOur agency currently provides services the TBI participants in the community.  We provide Home and Community Support staffing. As a program manager I have had the pleasure of working with each of the consumers that we support.  I can honestly say that this is the part of my job that I love. Being able to support, and work on the goals that they have chosen.  We have a unique position as we provide oversight and supervision, while helping them work on goals of their choice for them to be able to live in the community if their choice with as minimal staffing as possible.\nI have seen people who once received 24/7 support be able to decrease their services to only 5.5 hours a day.  The pride and confidence that I have had the pleasure being able to witness due to their increase memory and need for less support is amazing.\nIn the past 8 years I have been so humbled. I have watched each one of the people take life head on and not give up.   I am in awe the will and determination is amazing. \n\nI have had the honor of watching them mourning the person they were while embracing the person they are becoming.\n\nOne of our gentlemen who is no longer with us used to say that TBI does not stand for Traumatic Brain Injury but To Be Independent.  Which is quite fitting as that is what each of them long for.\n</t>
  </si>
  <si>
    <t>70.123.227.93</t>
  </si>
  <si>
    <t>Love For Big and Small...http://texasgreatdane.org/\nWhether it's fostering, adopting or helping out at Adoption Events we (as a family) love giving back where animals are concerned.  If I have to choose ONE volunteer job over another it'd be giving time and money to those organizations that help save and protect animals (to our surprise Haven for Hope even has a shelter for their guests dogs!).  Years ago we stumbled upon Paws of Austin (a local Great Dane Rescue) and found our sweetheart Great Dane.  She was an abused Dane that needed lots of love and help.  Not knowing what would come to be, we adopted her while fostering for another local Great Dane Rescue.  Although she had 'baggage' she was the sweetest dog that ever came into our home and despite her neurological issues we loved her so much.  It was frustrating and sad at times when you could see the confusion on her face and you knew that there was nothing that could help her.  We put all of our time and energy into finding alternatives to help her and we met some amazing people along the way (as well as some interesting remedies) but never did cross paths with one course of treatment that would help.  Our sweetheart Dane is no longer with us but she did lay the ground work for our passion to help- and that will never stop.  Giving (whether it be our time, our money or our love) is very important to us because we have seen over and over again how it can positively impact in even the smallest way.</t>
  </si>
  <si>
    <t>107.208.121.62</t>
  </si>
  <si>
    <t>Marie Petrof Fernandez</t>
  </si>
  <si>
    <t>lovetwocats@gmail.com</t>
  </si>
  <si>
    <t>Ivan I had volunteered at Pets Alive on Marbach. Noticed a cat that had been fostered and returned. This guy really stole my heart.  Adopted him brought him home and right away he had everyone in love. He was so loving and laid his head on my lap,slept with me. He had few teeth so needed soft food..tuna was his favorite. He had me trained, I knew when he needed water or food was very particular about his litter box so I was basically his pet. I loved this guy so much. From the strutting around with his bowtie to him constantly wanted me rubbing his head and back. I had taken him to the vet because of intense drooling he was to sick and had to be put to sleep.....the hardest decision to make.  Pets Alive gave me the best 8months of joy.  I miss him every day but I know that he was happy. Adopting is a love I will never forget or regret.</t>
  </si>
  <si>
    <t>104.156.116.241</t>
  </si>
  <si>
    <t>Joanna Burchett</t>
  </si>
  <si>
    <t>burchett_joanna@hotmail.com</t>
  </si>
  <si>
    <t xml:space="preserve">                            A Life of Satisfaction\nhttps://www.facebook.com/pratercreekfoodpantry/?ref=aymt_homepage_panel\n\n \nImagine this, you are volunteering at a food bank and an elderly woman slowly approaches you with tears running down her cheeks. She gives you the gentlest hug and says, 'Thank you so much, if it weren't for the food pantry, the two grandchildren I am raising and I, would have only had crackers to eat for dinner tonight.' \n     Hearing this lady's story inspired my family, friends, and I to open a local food pantry in a small town in Eastern Kentucky. It took a lot of work, and a lot of waiting but after so many months (18 to be exact), we were approved and we were so happy!  Every month, the number of families we feed grows. It feels so good to be able to send food home to families in need knowing that they won't have to struggle as hard to make ends meet, and knowing their hunger pains are satisfied.\n      A lot of people say isn't that a waste of time? It's not worth the effort. To me, it's not about how much time or effort is put into it.  What does matter is that I am helping people in need, they are going home to be able to put food on their table, and every second and every drop of sweat is worth having that satisfaction of knowing people are being taken care of. \n     I gave my heart to this organization. I also gave my time, sweat, money, hard work, dedication, tears, and a sore back (ha-ha). I keep the elderly lady's story close to my heart, and always remind myself that this is what I am giving for. Helping people is what inspires me to give.\n</t>
  </si>
  <si>
    <t>76.225.149.139</t>
  </si>
  <si>
    <t>Stephanie Starmack Vande Kappelle</t>
  </si>
  <si>
    <t>stephvankapp@gmail.com</t>
  </si>
  <si>
    <t>'We sing for better days'\n\n6 years ago my 14 year old son, Alex,  was expelled from our school district for possessing prescription pills on campus.  We immediately put him in rehab and set him up with counseling to deal with the issues that led our only son to turn to dangerous drugs and alcohol and the devastation they caused.  The only alternative school our district offered was a run down, poorly staffed school offering none of the classes my son needed to graduate.  He was sent home on many occasions because there was no teacher available, he witnessed fights daily, it seemed the district just didn't care. After 4 weeks, I found a wonderful school outside of our district that quickly got him back on track and after 1 year he was readmitted back into our school district.  He enrolled in a special class called SERVE run by an incredibly energetic, positive man who encouraged my son to push hard for his education and life's goals.  That senior year Alex received straight A's.  Alex also had a devoted guitar teacher who instilled in him an incredible love of music.  I believe the guitar and Mr. Lopez are the reason my son is now a Junior at Cal State Fullerton working towards a business degree.  He works part time and has a lovely girlfriend.  When he turned 18 he was allowed to get a tattoo, it's a picture of an old school microphone and says 'we sing for better days'.  Those days have arrived!  I have always wanted a way to give back to that special teacher so 4 years ago when my girlfriend told me that she was starting a nonprofit education foundation for our school district I was on board.  I wanted to address with the district the need for better alternatives for students who, like my son, went off track for a while and needed  a safe, nourishing environment to right themselves.  I am the Executive Vice President of the R.E.A.C.H. Foundation, an all volunteer non profit,  serving the 34 schools and it's 26,000 students.  We fund raise to provide teacher grants, to bring back after school programs that had been dropped from the district and to supplement the Arts, Athletics and Academics.  My payback?  A recent fundraiser was designated for Mr. Lopez, my son's SERVE teacher.  We gifted him $2,800.00 to offset the costs of a field trip to the Museum of Tolerance for all his students.  Mr Lopez will also use this money to fund a holiday exchange with his students and our Title I elementary and middle school kids.   For his students, Mr. Lopez 'wishes to inspire growth and success in our 'at risk' middle school students as they move into their high school career.  To promote humility and the value of serving others in our 'at risk' high school students.'   I am proud to serve with many other dedicated, committed volunteers of the R.E.A.C.H. Foundation.</t>
  </si>
  <si>
    <t>76.103.73.138</t>
  </si>
  <si>
    <t>Saving Adult Day Health Care at 12 Years Old.\n\nWhen I was 12 years old, I went to Sacramento and testified in a Senate Budget Committee hearing about saving Adult Day Health Care.  I took the day off school and my teacher was so supportive of me.  When I got to the hearing room, I felt nervous because it was so big and the Senators were up high above the audience and I had to speak in a microphone for the first time.  I also noticed it was being filmed for television and I got butterflies in my stomach and was sweating bullets.  But I did it!  I got up and spoke and I felt like they listened.  I made them think.  I told them I hated to think what would happen to my grandmother ,who has always supported me, if they took away adult day health care and she would go to an institution.  I felt like they heard me, understood my passion on the issue and I made a difference.\n\nAdditionally, I enjoy volunteering at the adult day health center because when I work with the seniors, I can see the smiles in their eyes.  Making them happy is super heart warming and I love it because they deserve that happiness. There is no greater feeling than knowing you caused someones day to be even a tad bit brighter.\n\n</t>
  </si>
  <si>
    <t>Debbie Toth</t>
  </si>
  <si>
    <t>dtoth@rsnc-centers.org</t>
  </si>
  <si>
    <t>Working with the Oldies\n\nI choose to work in the nonprofit world with the aging population because they inspire me to be my absolute best!  When I show up for work and walk into the congregate setting where frail elders are engaged in activities it makes my heart soar!  I have learned to write grants, advocate, testify in senate and assembly hearings, write compelling letters of support, run an agency and so much more.\n\nI give back because they gave to me.  I often think of how this society turns its back on elders and it seems so sad.  We always invest in our youth because they 'are the future.'  Well, we were once 'the future' and were invested in by our grandparents and parents and now we are sweeping them under the rug - as a society.\n\nI am inspired to change this each and every time I see a senior who without nonprofit programs would be in an institution.  It is the smile that keeps me giving!\n\nI volunteer my evenings and weekends to support other nonprofits, like the Food Bank and Adult Day Health programs because not everyone was born equal and those that have should give.</t>
  </si>
  <si>
    <t>73.229.71.104</t>
  </si>
  <si>
    <t>She was 9-years-old, prostituted by her motherâ€™s pimp, and wanted to die; so I built her a home.\n\nDuring my time with Colorado Child Protective Services, I spent two years working solo on the overnight crisis team responding to family crimes that occur under the veil of darkness. I worked with many sex-trafficking victims, adults and minors. This is the story of a nine-year-old girl whose motherâ€™s boyfriend prostituted both mother and daughter. Even after being placed in the custody of her maternal grandmother, the abuse continued. I was called upon to re-remove this child from family and find a safer place for her to battle her demons. \n\nCops and CPS workers enter into unstable and unpredictable home environments every day, bearing witness to the darkest corners of humanity that most will never see or know. But on this night, even our minds were blown wide open. We had entered a true house of horrors. As we walked upstairs and peered behind doors, barren white walls showcased holes of punching and banging, sharp knives materializing perpendicularly, carvings screaming â€œI hate my lifeâ€_x009d_ and â€œI want to die.â€_x009d_ And in the twin bed in the smallest bedroom a young girl was sound asleep. It was my job to wake her from her slumber with the jolting news of who I was and why I was there.\n\nOnce outside under the shadows of streetlights, she just came apart. Kicking my shins, slapping my arms, screaming, â€œI hate you. Just leave me here. I want to die.â€_x009d_ The police officer stepped in, asking if he should do something. I told him no. Her actions were not an expression of malice but rather desperation, pain, and mostly release.\n\nDuring the drive to the social services office, we stopped for a midnight Happy Meal and bonded over teeny-bopper music. She was impressed I knew all the words. An important rule of social work, know your audience. While she slept on a couch with an old VHS playing in the background, I spent hours trying to find a safe place for her to call home. Once in â€œthe life,â€_x009d_ a sexually exploited individual has an average lifespan of just seven years*. I knew I had a golden opportunity, and if I didnâ€™t make the right moves, she could be dead by sixteen.\n\nI drove away knowing in my heart that she needed more; she needed a place like Resilience Rising (www.resilience-rising.org). I hoped she would survive, her motherâ€™s boyfriend, the johns, herself. A week later she tried to kill herself. The foster home refused to keep her. She was transferred to an inpatient psych ward at a local childrenâ€™s hospital, her new home.\n\nThis childâ€™s story is in every paintbrush stroke of the Resilience Rising house. I think of her while assembling furniture and writing our licensing application. I wonder how she would have fared here. For every nine-year-old like this one, there are thousands more, right here in the United States. It is time to bring them home.\n\n*U.S. Department of Stateâ€™s â€œ2014 Trafficking in Persons Reportâ€_x009d_</t>
  </si>
  <si>
    <t>173.217.50.243</t>
  </si>
  <si>
    <t>Our granddaughter Adah is a beautiful and sweet 7 years old girl.  She was diagnosed with Rett Syndrome when she was almost 3 yrs old.  She is very emotional, she communicates with the toby or IPad, she has limited hands use, she walks but her balance is not great...Sadly, Adah is much aware of her limitations and she often wishes to be like any other child that speaks, plays, runs and have a normal life.\n\nThus, family and friends. grant Adah's wish for a future without RETT by donating directly to the Rett Syndrome Research Trust in her name.</t>
  </si>
  <si>
    <t>32.212.148.224</t>
  </si>
  <si>
    <t>Wendy Rhodes</t>
  </si>
  <si>
    <t>maxwelltrhodes@gmail.com</t>
  </si>
  <si>
    <t>Robotics &amp; Beyond: A Place of Safe Learning\nhttp://roboticsandbeyond.org/\n\n I first became involved with Robotics &amp; Beyond two years ago as a student in their summer camp. Before this, I was looking for a feeling of purpose and belonging, I didn't feel like I could connect my technology interests to anything in a meaningful way. When I found Robotics &amp; Beyond, I felt like I belonged. At Robotics &amp; Beyond, I was able to relate to everyone there. They would get my nerdy jokes and understood what I was talking about. These people shared my interests, and this is a huge reason why I volunteer at Robotics and Beyond. Whenever I go to their office, or wherever they are holding a class, it fills me with excitement, knowing that this is a place I belong, a place that makes me happy. Robotics &amp; Beyond also has shown me that I love teaching. I love being able to interact with people who are excited about a subject that I can help them in, and let them expand and grow in, without feeling like they are being judged or that they will disappoint anyone. This is one of the biggest and most important reasons I volunteer at Robotics &amp; Beyond. Please support Robotics &amp; Beyond so more kids can find their passion.</t>
  </si>
  <si>
    <t>208.103.115.62</t>
  </si>
  <si>
    <t>Rachelle Thompson</t>
  </si>
  <si>
    <t>rachelleleighthompson@gmail.com</t>
  </si>
  <si>
    <t xml:space="preserve">Philanthropy Provides Opportunity\n\nWithin the past three years I have had the opportunity to work for three amazing institutions. My experiences within Institutional Advancement and Alumni Relations at Penn State, Carnegie Mellon University and Saint Vincent College have given me a birds eye view of the impact philanthropy has on a students life. During my time at CMU a foundation gave a $10 million dollar gift to support a building and renovation campaign at Heinz College. Some may think these types of gifts don't make an impact, but they truly do. I was able to see first hand how the building improvements were not only improving the experience for students, but all Heinz community members. \n\nNot only have I been there to watch the impact from a administrative point of view, but also from the student perspective. I was lucky enough to receive an intern scholarship during my junior year as a Penn State student. Thanks to my internship I was able to get my foot in the door at a major Pittsburgh news station. \n\nPhilanthropy can make a huge difference in not only in the students life, but for those who work hard every day to ensure their institution is top notch. Seeing the daily work that goes into a philanthropic gift and then seeing the impact is what inspires me to give. Even though I'm not a multi-million dollar donor I  know that any gift counts. </t>
  </si>
  <si>
    <t>99.27.139.32</t>
  </si>
  <si>
    <t xml:space="preserve">                             A Christmas Story\n\nChristmas Eve 2014 I was returning a dog to Paul Jolly Adoption Center,after her spot on KSAT 12.I saw a dog ,now bouncing happily up and down the play area.His name is Astro. Astro couldn't use his hind legs, but you couldn't tell him he was any different. Later as I was leaving I stopped in the Puppy Room.All those puppies and people checking out the cute puppies, he knew he was different then.I looked and aw him,way back in the corner of his kennel,head hanging and so very sad.Nobody wanted a crippled boy when they could have one who could run and play without a wheel chair, especially for Christmas. Long story short I decided right then and there NO WAY was that boy spending Christmas eve feeling unloved or unwanted.I asked to take him home to foster!The rest is history.\n\nAstro was adopted by a wonderful family and is now standing and using his legs.HE will always be MY Christmas Miracle in my mind. HIS joy and happiness remain with me as I continue to foster the more needy and less adoptable dogs.I only have time and love to give.For Astro and my other fosters who have followed.. it's enough...for now.</t>
  </si>
  <si>
    <t>172.1.193.14</t>
  </si>
  <si>
    <t>Roberta Crawley</t>
  </si>
  <si>
    <t>Roberta5286@att.net</t>
  </si>
  <si>
    <t>The Santa Claus girls made our Christmas.  When I was a young child of 5, my daddy went in the hospital.  He was there for many years and never returned home.  My mother was pregnant with her ninth child.  She sold the farm and moved into town, thinking life would be easier.  It was still difficult.  I remember the first Christmas the Santa Claus girls came to our home.  We had a scraggly little tree in the living room and I believe it was the day before Christmas Eve.  It was dark outside and a truck pulled into our driveway and unloaded several large boxes.  Everything was wrapped and there were three gifts for each of us nine children.  27 beautiful gifts under our sad little tree.  For many years thereafter the Santa Claus girls showed up at our house with gifts for all.  It was so exciting for us kids and made my mother so happy.  I try to donate to them every year.</t>
  </si>
  <si>
    <t>I live in a small, rural community.  Resources are limited and so are community services.  And.... along came The Selah Center (www.theselahcenter.org)!! The Selah Center is a non-profit pregnancy help center that encourages the choice of LIFE.   The vision of this center is to provide support, counseling and encouragement for women in a crisis pregnancy.  This type of facility is usually one located in a BIG community.  The Selah Center decided to bring this mission to small town USA, a place in desperate need of HOPE.  Not only does The Selah Center bring hope to mothers during a difficult moment in their life, this mission brings the HOPE of eternal life through JESUS CHRIST.\n\nI choose to give to The Selah Center when I met the founder and the board members.  All are dynamic, compassionate, and inspiring individuals.  Their strong faith and endless love for LIFE is powerful!  Please consider this beautiful mission.  Help them to encourage all to 'Love LIFE in Lake Country!'</t>
  </si>
  <si>
    <t>173.191.251.113</t>
  </si>
  <si>
    <t xml:space="preserve">      On my way home one evening, I saw a woman and her child seeking shelter up under a bridge near my home.  My heart went in overdrive.  I remember doing whatever I had to do for me and my child to survive following separation and divorce in the early 70's.  \n      First problem was safe shelter for the both of us.  Finding affordable apartments and houses was a real problem.  I worked but at the time I did not have a contract with a school system although I substituted every day.  This meant my paycheck was not the same every month.    \n      Second problem was keeping food on the table.  Making grocery was not a problem.  I just had to consider staples over choice many times.  My son was not used to leftovers and did not like leftovers--but he had to eat them many times.  \n      Third problem was keeping focused on who kept us safe from all hurt harm and danger everyday.  My faith in God has always been strong.  So I leaned and depended on God to keep us alive and to keep us safe from the dangers of being a woman living alone with a child in a metropolitan city.  God blessed me and my child until I was able to come home where my parents could help me out.  They called needing help at home and I needed home and help from them.  I am marvelously blessed today but I remembered where I came from when I saw that mother and child. \n     </t>
  </si>
  <si>
    <t>24.220.193.203</t>
  </si>
  <si>
    <t xml:space="preserve">When I was in college, I got an opportunity to intern at United Way in my town. At first I had no idea what the organization was, and I hadn't done much with nonprofits in the past. My first thought was, 'Great. An unpaid internship. I need to keep looking.' But after I did my interview and met some of the employees, I thought I might as well give it a go. One of my main jobs was to interview people in the community who benefited from organizations or programs that the United Way had helped. That's how I met Chloe. Chloe was a young girl that had been born with a heart disease that made her very fragile. She was unable to participate in a lot of activities because of the fear of her getting hurt or sick. Her only athletic outlet was brought to her by a local YMCA, a partner of the United Way, that offered swimming lessons for her. Because of the swimming lessons that were made possible by a United Way partner, she was able to not only grow athletically, but through her confidence and personality. I met many deserving people like Chloe, and went on to intern at a nonprofit health center later that year. After graduation, I ended up getting a job in marketing at a for profit business in town. After working for nonprofits for almost a year and a half, I was shocked at how out of the loop I was. I enjoyed my job, but knew it wasn't my long term goals. I then saw an add listed for United Way in a close city and saw it as a sign. I finally realized that what I was missing in my job was the ability to give back to people and my community. I currently work for Sioux Empire United Way and am looking to volunteer more now that I am in a new city. Now more than ever, I see the needs of individuals that live so close to me. Needs that I do not, and hopefully never will have unmet. I support Sioux Empire United Way because they focus on Income, Education and Health and restore dollars to other nonprofits who may otherwise go unnoticed. </t>
  </si>
  <si>
    <t>173.16.127.165</t>
  </si>
  <si>
    <t>Gregg Tepper</t>
  </si>
  <si>
    <t>raymondjsander@gmail.com</t>
  </si>
  <si>
    <t>At a time when there are so many valid and pressing needs for help, it can at first seem frivolous or at least low priority to donate to the creation of a beautiful public botanic garden. If we are to progress as a nation, we also need to be able to support those endeavors which enhance the quality of life, that expand our appreciation of music and the arts, that make the beauty of nature more accessible.\n\nWhile I have donated to a range of deserving causes, the donation that has had the greatest  immediate impact and was most personally meaningful has been the volunteering and financial support I give to the Delaware Botanic Gardens. www.delawaregardens.org Helping this 'garden to be' advance from a visionary dream to a real, achievable public garden has been a wonderful way to give back to our community. The project is a creative combination of preserving our coastal plain environment, enhancing the natural native beauty of 37 acres and generating economic vitality in a rural area in need of new opportunities. The Delaware Botanic Gardens project has brought together a wide circle of our community and leading companies. The most recent validation of this project has been the addition of Piet Oudolf, the world famous garden designer who has agreed to create one of his iconic Meadow Gardens. We all recognize that the Botanic Garden will be a major asset to the children in our region with its planned outdoor living classroom. It will be a positive venue for family activities. It will be a source of new jobs. It will be a place to enjoy and be inspired by the beauty of nature. It will celebrate environmental awareness and sustainable land stewardship. This is why I gladly have given time and money to this very worthy nonprofit organization.  Public gardens are indispensable to the quality of all of our lives. \n\nLet's join together this Giving Tuesday by giving back to improve the present and to create a better future.\n\n\n\n\n\n</t>
  </si>
  <si>
    <t>173.220.247.75</t>
  </si>
  <si>
    <t xml:space="preserve">I grew up visiting Jamaica once a year as our family vacation. I got to know a few local Jamaicans and they were always very kind to me. I was not a popular child and found it difficult to make friends, but when I was there everyone loved me. Even as a child it was clear that the local people struggled to have quality of life, with all the poverty. Even when they had no food and tattered clothing, spirits were good and thanks were given for what they had and for life. When I got older and my parents separated, I continued to visit once a year and met up with my friends there. Eventually I started to stay with Jamaican friends and really got a feel for the poverty and daily struggles. I realize how lucky I am to have been born where I was, with all the opportunities that provides. I have dedicated my life to trying to improve quality of living for people who were not as fortunate as I was and who were born in a country with massive poverty and other issues. It is only luck that allows me to have a job where I am able to contribute to Spring Mountain Benefit Corp, a non-profit whose mission is to help local Jamaican people and animals. I contribute as much as I can to this organization and it definitely deserves the award. Thank you for your time.\n </t>
  </si>
  <si>
    <t>73.216.173.182</t>
  </si>
  <si>
    <t>Deedee Ziemba Land-Koch</t>
  </si>
  <si>
    <t>tulipsinthevalley@gmail.com</t>
  </si>
  <si>
    <t>When I was a young mother with three small children my husband and I , both working, struggled to buy our first home.  After our purchase, it was difficult to even afford the very basic of needs for our family. Our mortgage took most of our income.  When I found out about the Habitat for Humanity program I thought it was only for the very poor.  But then I found out that the program was able to help families just like mine was.  Once I started volunteering , I was able to meet the family working side by side with our volunteer team in building their home.  This was a difference I could see locally. not thousands of miles away.  I could actually meet the people I was helping and I knew I was making a difference for not only the family, but my community as well.  The people who work and volunteer at Habitat are very dedicated people that truly care about the families and the community they live in.  I was hooked the very first time I volunteered!</t>
  </si>
  <si>
    <t>50.151.11.227</t>
  </si>
  <si>
    <t>A Streetwise Vendor Named Mr. Moody\n\nMr. Moody was a poet, a veteran, and true gentleman. He had a deep booming voice that was often the first thing I heard when I would get off the Southshore train. He would be saying, 'Streetwise, get your Streetwise.' He knew my name, my daughter's name, and my wife's name. He would chat about the weather, his girlfriend, or read me his poetry. When his poetry would appear in Streetwise he would sign my copy. He always smiled and made my day brighter. He was the first homeless or tenuously housed person I really ever chatted with. He would tell me how important Streetwise was to him and others. He had pride in the AMAZING job he did. He wasn't just selling a magazine but helping people see the homeless for the great human beings that they are. It was the connection that I made with that I continue buying and giving to Streetwise. Rest in peace, Mr. Moody, Chicago isn't the same without you. \nhttp://streetwise.org/</t>
  </si>
  <si>
    <t>68.98.131.51</t>
  </si>
  <si>
    <t>Christie Debnam Arnold</t>
  </si>
  <si>
    <t>kalikie.cla@gmail.com</t>
  </si>
  <si>
    <t>I wanted to give back to a charity to enrich the lives of stroke survivors. The founding fathers and I started this event after I had a massive stroke which affected my ability to effectively communicate.  My stroke left me with a choice to fight back or give up.  I chose to fight.   I found an amazing place called the Stroke Comeback Center in Vienna, VA, for stroke survivors just like me.  My stroke was 8Â½ years ago and it was a long hard road but I believed in myself and found a way to regain my life back even if there are some quirks; but it suits me just fine.  My ability to fight keeps me occupied and I will never give up as long as I live!\n\nWe started a golf tournament called the Kalikie Classic (it's my name in Hawaiian).  It's been running for 8 years and the past year we raised over $15,000 for benefiting the scholarship fund.   All the proceeds from this event are donated to the Stroke Comeback Center so that other stroke survivors can regain their speech.   The Stroke Comeback Center is a 501(c)3 nonprofit which provides support and services to families who have experienced a stroke, regardless of their ability to pay.   They are the only facility like this in the DC metropolitan area.\n\nChristie 'Kalikie' Arnold</t>
  </si>
  <si>
    <t>71.254.79.241</t>
  </si>
  <si>
    <t>Performing without a Net!\n\nIt sounds like a clichÃ© but it really was a dark and stormy night in the city of Boston on November 8, 1996.  After a long week of training at my company's headquarters in Philadelphia, I flew up to Boston to meet up with a friend to take in the sights of this historic and vibrant city.  Little did I know that my world would change hours later in completely unexpected ways for these past 19 years.\n\nSince the weather had not been cooperative, we decided just to order in a meal of seafood chowder and a bottle of wine while taking in the movie, â€œCourage Under Fire,â€_x009d_ which is pretty ironic giving the fact that a few hours later, without warning, my brain exploded.  Now I was  the one whose courage would be under fire!  Having been resuscitated after a grand mal seizure and respiratory arrest, I woke up an hour later in the ER at the Tufts/New England Medical Center with a circle of staff in scrubs peering down at me and firing off too many questions for my now damaged brain to comprehend.  As an ICU nurse, I knew immediately that I was in real trouble. \n\nThe next month turned out to be one of the difficult of my life, dealing with recovering from the craniotomy to clip the aneurysm, with complications from the surgery (including my ability to speak for some time), and ultimately the overwhelming task of beginning a recovery process.  There was no real support to be found anywhere, except among my former colleagues who understood perhaps even better than I did, how incredibly fortunate I was to have survived this.  My own maternal grandfather had died of an aneurysm at 42 years old; I had been 43.  It was the beginning of a very long and often lonely journey over many years...\n\nGradually, I educated myself by doing research about aneurysms. Initially I had been diagnosed with a second aneurysm that was still quite small and was to be monitored for signs that it was growing.  The thought that this could happen to me again was terrifying and the only way I knew to combat that terror was through knowledge and education.  With what I had learned, I truly wanted to work towards educating others but there were very few platforms on the internet of the day for sharing my experience with anyone.  One of the most critical elements of recovery is a source of support and education for survivors, their families, their caregivers, friends, and employers.  Then one day, I found a central, credible organization with of all kinds of information and tools on the Brain Aneurysm Foundation's website at http://www.bafound.org/.  It was a defining and very positive moment in my journey from that day forward.  I no longer had to perform without a net!\n\nOver time, I became involved as a volunteer and donor with the Foundation and began to find ways of reaching out to others in order to help raise awareness about this frequently silent killer of almost 30,000 Americans a year.  Although I was no longer able to work as a clinical nurse due to some of my cognitive deficits, working with the Foundation was a way for me to continue wearing my nurse's cap by participating in support groups and attending the BAF Lobby Congress day each May for the past several years.  This opportunity has allowed me to have a real voice, meet other survivors, meet the families of so many who have either lost loved ones to this condition or the caregivers of others who have survived but live with lifelong deficits and disabilities.  This has been so very gratifying on many different rewarding levels.\n\nMy dream is to one day fund a research chair for the Brain Aneurysm Foundation to advance research on improved detection and treatment of aneurysms.  Of great importance to me is creating a better national protocol for first responders and Emergency Medicine professionals to properly triage and diagnose aneurysm events in a more timely and consistent manner.  Once diagnosed, the choice of treatment must be determined expertly.  Sometimes this means transporting a patient to a facility that has the experience to treat brain injuries to effect the optimal outcome using â€œbest practicesâ€_x009d_ standards for care.  Sadly, we are not there yet in the current healthcare climate and too many lives are lost as a result.\n\nBy entering the 2015 Giving Tuesday competition, I am designating my non-profit organization is the Brain Aneurysm Foundation, whose url is http://www.bafound.org/ .  A grant to BAF, whose staff and Boards have worked so hard â€œRaising Awareness. Ending Fearâ€_x009d_ as their motto states, would be money very well spent.  I am happy and humbled to be a part of these efforts.  What was initially a devastating and life-changing event, my own story has evolved into a positive contribution to the collective whole of our community of survivors to further the mission of educating the general public to the dangers of brain aneurysms.  It is humbling work that I will continue with a sense of true purpose for all my time to come.\n\n</t>
  </si>
  <si>
    <t>74.92.146.61</t>
  </si>
  <si>
    <t xml:space="preserve">I actually work for the non-profit that I support - The Bryn Mawr School for Girls in Baltimore, MD. I'm inspired to give back to the school because I see - every single day - the passion and drive of our faculty members and the incredible talent and potential of the young women who attend our school. The Bryn Mawr School was founded 131 years ago and the five founders were determined to offer girls the opportunity to receive the same quality of education then available to boys - it was a RADICAL idea for its time. \n\nBryn Mawr believe girls are amazing and that there are no limits to what our students can become. Bryn Mawr puts girls first, providing an excellent education, a wide range of experiences, and a liberal dose of encouragement in order to grow into strong, smart, healthy, and powerful women. Our students learn the joy of discovery, of raising the bar and achieving even more than they thought they were capable of.\n\nI am proud to work for and donate to such a wonderful organization! </t>
  </si>
  <si>
    <t>72.66.96.35</t>
  </si>
  <si>
    <t>I have seen how the women of the Ivy Community Charities (ICC) work to make someone elseâ€™s world in Prince Georgeâ€™s County a better place. I have worked on  ICC committees that support the elderly; feed the homeless; purchase shoes for needy children; collect coats, socks and scarves for the homeless; tutor students after school; support desperate families; and impact the community in so many positive ways on their mission to serve mankind.  I know that my contributions to support the ICC make a difference, so for as long as I am fortunate enough, I will give to the Ivy Community Charities. In addition, working with the Ivy Community Charities has given me an inner desire to donate not only my money but also my time and skills. The Ivy Community Charities of Prince Georgeâ€™s County is awesome! I am always soliciting friends to support this commendable cause; consequently, they do, too!   \n</t>
  </si>
  <si>
    <t>137.151.175.112</t>
  </si>
  <si>
    <t xml:space="preserve">Reading in america. We are blessed enough to live in a country where education and literacy is encouraged in our youth, unfortunately not all students and children have the same opportunity to do so as others. I support this foundation because they're giving more opportunities to those that do not have the chance to learn read and grow. Reading is the foundation of all education and we need to constantly instill in each generation how important it is to have and utilize education. Reading also helps develope confidence and shapes a child's personality. Having a younger generation grow to become an educated, confident generation should be a goal for all of us to reach. </t>
  </si>
  <si>
    <t>100.9.128.127</t>
  </si>
  <si>
    <t xml:space="preserve">I believe that reading is very important in young children today. Having my father read to me growing up has helped with my academic excellence and has bettered my communication skills now. I believe that this program will be an amazing improvement to the second graders that need literacy skills and an amazing improvement to their futures. </t>
  </si>
  <si>
    <t>129.10.9.192</t>
  </si>
  <si>
    <t>Trina Portillo</t>
  </si>
  <si>
    <t>trina@maxcourage.org</t>
  </si>
  <si>
    <t xml:space="preserve">The Courage of children inspires me to give. Max Courage, www.maxcourage.org, empowers sixth grade students to find their own voice through reading stories of courage, and then writing their personal stories of courage in their own lives. One of our international students through partner organization @LearningPathways, Eman P. of Islamabad, Pakistan, wrote about standing up to an abusive employer of a child laborer in his household.\n\nHe regularly beat the girl, who worked from morning till night, and one day as Eman was riding her bike by the house, she heard the girl screaming and dropped her bike. She went inside and threw herself between the man and the girl, receiving his blows instead. She managed to punch him in the stomach and grab the girl's hand, running to a nearby hospital where both girls were treated for their injuries. She recalled the words of her father when she had asked him, 'Dad! Is it possible to find courage when you are scared? and he replied, 'That is the only time you can.'' \n\nI am inspired to give so that more children like Eman can share their stories of courage with the world. </t>
  </si>
  <si>
    <t>71.220.129.85</t>
  </si>
  <si>
    <t xml:space="preserve">Reason for giving should be because you care. I've never been rich, but I am thankful for what I have.  Make it from month to month if there are no emergencies like a dental visit. Even though I'm very allergic to these biting midges, I am thankful to have a bed to sleep in. When we can, my daughter and I will donate to people who are homeless. They are in my thoughts and prayers. I also believe in taking care of the animals God entrusted us with. I have a cat and a dog. I cannot aford vet bills, but they have a warm safe place and food. I wish I could do so much more, but I do what I can. I am not on welfare and I've never asked for welfare, but I am trying to get back home to get away from these biting midges I have never heard of before. They are also called noseeums and sand fleas, so hard to get rid of and literally torment my life. </t>
  </si>
  <si>
    <t>75.183.53.203</t>
  </si>
  <si>
    <t xml:space="preserve">The Wonderful Wildlife Center of Virginia\n\n  In April, 2011, I was watching the eagle family on a live cam at the Norfolk Botanical Gardens with students and teachers at the middle school where I worked.  The cam allowed us to look into their nest high in a tree. We had watched the eggs hatch, and the three baby chicks grow as they were lovingly tended and fed by Mom and Dad for weeks.\n  Suddenly, something was wrong.  Mom had flown away to get food, and as the day wore on, she didn't return.  The forlorn chicks peered over the edge of the nest waiting for the Mom that would never come back.  An eagle, later identified as Mom Norfolk, had been struck by a plane and killed on the nearby runway.\n  Later that day, Dad Eagle brought the chicks a fish, but  the Va. Dept. of Game and Inland Fisheries experts determined that he would not be able to provide enough food for the three growing chicks.\n  A plan was made to remove the chicks and relocate them to the Wildlife Center of Virginia, a nationally respected teaching hospital for wildlife in Waynesboro, VA.  Under the guidance of Ed Clark, the President and co-founder of WCV, the chicks were sent to WCV, and the staff went into action.  They foraged in the woods for sticks and branches to build a large nest.  They strung wire from the trees and installed a live video cam to show the thousands of people watching from around the world exactly what was happening. Ed Clark kept everyone informed, with a moderated blog, on all aspects of their care.  What would have been certain death for one or more of the chicks was transformed into a life-saving rescue.  The Center did an outstanding job of keeping everyone up-to-date and entertained as the chicks grew, and they were all successfully released into the wild when they were ready.\n  The Center's quick response and care and attention to detail in this wildlife emergency was impressive, and they continue to treat thousands of patients every year with the same care and skill.  They have an outstanding, friendly staff; and vets and interns come from all the world to be trained there.  They are careful in the management of their funds, and maintain an appreciative and close relationship with their many supporters.\n  I have been enriched and entertained by their live cams, online educational blogs and programs, and have attended their open houses and other events. The Wildlife Center of Virginia is exceptionally well-run, and I am greatly impressed by their skill and dedication to their mission of teaching the world to care about and care for wildlife and the environment.  I highly recommend the Wildlife Center of Virginia at wildlifecenter.org - it's a great place!\n   </t>
  </si>
  <si>
    <t>70.165.87.53</t>
  </si>
  <si>
    <t>Marian Urnikis</t>
  </si>
  <si>
    <t>murnikis@gmail.com</t>
  </si>
  <si>
    <t>He was an eaglet named Buddy. He had a strange looking beak due to Avian Pox and would never have survived in the wild. But he did survive and is now a magnificent wildlife ambassador. This eagle opened my eyes to and started my giving relationship with the wildlife hospital at the Wildlife Center of Virginia.  Over the years I have continued to learn about wildlife through this organization. I have met all the wonderful wildlife ambassadors including a charismatic black vulture who likes to play peek-a-boo. I have learned about the problems that our wildlife encounter and am trying to pass this information on  to others.  I have seen the wonderful things the doctors and all the staff at the center do to try to get as many injured animals as possible back into the wild.  I have been saddened when some do not survive but I have also been overcome with joy witnessing the release back into the wild of some magnificent creature. I have seen what my contributions do, whether itâ€™s providing food, obtaining medical equipment or building a bear cub rearing facility. I will continue my giving relationship as long as they continue to help critters.</t>
  </si>
  <si>
    <t>208.108.122.228</t>
  </si>
  <si>
    <t>Justin Longacre</t>
  </si>
  <si>
    <t>jlongacre@ts4arts.org</t>
  </si>
  <si>
    <t>Why Don't You Dance\n\nhttp://www.ts4arts.org/\n\nI donâ€™t dance. I have a hard enough time piloting my body just for the purpose of circumnavigation, let alone artistic expression. The closest thing to an aesthetic experience I can muster with my body is a morbid awkwardness that you wouldnâ€™t want to experience twice. I don't naturally dance, but thanks to Toledo School for the Arts, I understand dance. \n\nI first came to TSA as a student teacher during my last year of college. One of my formative experiences was chaperoning a dance. I thought the dances at TSA would be much like the dances of my high school experience: clutches of awkward teens shuffling in small circles of people that looked, talked, and thought like them in a contest to see who could look like they were having the least amount of fun. \n\nBut the TSA dance was very different. For one thing, the students danced together. Students that looked like they had nothing in common were all out there on the dance floor in a big heap. Mousy visual art majors danced with boisterous percussionists. Kids from the rich suburbs danced with kids from the projects. Kids who would have been relegated to a lonely corner in another high school found themselves the center of a roiling, laughing circle. And they all looked like they were having a great time. That's when I began to understand what dance is about, and what art in general is about. \n\nThere are aspects of this world that want to separate us. That want to stratify us. That want to keep us in an echo chamber populated by people who look like us, talk like us, and think like us. There are aspects of this world that want to keep us from The Other, that want to build walls around our little portion of the world until it seems like the only portion. That portion can be a lonely place. \n\nArt obliterates those walls. What is art but communication refined through discipline, precision, and sensitivity? When we partake in the arts, we are seeing the world as someone else sees it, and recognizing a reflection of our self in The Other. We are, however briefly, transcending the confines of our own parochial set of experiences and sharing something essentially human. Art is one of the few dance floors we all share. \n\nItâ€™s no wonder that I hear from students year after year about how this place has changed their lives. Iâ€™ve seen eyes well with tears when they tell me about what it was like before they came to TSA. The sad fact is, that many of our students come from places that wanted to keep them separate. Places where they were the weird kid. Places that told them that playing the viola is soft, that boys donâ€™t do ballet, that girls canâ€™t use a bandsaw to build a set, that they shouldnâ€™t play with kids that look like that. Too often, kids come into the world surrounded by walls. \n\nAnd then they come to TSA and find themselves pulled out onto the dance floor. Every step, every plie, every stroke of the brush, every strike of the steel drum, and every memorized line is another sledgehammer through those walls. At TSA, students find themselves shoulder to shoulder with kids that arenâ€™t ostensibly like them, but there they are understanding the world together through a jazz chorus, through a string quartet, through a poem. Suddenly, the world isnâ€™t such a lonely place at all. That is how art saves lives, by breaking down the barriers that separate us. Art makes the world less lonely. \n\nThat's why I support Toledo School for the Arts. I want to help break down those barriers and help that kids have an experience that might not be accessible to them otherwise. I want to make the process of understanding other people a little more possible. I want to help rip the bricks out of all those walls, and use them to build a dance floor. \n</t>
  </si>
  <si>
    <t>24.52.110.162</t>
  </si>
  <si>
    <t>Brooke Zuniga</t>
  </si>
  <si>
    <t>brookezuni1@gmail.com</t>
  </si>
  <si>
    <t xml:space="preserve">This year, I chose to give to the Toledo School for the Arts. \n\n#MyGivingStory is very personal.  Two intelligent, talented, unique young individuals that I am fortunate enough to call my children both attend TSA.  I can honestly say that sending our kids to the Toledo School for the Arts is the single best decision that my husband and I have made as parents and advocates for our children.  \n\nTSA is a truly incredible educational journey for Jacob and Mia that combines superior Academics, and emphasis on the Arts, and the promotion of Community and Inclusion.  When you walk through the doors of TSA, you can immediately SEE, HEAR, and FEEL that magic happens in this school...not magic in a Hogwarts kind of way, but magic in that the kids who are lucky enough to attend TSA LOVE going to school there.  The colors all around the school are vivid, the sounds are amazing, and there is a vitality all around you that is hard to describe.\n\nWe believe in the mission of TSA.  We appreciate the tireless involvement of a second-to-none staff, and we enjoy being a part of the Toledo School for the Arts community.  Watching our kids grow into hard-working, passionate young adults who are not afraid to follow their dreams fills my heart with limitless joy, so I am happy to give back to our amazing school on #GivingTuesday2015 .  Thank you, TSA.  </t>
  </si>
  <si>
    <t>99.9.96.134</t>
  </si>
  <si>
    <t>Year-Round Christmas:\nOne year I volunteered at a gift giving event in my community of Livermore, California. Previous years members of my church could take names from an Angel Tree and fulfill specific gift requests, there was no limit to how much could be given to an individual, if a child or adult had more than one item on their wish list you could select one or all, whatever you were able to provide. The request for gifts became so great that we were eventually asked to just donate any gift and it would be distributed to the community on a first-come-first-serve basis through an organized event taking place over a two day period. Community members already went through a paperwork process weeks prior to the event, then lined up and were allowed to select one gift per house member. Some people were unable to find an age appropriate gift for their family member, especially older kids and men. After seeing this need I spent the entire next year purchasing gifts to donate the following Christmas. It started with getting quality gifts on sale after the holiday. I always looked for bargains when I went shopping but it had to be a quality item, not something no one else wanted. I had coupons from department stores and an eye for finding a missed markdown. In February I came across a high shelf in the corner of a CVS store and everything was 90% off. I had to climb on a stack of beer and another customer got me a broom to reach some rocking horses, marked down to $2.99. After Valentine's Day I got large stuffed animals for $1.99. In March there were darling little girl outfits marked down to $4.97. In April I was able to get incredible deals at Macy's for quality young women and men's warm clothing. In May I found customer returns of winter coats in perfect condition, for less than $3 at Macy's. My bedroom looked like I was a hoarder as the months passes. But every time I went to Macy's, Target or Toys R Us I would find a great bargain. When the community giving event took place I waited until the second day the gifts were distributed  to take my full van of gifts to help ensure those who were far from the first to choose had a selection of quality gift. My children and I enjoyed the spirit of giving all year as we built up our stockpile of gifts just waiting to be given away to someone we did not know, but enjoyed the thought it would help make their season magical and take some stress off the parents that many people experience when trying to provide for their loved ones.</t>
  </si>
  <si>
    <t>50.140.164.209</t>
  </si>
  <si>
    <t>Tammy Honesty</t>
  </si>
  <si>
    <t>tammyhonesty@gmail.com</t>
  </si>
  <si>
    <t>Giving to USITT and why it is important.  www.usitt.org  You would think writing a letter about why I support USITT financially would be easy.  In fact, it is.  Through my work on the conference committee and now as on the board, I have discovered what an amazing organization USITT is.  It is a forward-thinking and leading the industry in safety, rigging, innovation, training, and diversity.  I believe in USITT.  I believe in the mission. I believe in the quality of programming and training opportunities.  I believe in the positive effect it has had in my students' lives and careers.  It has opened their eyes to the variety of options for careers, solutions for technology or creative challenges, and the benefit to networking.  I believe it is the membership of USITT that makes it such an amazing organization. It is through the generosity of so many people (many of whom who are incredibly humble about their professional accomplishments) who are approachable by individuals of all levels that makes this institution unique and worthwhile.   I am proud to support an organization that promotes a lifetime of learning at all levels whether it be the New Century Fund or Diversity Initiative investing in the future professionals of the industry or the Edward F. Kook Fund that invests in research or the Rigging Safety Initiative to provide training and inspections in schools across the country.</t>
  </si>
  <si>
    <t>104.230.87.154</t>
  </si>
  <si>
    <t>Stacey Keating</t>
  </si>
  <si>
    <t>staceykeatingpgh@hotmail.com</t>
  </si>
  <si>
    <t xml:space="preserve">I was given a gift this past month, after a long 2 years from being unemployed by a really good career job that I lost due to budget cuts, and opportunity came my way. A great job offer from the United Way of Mercer County PA. the last 2 years have been a struggle, working any job for wages that were barely paying the bills. I worked extra cleaning houses while dealing with a very bad bad injury, anything to keep the electric on. You learn to sacrifice the basic needs in life. It truly sucks. I was grateful for the government assistance, but as each month went by, there seemed to be no hope in sight for me. Job interviews were few and far. Depression set in hard and fast, but something inside of me kept me going. I had no idea what is was. A friend sent me a message telling me about this job, I applied, then interviewed. It felt good. FINALLY a job that was going to lift me up and give me a purpose. something to GIVE BACK to. My proud moment is when I called my case worker and told him 'take me off, I don't need this anymore'. THIS IS WHAT INSPIRES ME TO GIVE, because I was given a chance. </t>
  </si>
  <si>
    <t>24.2.153.84</t>
  </si>
  <si>
    <t>Selfish Giving\n\nI'm a selfish guy.  At my core, in my heart.  I'm selfish.  Please don't misunderstand.  I don't think that I'm greedy, hedonistic or narcissistic.  Just selfish.  Self-interested.  My primary motivation is myself.\n\nI do things that make me feel good.  Things that don't feel good, don't have some kind of intrinsic reward, I simply can't keep doing for very long.  Why would I?   \n\nBut things that make me feel good, that reward me for my efforts, that I feel better in the completion of than in the avoidance of, those things I can really stick with.  Get behind.  Make a lifestyle of.\n\nIt stands to reason, then, that I must really find some kind of pleasure in giving my time and energy and resources to Vermont Adaptive Ski and Sports.  I've been doing so consistently for more than 8 years.  Every winter weekend day.  Holidays and Vacations.  In good weather and bad.  When there is good snow and bad ice.   30 below and in the rain.  Teaching, training, coaching, mentoring along with less glamour tasks like hauling equipment, standing around freezing, cleaning bathrooms, vacuuming floors, fixing gear, and moving trash.  \n\nI give because I am selfish.  It makes me feel good.  To know that the skills I teach and the time I put in makes a difference to someone;  that peoples' lives are better, richer, happier because of the gifts I make; that the organization is stronger and better for my efforts.  I don't do it for them.  I do it for me.  Because I feel good about it.  It makes me happy.  It makes me feel like I have done something good, that I have contributed, that I have made a difference.   I don't give to because I'm a good person or because its the right thing to do or because I am filling some external need.  I give because it  fills that selfish need in me.\n\nI give because I'm selfish.  I just wish I could be more selfish.\n\n</t>
  </si>
  <si>
    <t>50.137.119.146</t>
  </si>
  <si>
    <t>I Give to Pay It Forward\n\nI got my first pair of skis when I was three years old but I didnâ€™t fall in love with the mountains until many years later when I learned how to parallel ski. A ski instructor patiently worked with me all day until I had the technique down but she did more than just teach me about skiing. She shared her love of the mountains with me and it's turned into a lifelong passion.  Now, I volunteer every weekend with Vermont Adaptive Ski &amp; Sports. I volunteer to share my love of the mountains with other people who may not otherwise have the opportunity to enjoy the outdoors.  Thereâ€™s something spectacular about bringing someone to the top of a mountain and watching them ski down when they thought that they would never be able to ski because of a disability.  If youâ€™re not a skier, you may not understand the sense of freedom that it provides. Helping people feel that freedom is one of the many reasons way I volunteer.  However, my favorite thing about Vermont Adaptive is that they never turn anyone away. I give my time, talent, and treasure so that Vermont Adaptive can continue to offer recreational opportunities to anyone no matter their circumstances. I give to pay it forward.\n\nhttp://www.vermontadaptive.org/</t>
  </si>
  <si>
    <t>24.61.73.149</t>
  </si>
  <si>
    <t>Ross W Almo</t>
  </si>
  <si>
    <t>Rosswalmo@gmail.com</t>
  </si>
  <si>
    <t>My Journey of Discovery\n\nIn February of 2008 I had a skiing accident and I fractured my knee, tore my ACL and cut my meniscus.  I was housebound for a month.  Four months after my injury I had surgery followed by complications and was on and off crutches for a total of six months.  Prior to my injury I had never realized how many barriers there were for people with mobility challenges.  For six months I was less active then I have ever been. I had time to contemplate what my life was about.  My grandfather was in a mining accident and wore a prosthetic leg.  In late 2007 my mother was diagnosed with ALS.  My injury and my motherâ€™s illness was a life changing experience.\n\nI decided to focus on what I am most passionate about, skiing. I was on skis before I was five years old.  I have been skiing on Pico Mountain since I was six.  I had seen Vermont Adaptive at Pico over the years.  It took me a little while to piece together what I needed to do to rebuild myself.\n\nI realized what I wanted and what I needed in my life; to be a part of Vermont Adaptive.\n\nThere are many reasons I volunteer.  In general volunteers seem to be very thoughtful and giving individuals.  I can't think of a better group of people to be around.  The volunteers I have worked with at Rebuild Together and Vermont Adaptive inspire me.  At Vermont Adaptive I have met people with both physical and mental disabilities.  I am constantly amazed that most of the clients aren't the least bit phased by their challenges.  The majority of the clients have great attitudes and are grateful to the volunteers that ski, canoe, ride a bike or just hang out with them.  It is a fantastic feeling of accomplishment, plus I have made some great friends.  I guess it comes back to 'you always get back more than you give.'  It's Ironic, but true for me.  I am a year round volunteer,I serve on the Board of Directors and donate anniually. This journey has lead me to Project Search as a job coach for young adults with either intellectual or developmental disabilities.\n\nMy advice is to identify what you love to do and find an organization that can use your talents and volunteer!\n\nVermont Adaptive Ski and Sports   http://www.vermontadaptive.org/\n</t>
  </si>
  <si>
    <t>198.30.247.237</t>
  </si>
  <si>
    <t>Emmanuel S. Wettee</t>
  </si>
  <si>
    <t>wetteee9@yahoo.com</t>
  </si>
  <si>
    <t xml:space="preserve">Because it is dedicated to bettering the lives of Liberian villagers and protecting the environment. </t>
  </si>
  <si>
    <t>174.77.166.244</t>
  </si>
  <si>
    <t>Food Drive for Hungry Teens.  I recently had the opportunity to help at a local food drive at a grocery store for Vista Teen Outreach (vistateenoutreach.org).  They are a local non-profit that provides food pantries in our local middle and high schools to anonymously allow students to take food home with them.  These are students who would otherwise probably not have a meal until breakfast at school the next day.  What was so rewarding and encouraging at the food drive for me was to see the number of people who gave to the food drive, especially families.  The parents included their children helping with our food drive and the children were very excited to be able to help others.  When given a list of the items we needed quite a few people bought everything on the list.  It was so rewarding to help with such a worthy cause and witness the generosity in my community.</t>
  </si>
  <si>
    <t>24.21.130.17</t>
  </si>
  <si>
    <t>When I was growing up, I knew that I was supposed to go to college. My Mom was the first in her family to graduate with a four-year degree, my Dad was a lawyer. They both took me on numerous college visits and helped me organize the onslaught of college catalogs that rapidly multiplied my junior year of high school. I applied and was accepted to a small, liberal arts school in Burlington, VT where I had a truly wonderful college experience. I loved every minute of it - I did well academically, I was involved on campus and in the community, I studied abroad. I was incredibly lucky. However, when I graduated the economy was in the dumps. I left with a double major in psychology and theater, a minor in English. I wasn't exactly the most employable person. So I spent two years as an AmeriCorps VISTA member as a staff member in the service-learning department at two different universities, one in the Midwest, one in Oregon. There I watched my students struggle through school in ways that at first made me anxious and then made me angry. Students who didn't understand how to fill out loan paperwork signed off to receive tens of thousands of dollars for an education they didn't know if they wanted and that they would have to pay back for 15, 20, 25+ years after school. Students who desperately wanted to stay in school but couldn't afford the cost. Students who weren't receiving any personal attention and just dropped out with no idea of next steps. Students who learned their junior year that they hated their major when they final got to experience an internship but didn't want to change majors because they couldn't afford to keep taking classes. It was terrible. After my AmeriCorps experience I spent four years working with colleges in Oregon trying to provide support to students and staff. I wanted to create real change, however, despite the good my job did it equated to trying to put a Bandaid on severed limb. So, when my good friend and professor Michelle Jones told me that she was starting a new kind of college to address these issues head on, I was 100% in. I've spent the past year volunteering hundreds of hours of my time in support of the Wayfinding Academy. It's a new kind of college - small cohorts of 24 students start by spending their time asking big questions such as 'Who am I?' and 'What do I want to contribute to the world?' in rigorous but adventuresome classes. There are no majors. There are no checklists. The focus is strictly on the learning. And no one waits until their junior year to try something they think they might be interested in - it happens right away. Internships, apprenticeships, travel experiences, and community workshops are 50% of the curriculum. After two years students will understand what they care about, what they are good at, and how to put those together to create a life they love. And all this while paying a cost that's equivalent to a community college. The Wayfinding Academy promises that no student will leave without clear next steps, whether thatâ€™s a job, an internship, more schooling, or something else. I choose to volunteer my time and give my dollars to the Wayfinding Academy because I think it has the potential to change higher education, to offer a solution for the dozens of students I saw who felt like college was their only option (even when it wasn't their best option) or who graduated and now work jobs they hate all while paying off debt that they can't seem to get out of. I canâ€™t imagine doing anything more meaningful for a cause I care so much about. Last month I was hired on to work at the Wayfinding Academy as one of our first full time employees. I'm honored to continue my support to this organization in this way and excited for the future. Thank you!</t>
  </si>
  <si>
    <t>70.194.131.115</t>
  </si>
  <si>
    <t>I give my time to We Are Hope Inc. our 'Be Smart About Education, ' initiative.  For more than 11 years, I worked for a college where we dispersed over $430,000 in scholarships. I left my college position because we started selling education rather than career guidance.  College debt is now negatively impacting our economy.  This program better prepares individuals &amp; families of the economics of education &amp; how to ensure individuals receive the knowledge to secure employment upon graduation.  Education is important but 67% of students change their major at least once during college which also drives up the cost. We can do so much better to help guide people in selecting the right education for them.</t>
  </si>
  <si>
    <t>209.194.202.15</t>
  </si>
  <si>
    <t>A Gift for the Soul\nhttp://www.wellnessgifts.org/ \nMy experience has to do with a nonprofit called Wellness GIFTS. The acronym stands for giving inspiration for the soul and while it is not the reason that I originally gave, it has everything to do with  why i keep giving. Wellness GIFTS provides respite services to families who have children with developmental disabilities. I first joined this program since the retreat weekends are held at a camping resort that i worked at and as we all know it never hurts to rack up brownie points with your boss, but as i previously stated this is not the reason that i stayed.\nThrough my participation with this program i have had the pleasure of seeing things that inspire the soul in ways little other things can. I have seen participants explode out of their comfort zone with a sense of joy that you never would have believed upon meeting them for the first time. I have seen kids that would not speak to anyone get up on stage and perform at a talent show. I have seen kids say they don't have any friends and then turn around and make 3 in the same weekend. I have seen a group of families turn into a community. \nMost of all though I have seen souls inspired and hope instilled in families, volunteers, and myself. This is a program that I believe in and that is why I am inspired to give. \n</t>
  </si>
  <si>
    <t>73.150.74.33</t>
  </si>
  <si>
    <t>Social media and wildlife rehabilitation.\nBeing retired and looking for ways to entertain myself with my new found spare time, stumbled upon online cams devoted to wildlife in a way I did not know existed.  The Wildlife Center of Virginia became involved in the rescue of three eaglets that had lost their mother to an airplane accident at the Norfolk Airport.  All of those who had been watching the eaglets from egg laying, to hatch, to banding, were devastated.  WCV quickly responded to take on the care and rehab of these majestic birds.  They installed a cam in their new 'home' so those thousands of viewers could continue to follow their progress.  Many questions were answered by the tremendous and knowledgeable staff to allay any fears we had.  Fast forward two years later, this teaching hospital has taken in thousands of native wildlife patients and allowed the general public to be a part of their rehab and release back to the wild.  I am more than proud to donate to this exemplary organization when the need arises to help obtain a new piece of hospital equipment or food for the many 'critters', be they patients or wildlife ambassadors. The WCV acknowledges every dime they receive with a personal letter signed by Mr. Edward Clark, president, so you can be assured your donation is greatly appreciated.  Please join us at wildlifecenter.org to watch and learn about eagles, falcons, vultures, black bears every day.  We have a moderated discussion every day, cam in the classroom series for many schools, hospital cam day monthly, book club discussions bi-monthly, and three cams to view our wildlife ambassadors every day.  If you have ever thought of going on an African Safari, WCV offers those also at a great price.  I have gone on one and can attest to the fact that it was an experience of a lifetime.</t>
  </si>
  <si>
    <t>108.67.38.89</t>
  </si>
  <si>
    <t>It all began with an eagle nest. In a botanical garden in Norfolk, VA, a pair of eagles built a nest. For many years they reared their young. In the spring of 2011 they were tending their three chicks. I found the webcam that was on their nest and watched them. Then on April 25th of that year, Mom eagle was struck and killed by a landing plane at the nearby airport. The biologists determined that the dad eagle could not care for the growing eaglets alone. They were removed from the nest and taken to The Wildlife Center of Virginia across the state at Waynesboro. They were followed by thousands of 'surrogate parents' who managed to crash the center's internet as well as a lot of Waynesboro's by trying to log on to check on our babies. Within 24 hours the Center had strung wires through trees to set up a borrowed web camera to stream a view of the eaglets.On the moderated discussion on their web page  the staff patiently answered all the worried questions.  Above and beyond expectations they welcomed us. Since then I have remained an avid supporter of WCV. I have watched cams and participated in discussions about many different animals. As a teaching wildlife hospital, their work saving and releasing wildlife is superb! Their mission is also to teach us about caring for the environment. After all, our human actions have a great effect on wildlife. I will continue to support the WCV in order to be a small part in helping them do what they are called to do, save wildlife and the environment.</t>
  </si>
  <si>
    <t>23.123.242.221</t>
  </si>
  <si>
    <t>Elizabeth Owens Mancini</t>
  </si>
  <si>
    <t>elizabeth.mancini@att.net</t>
  </si>
  <si>
    <t>I'm inspired to give to organizations that I know are truly making a difference in the lives of others.  What good are we doing if we're not helping people in need?\nThe non-profit I've chosen to write about today is a faith-based, humanitarian outreach and like their mission statement says, they make a difference in the lives of persons who, with support and training, can reach a better way of life and a greater degree of self-sufficiency...World-Wide Lighthouse Missions, Inc. / www.wwlm.org.\nThis organization does incredible work locally, in the U.S.A. and around the world to help feed, educate and provide hope to all individuals.  I have been giving to this organization for many years and have always known them to truly make a difference.</t>
  </si>
  <si>
    <t>66.87.124.116</t>
  </si>
  <si>
    <t xml:space="preserve">What inspires me to give is my daughter kourtney she is in remision from leaukemia now for 15 years so as a mom i know the pain and challenges of a child in need..i have donated to the wounded warrior project with my children and it was very rewarding for me. Im also a memeber of the leaukemia lymphomic societys news letter and help out with that to. For all those special people who have been through it all with me i apreciate everything and have the deepest thanks to them. </t>
  </si>
  <si>
    <t>173.18.8.209</t>
  </si>
  <si>
    <t>A child's futureâ€¦Who will help when their family cannot or will not?   Y.E.S.S will but they cannot do it alone and I am happy I have been able to help them for many years (http://www.yessiowa.org/).  \n\nAbout 8 years ago a friend of mine was heavily involved with their Duck Derby fund raising event and other activities at Y.E.S.S.   Initially I helped him with the Derby, donated goods, and some money.  When I dropped off the donations I toured the facility a few times and got to know more about what Y.E.S.S does.   From there, I went from helping now and then to making it my own personal cause.  Not only have I had the pleasure of helping with money, food, and gifts, I recently started volunteering weekly as a Therapy Dog handler.  Jager, my 178 pound Labrador Retriever/Rottweiler mix, provides the kids who participate with unconditional love and helps bring a sense of normalcy. This is a welcome distraction for children who are away from home under oftentimes scary and unpleasant circumstances.\n\nWhat I like most about Y.E.S.S. is also the reason I have stuck with them over the years and the reason I plan to continue my support.  They are there to help those who are not in a position to help themselves.  In other words it is not just a hand-out and a pat on the back on the way out the door.  They not only provide for the immediate and most pressing needs such as food and shelter --  they go further to address the root of the problem and help the child get through a difficult time in his or her life.  My hope is the help provided, lessons learned, and the support received pays dividends throughout the childâ€™s life. \n\nWhy am I telling my story to you?  I, and others like me, can only help so much. Placing first, second or third at #MyGivingStory would help Y.E.S.S do even more.    \n</t>
  </si>
  <si>
    <t>71.194.252.42</t>
  </si>
  <si>
    <t>I saw myself reflected as I watched the clients coming in the door. You see, the very nonprofit I work for put me in a place where I now can donate to additional organizations. Not too long after leaving college, I found myself without steady work. My family had to put the home up for a short sale and it was really a time to begin again with a clean slate.\n\nMy third temp assignment brought me to YWCA Metropolitan Chicago. I'll never forget the way my heart stuttered as I was looking around the lobby. There were posters on the wall that all involved women being their own champion, what equality between genders meant, etc. Each photo was black and white. \n\nThere was a particular woman who's facial expression contained the same mix of pain and determination I was battling. The woman that would become my immediate supervisor, Danette, welcomed me in such a place of honest care that made me feel like this might be the moment my life gets power back.\n\nFast forward a few years later and I'm still working for the organization. I love that YWCA Metropolitan Chicago is always working to create new programs that will fill the gaps we continue to see in the community. The staff work so hard to inspire and help each other as well. Because I think that's also an important factor--that the employees feel empowered enough to keep the cycle going.\n\nI give to the YWCA, along with two other nonprofits because I know the struggles clients are coming to us for. I think that's something many nonprofit workers can relate to. I want the opportunity to uplift someone else in the same way that temp assignment gave me the ability to get my life back on track and help my family.</t>
  </si>
  <si>
    <t>108.92.62.70</t>
  </si>
  <si>
    <t>St. John Bosco Children's Center is a home for abused and neglect children and we were able to build them a playground in their backyard! The children deserve the best as they have experience more in their few years than anyone deserves to experience in a life-time. The look of pure joy in their eyes made the hours of shoveling post holes worth all the sweat and the blisters on our hands!</t>
  </si>
  <si>
    <t>69.73.14.14</t>
  </si>
  <si>
    <t>Child abuse lives around the corner from you. That's a tough lesson I learned in 2013 when my friend, Jannah Bailey, asked me to help her with a project. Jannah is the Executive Director of Child Protect Children's Advocacy Center (ChildProtect.org) in Montgomery. I spent two weeks crawling down into the storm shelter below their office where they keep closed files. I was to contact the guardians of the children who had received counseling at Child Protect and report on how they were doing. \n     I was surprised by a couple of things. First, I was astonished at how willing people were to rehash the details of their experience with child abuse with me. And, to be honest, it was difficult to hear. The good news is the majority of these children were thriving. Their guardians attributed that directly to the care and counseling they received at Child Protect. They spoke warmly of their counselors. \n    Secondly and most compelling, I was surprised to learn that children are brutalized....frequently by people they trust.....in every zip code, culture, race and socioeconomic status. Don't be fooled. It is happening in your neighborhood, your school, your church. \n    Child Protect is where the nightmare ends for these children. It is the place where they can finally tell what they have been forced to keep secret. Here is what I heard over and over from the guardians..... \n-He was believed. \n-She was made to understand it wasn't her fault. \n-She felt safe. \n-He learned tools to understand and handle what had happened to him. \n-She learned she wasn't alone. \n \n    One last thing, being a champion for children against their abusers is not an 8 to 5 job. While you and I are at the movies or out to dinner with friends or tucked in our beds, there are two Child Protect staff members on call. Children are taken from their homes by law enforcement at all hours and brought straight to Child Protect. It is part of the job at Child Protect to drop what they are doing and head to the office when they are called.\n    Our family has pledged our time, talents and resources to Child Protect because they have a track record for having created a safe haven for children whose lives have been shattered. It is the place where their childhoods are restored to them. \n</t>
  </si>
  <si>
    <t>24.8.34.62</t>
  </si>
  <si>
    <t xml:space="preserve">I gave my time as a volunteer to Longmont Community Justice Partnership because I wanted to learn to participate in Restorative Justice and to help make Restorative Justice more accessible to people in the Criminal Justice System. What I found there was a very unique model, working at a level of collaboration between police and community that I never imagined was possible! </t>
  </si>
  <si>
    <t>38.88.234.163</t>
  </si>
  <si>
    <t>A Gem in Kenya\n\nI visited The Center for Domestic Training and Support's Talia Agler Girls' Shelter (http://www.cdtd.org/) outside of Nairobi, Kenya in August. In the course of my work at GlobalGiving, I encounter thousands of NGOs.  This organization is special. The shelter is named in honor of Talia Agler, an American student who interned with the shelter and was tragically killed while jogging in Washington, DC.  The Agler family supports the shelter in Talia's memory, and GlobalGiving is honored to facilitate this funding.  \n\nAn alarmingly high number of girls in East Africa are given up by their families to criminal human traffickers.  These traffickers promise to provide the girls a better life in the big cities and they promise income to the family.  Tragically, these girls end up in horrific circumstances in Nairobi and other cities.  They are exploited, abused, and unable to escape. \n\nCDTD identifies these girls, works with government agencies and communities to free them, protects and rehabilitates these girls in its shelter, and attempts to reintegrate girls into their families when possible.  Edith, the Founder and Executive Director, networks extremely effectively with government officials and other organizations in an effort to continually improve CDTD's approach.  At the time of my visit, 29 girls resided at the shelter, which is nearly always at maximum capacity.\n\nThe shelter is warm, calm, supportive, and ingenious at keeping costs low and attention to the girls' needs high. They raise vegetables, keep chickens, and have a cow to earn some income and to help keep the girls fed and occupied.  The shelter attends to the girls' physical and psychological needs and helps the girls get back on an academic track.  \n\nI'm proud that GlobalGiving plays a role in helping organizations like CDTD, and I'm very lucky to have made a direct connection with the CDTD team.  I personally support CDTD's intensely moving work.  While CDTD is not a 501(c)(3) and thus not eligible to win in this campaign, I'm submitting anyway because I think they are so great!</t>
  </si>
  <si>
    <t>86.212.122.233</t>
  </si>
  <si>
    <t>What inspires me to give is the story of my wife to change the face of disability \n\n[WORDS MATTER]\nHere is my baby girl, Louise. She is 4 months old, has two legs two arms, and one extra chromosom.\nPlease, when you meet a Louise, do not ask her mother Â« how come you did not find out during the pregnancy ? Â». Either it was, and the parents took the decision to Â« keep the baby Â». Either it wasn't, and it was surprising enough for them, to talk about it over and over now. Keep in your mind that mothers have a tendency to feel guilty about each and every thing, so a surprising extra chromosome... I let you guess.\n\nDon't tell her mother Â« it's you baby no matter what Â». No. It's my baby, period. Plus : Â« nomatterwhat Â» is quite an ugly name, I'd rather call her Louise.\n\nDon't tell her mother Â« As she a down's baby, she will... etc Â». No. She is a 4-months old baby who happens to have Down Syndrom. It's not what she IS, it's what she HAS. You wouldn't says Â« she's a cancer baby Â».\n\nDon't say Â« they're like this, they're like that Â». Â« They Â» all have their features, their character, teihr own tastes, their life. Â« They Â» are as different between them as you are from you neighbour.\n\nI know that if one does not experience it, one does not think about it but words do matter. They can comfort and they can hurt. So just give it a thought, especially if you 're a doctor or nurse of any kind.\n\nI usually do not make my status Â« public Â» on facebook, but this one will be. You can read it and share it as you want.\nBecause each year there are (in France) 500 new Â« mothers of Louise Â» that can have a day ruined by those kind of words. I know it's not meant to hurt. But you just need to know.</t>
  </si>
  <si>
    <t>198.11.11.43</t>
  </si>
  <si>
    <t>Delvon Worthy</t>
  </si>
  <si>
    <t>Manofgreatfaith@gmail.com</t>
  </si>
  <si>
    <t xml:space="preserve">â€œFor God so loved the world that He gave.â€_x009d_ These words inspire me because it indicates that love is an action word. It is a word that has no substance or meaning unless something is done that expresses this intense feeling of deep affection. The best way to accomplish this is through giving. I love people and I love to serve. The best way for me to live this out will be through my giving.  \n\nWhat makes giving so great is that it can be one of the most powerful experiences a human being can ever have. The impact of this experience is not tied to quantity, but quality. Whether someone is giving their time or money (no matter how much), every action helps because it will always produce one thing: progress. \n\nOne of the most meaningful giving experiences I have had was the result of me giving my time. The task was to build a community of young professional givers through the Young Leaders United program at the United Way of Forsyth County (http://www.forsythunitedway.org/young-leaders/). It was just beginning in 2010 and there was only a few of us to bring together the concept of having more young professionals give back to their community and help United Way address local challenges. Still in operation today with hundreds of members, this experience was meaningful because it was the foundation that opened the door for others to easily give back and have memorable moments while impacting their local community. After all, something priceless can only be given. </t>
  </si>
  <si>
    <t>192.161.72.83</t>
  </si>
  <si>
    <t>Katy Womack</t>
  </si>
  <si>
    <t>katy_womack@hotmail.com</t>
  </si>
  <si>
    <t xml:space="preserve">                               Passing the Comfort\n\nUsing Fall colors I made a quilt to be used as a 'donate to win event' for Friendship United Methodist Church, Falls Church, VA.   For every dollar donated, you received one opportunity to win the quilt.   I did this for many reasons, first to naturally help the church raise money for needed repairs.  Second to raise community awareness of the art of quilting.   Third, to see the joy on someone's face when they won and took home the quilt.   The folks at this church exemplify what it means to be a church by offering a fall pumpkin patch and community meal and clothing for homeless guests.  They also provide a loving and safe environment in which to worship for both adults and children. \n\nWhen we lost our son 18 years ago, the church members supported us with love, food and ongoing care for many months. You never forget the concern of others when you have walked the journey of a child's death.  That is why we travel 90 miles to attend this church on Sundays after relocation in the Shenandoah Valley.   \n\nTo me to provide a quilt for someone to love and cherish is just 'passing on the comfort' we received.  For after all, a quilt is a blanket with a heart.   From my heart to your heart.      </t>
  </si>
  <si>
    <t>99.42.161.0</t>
  </si>
  <si>
    <t>Story 11: Faith\n\nhttp://www.servicesource.org/\n\nWritten on:  October 9, 2015  \nDisability History and History Weeks, October 1-9, 2015\n\nThis story draws its inspiration from having the honor and opportunity to work with and for people with all different kinds of disabilities and with whom I relate to a lot. \n\nI enrolled in the public school system in order to learn English at night when I came to the U.S. 20 years ago, yet I was feeling very frustrated from not being able to make a simple conversation after 2 years of English classes. I was able to read and write much better by then, however, from practicing it on a daily basis. I only watched TV programs in English and I was thrilled with closed caption which was totally new to me. I was very excited about this system that allowed me to enjoy my favorite TV programs as well as movies.\n\nMy speech and understanding English was causing me too much stress and anxiety as I was not able to even keep a simple basic conversation after much effort. I was applying the same methodology to learning English as when I learned Spanish from the best private hearing teacher, Dr. Margarita Postigo, when I was growing up back in the country where I was born. I recounted this experience in my story number 8. This methodology involved a great deal of commitment and a lot of discipline and yet I felt that I was getting nowhere. I decided to go see the hearing Doctor to find out where the problem was. \n\nThe Doctor explained to me the results from the hearing chart after running all different kinds of tests on my ears. The conclusion was that I am not able to hear at all some of the sounds that come from some of the different consonants, and I am unable to make a difference between all the different kinds of vowelsâ€”even wearing the best hearing aids on the market.  The doctor advised me to try to focus on getting a job where I only needed to speak Spanish and to stick to it to make my life easier with less stress and anxiety. I went back home very discouraged since that would surely limit my job opportunities to possibly only being able to work at McDonaldâ€™s or somewhere similar. This was hard to accept after I got myself prepared professionally in Peru.  Another limitation I had was that I did not know ASL (American Sign Language) as I had been taught to read lips while growing up instead.  \n\nMy angel friend encouraged me to believe in myself as well as to set my mind to learning English in my own way as long as I made it an enjoyable venture. \n\nI enrolled in Vocational Rehabilitation (VR) for the deaf for employment services to help me in engaging a job related to computers. \n\nThree months after my last appointment with my hearing doctor and with my recently U.S. work permit, I had my first job !!!. It was a data entry position using Quickbooks in Coral Gables - Miami. I never worked with any accounting system before and I took a risk to prove myself, learning it quickly on the job.  My boss was feeling frustrated trying to communicate with me in English as nobody in the office spoke Spanish and he had to write down on a paper for me what he wanted or send a lot of emails or Instant Messages to me all time. He eventually told me that he was about to fire me after 6 months but he took note of my computer skills as well as my determination to work harder with every assignment. Eventually I came to be the office manager which gave me the chance to work at the main office in downtown West Palm Beach for almost a year while living in a beautiful condo by the intra-coastal and Okechobee Blvd. with a view over Palm Beach Island and City Place.\n\nI was laid off from this job after 3 years, unfortunately, as a result of the recession following September 11 and I went back to Hialeah. \n\nI enrolled in Vocational Rehabilitation for deaf people for employment services again and I took advantage of the opportunity to study Microsoft Engineering certifications as it was paid for by the unemployment agency. I was referred to Abilities of Florida â€“ Part of Service Source by VR as a client in order to get me a job in computers after I got my final certification as a Microsoft Engineer. Eventually I was hired directly by Abilities of Florida as a Contract Specialist. My first day at work was to fly to their headquarters in Clearwater. I was still having a lot of difficulties communicating with my co-workers in English but they were as understanding and patient with me as possible. Noticing the frustration from my co workers that had to work with me I was not able to comprehend why my boss, who happened to be the vice president for the big company, hired me instead of hiring someone else who spoke English without the hearing/speech difficulty I had.  \n\nThanks to the internet, I was able to keep in touch with all the offices that were my responsibility in Florida. Eventually my boss made it clear to me her reasons for hiring me when she picked me up at the airport in Tallahasee which is the capital of the U.S. state of Florida.  She made the point that I was qualified for this Job professionally and advised me also to look at the bright side of being deaf as all the offices needed to report to me by email in order to accommodate me. I was able to forward copy only of the most important emails to the headquarters, especially to resolve problems. In this way it was more efficient and convenient to resolve issues professionally and properly on time. \n\nI received training from a very nice woman who was also a very experienced contracts specialist working at the headquarters in Clearwater. She had zero tolerance for errors and pushed me very hard to be very committed and disciplined in order to meet the deadlines and she came to be one of my very good friends. I keep in touch with her to this day and I owe her a lot as I learned how to work in the U.S. professionally.\n\nI decided to design a whole new database from scratch. Setting up this whole new system took a lot of effort and time but it allowed me to be more efficient on the job in dealing with all the different offices when it came to providing all the different services to clients with disabilities. Eventually they benefited from getting the services faster and this was something I could very much relate to. Of course, production for the company also increased a lot as we were able to bill for government funds more efficiently. I was awarded the title of â€œBest Contracts Specialistâ€_x009d_ for the whole state of Florida - year 2006 - as a result \n\nI never forget 6 months before I was honored as Best Contracts Specialist that I was asked to fly to the headquarters in Clearwater and my boss gave an order to my co-workers who were contracts specialists to introduce me to the key person from the accounting department.  She happened to be a very nice professional lady with a speech problem. I could not understand at all a word she said as I am hearing impaired and also I was not able to read her lips at all as she had a severe speech impediment.  I went back looking for my boss and my fellow contracts specialists but they were suddenly all gone!!!.  I went back to the accounting department with a determination to find a way to make it work in order for me to finish the database.   The following year she also received an award by the company. This made me very happy because she deserved it. \n\nI worked for another private company around 2 years after I finished working for Abilities of Florida.  I got hired to be the only engineer in charge of the whole network for a new building. It was a huge challenge for me.  I never forget the day the whole building lost internet connection by noon and I could not figure out the origin of the problem and everybody left the offices earlier this day. My boss warned me not to bother coming back the next day if the problem was not fixed.  I worked alone until midnight and I was finally able to find the problem and fix it after I pulled out all the cables from every device and set them all up again.  My position was terminated by this company eventually and I decided to go back to College. I finished it with honors which allowed me to work for another big and important company. I recounted this experience in my story number 1. \n\nAfter reviewing this story, I never got fired, just laid off.\n\nI finally learned to be my own person with better control over myself and with more independence. I never ever imagined I would ever find myself in this situation which allowed me to venture into different personal projects as well as to feel more confident and happy with myself. To always try to confront and resolve my personal issues resulting from a lot of stress, anxiety and others, to learn to ask for help when needed and overall to never lose faith.\n\nhttp://www.enriquecastro.us/</t>
  </si>
  <si>
    <t>I give when I can see I am making a direct impact on the lives of others.\n\nSeveral years ago I pondered my annual tithe to my church.  After much thought, I wrote what I thought was a nice sized check of $5000, little reach for me at the time.\nTwo days later, I received in the mail a check for a little over $5000 from a failed investment that I had forgotten about for years.  It was a return on the initial investment.\n\nGod works in wondrous ways</t>
  </si>
  <si>
    <t>74.72.193.73</t>
  </si>
  <si>
    <t>Leah Johnson</t>
  </si>
  <si>
    <t>waterwaves50@gmail.com</t>
  </si>
  <si>
    <t>Harlem Children's Zone Baby College -- HCZ.org\nI was first introduced to The Harlem Childrenâ€™s Zone Baby College when my grandmother died. Instead of flowers, our family asked all her friends and family to donate to The Harlem Childrenâ€™s Zone Baby College. They both shared the belief that education starts before birth, while the baby is still in the womb. The Baby College educates parents on how to become better parents, and children on how to be successful in life. Â \n\nIn sixth grade, my teacher told everyone we had to do a bake sale for a charity or organization. I suggested The Harlem Childrenâ€™s Zone Baby College. I worked with The Harlem Childrenâ€™s Zone to raise the money and send it in. In return for my work, they invited me to their Baby College graduation. \n\nI sat in a large auditorium and watched as parents-to-be and parents of small children talked about how this organization had changed their lives. I saw a great sense of community and love that I had never seen before. It was then that I realized what an impact I can make on my own community. \n\nEvery dollar raised, goes to a familyâ€™s education and education is one of the most important joys in life. It was so moving to see the impact it had on peopleâ€™s lives. As a result, I have grown to have great respect and appreciation for The Harlem Childrenâ€™s Zone, and their work.</t>
  </si>
  <si>
    <t>What inspires me to give?  When I was a teenager I had these incredible dreams of all of the places I was going to travel to when I was an adult.  I also used to dream about the university I would attend and what an awesome experience it was going to be.  What I never thought about was how that was going to be paid for; unfortunately for me my family did not have a lot of money and attending a major university was a far away dream.  Luckily, I was a good student and did well throughout my 12 years of public school and when it came time to apply to college I did so with a hope that I would be accepted and I would figure out a way to pay.  I heard back and was accepted to the only college I applied to and I was blessed with an academic scholarship.\n\nI convinced my parents to let me go and I had an unbelievable experience!  While I was at school I had a conversation with my parents about volunteering somewhere and they encouraged me to visit the local YMCA.  My family had participated at the Y when I was younger and my brothers and I all learned to swim at the Y.  So, I went to the local Y and became a volunteer, after a few months I became a part-time staff member working with youth in a variety of programs.  Most of the kids I was working with had received a scholarship to participate in Y programs, their parents couldnâ€™t afford the fees and the Y was not going to turn them away.  What I never realized was what the Y and its programs did for kids; it was eye opening!  Watching a four year old gain confidence and believe in himself was amazing.  You could see it happening right before your eyes, like it was happening in slow motion.  I worked with a group of teen girls that were from different parts of town (not the best parts) and initially they felt like they didnâ€™t belong at the Y.  Why would the Y let girls like them in?  They never imagined they would go to college or have great careers.  They were going to be like other members of their family â€“ maybe in a gang or pregnant before graduation or even dropout of high school.  Over time and through their participation at the Y their perspectives changed; they were welcome and it became their Y.  They started talking about going to college and asking for help with their homework.   They talked about what kind of jobs theyâ€™d like have.  Again, it was incredible what happened to these girls through their participation at the Y.\n\nMy life was changed forever because I received that scholarship to attend college and I have accomplished things, met people and visited places I would have never imagined because of that opportunity.  I am convinced that the YMCA forever changes kids lives on a daily basis.  The Y gives kids opportunities to achieve, to be successful, to be a part of team, to have dreams, to be engaged with positive role models and to meet and interact with a variety of people.  I know that these kids will change the world and I believe itâ€™s because someone gave them a chance.  I give to the Y and have been inspired to give to the Y every year for more than 26 years because I know every kid deserves a chance.  I see my donation as paying it forward for what I received and I know the scholarships that the Y gives are changing childrenâ€™s lives.\n</t>
  </si>
  <si>
    <t>173.54.1.74</t>
  </si>
  <si>
    <t>Jerry Krivitzky</t>
  </si>
  <si>
    <t>jerry.krivitzky@gmail.com</t>
  </si>
  <si>
    <t>Why I fly.\nI am a pilot. I don't fly for a living, but sometimes I think flying makes me feel the most alive - especially Angel Flights. Angelflight Northeast (http://www.angelflightne.org/) is a volunteer organization which matches experienced private pilots with medical patients who require transportation to/from treatment and examinations far away from their homes.  Since 2004, I have flown more than 200 missions covering more than 100,000 miles.  This is the story of my first one which still provides the inspiration for all that follow:\n\nI first became aware of Angelflight through a pilot friend who is also a pediatrician.  I was a newly certificated private pilot with less than 200 hours of flight time.  Dr. Mike asked me about my flying, 'Have you run out of places to go yet and people to go with?' I was surprised by his question. I knew exactly what he meant, but thought that was just me, a new pilot limited to VFR with only divorced men and teenagers as eager and available passengers. I sheepishly shook my head in agreement and he asked me, 'What are you doing on Thursday? I have a flight from Boston to Bangor.  I could use a co-pilot to manage the radios.'\n\nMike didn't have to ask twice. I was excited to fly into Logan. I met him on the ramp at Morristown as we had planned and off we went. In route Mike explained the purpose of the flight. I felt a bit foolish that it didn't occur to me to ask.  I was so engaged by the adventure it really didn't matter why (or so I thought then).'It's an Angelflight,' he said.  I had no idea what he was saying.  He continued with more detail.  It sounded like a nice gesture.  â€œAs  long as we are going that way, why not offer someone a ride who needs it,â€_x009d_ I chimed in.  Mike corrected me, 'No, this is the reason we are going that way. There is no other purpose for this flight beyond bringing this guy and his sister back to Maine.'\n\nWow, I knew Mike as a good guy and committed physician, but coming from NJ this was going to be an all-day deal burning lots of expensive fuel. My definition of charitable and generous just elevated to an entirely new level.\n\nWe were supposed to meet John and his sister at the Signature terminal at Logan.  Instead, we taxied up to a black SUV waiting near where the lineman directed us to park. When we cut the engine the two got out and approached. Right away I saw John's face. Rather, I saw that he was missing much of his face. It wasnâ€™t clear if the damage was surgical or scaring from burns.  He used a small hand towel in front of where his mouth should be to prevent him from drooling on his shirt.  I tried not to stare. It was hard.  John's sister explained that when they can avoid waiting in the FBO they do and today Signature provided them with the ramp service and car. \n\nAfter taking some fuel, signing the papers and a bathroom stop for me and Mike, we were off to Bangor. The flight was smooth and the winds were light.  As we flew along Mike and I didn't speak about John or Angelflight.  It was all business in the cockpit. But I distinctly remember two thoughts that were gaining traction in my head.  The first was about my father, who died of cancer almost 25 years ago.  He struggled for many months and there came a time when he was unable to get to his treatments alone.  Although he lived in the City close by to the hospital, he still needed someone to assist him in getting there.  While I tried my best to be available, it was sometimes difficult.  He had good neighbors.  These were not necessarily people who knew him well other than that he was battling an illness and needed help. I tried to recall some of those folks who showed this kindness to my Dad.  I couldn't and wondered if I should feel badly about that.\n\nThe second thought I had during the flight was something a rabbi friend taught me.  We all have an obligation to make the world a better place; not only for our family, but for others too.  That making it better can also mean making it easier.  Even though there are so many people who experience difficulty, and there is so much suffering, we cannot shirk from this responsibility simply because we cannot complete it.  I cannot solve global hunger but I can give a good meal to a person in need.  Judaism teaches that when you help just a single person in a meaningful way, it is as though you save the world.\n\nWe landed smoothly in Maine. Mike is a good pilot. We rolled up to the FBO and shut down. We helped John and his sister from the plane. John never spoke, but he looked at me with the saddest eyes I have ever seen. I felt like he was communicating a â€˜thank youâ€™ and I nodded a â€˜your welcomeâ€™ in return.  His sister spoke. â€œThank you so much. You guys are great. I donâ€™t know what we would without you.  John wonâ€™t do big airports and public places, too many people point and stare. It is too long a drive for him in the car with too many stops along the way. If it wasnâ€™t for AngelFlight, I am not sure he would ever leave the house. But getting to Boston for treatment is the only thing that can help him. Thank you, Thank you. You really are Angels.â€_x009d_\n\nShe wasnâ€™t crying. But I was.  It was in that moment that I knew why I am supposed to fly. \n</t>
  </si>
  <si>
    <t>72.219.134.152</t>
  </si>
  <si>
    <t xml:space="preserve">Our organization is Jareds Juggernaut To Cure Sarcoma at www.jaredsjuggernaut.org. Jared was our son. who was diagnosed with 'a children's rare cancer, Alveolar Rhabdomyosarcoma, when he was 21. Jared fought this terrible disease for 4 1/2 years before he succumbed to it. He relapsed twice, and even tried at clinical trial at NIH. \n   We give because we think that there had to be a reason for all of Jared's pain and suffering and we fight to have his death mean something more than just the end. We hope to help find some real answers to ending this(and perhaps, all) cancer(s). We are currently working to get a Research Roadmap paper done for Anaplastic Wilm's tumor and also a paper published in a medical journal to push releases for all patients having biopsies to donate any excess tissue to Tissue Banks for research. The last donation we made was given to Children's Cancer Therapy Development Institute, Thom Sloan, Executive Director, Dr. Charles Keller, Researcher on July 27, 2015. </t>
  </si>
  <si>
    <t>206.74.33.126</t>
  </si>
  <si>
    <t>I enjoy donating my time at a wonderful ministry in Patrick County, Va. Its known as 'The Jesus House Clothing Ministry'. I have had the great pleasure to volunteer there since the doors where opened in May 2013. It always brings great warmth to me to help give back and to help people in need. I have been in need lots of times in my life, sometimes even in need now. The ministry gives free cothing, shoes, and blankets to the needy. I thank god daily for allowing me to do what I love. I am a people person and meeting lots of people is wonderful, and seeing them leave with nice clothing is a blessing. God is good and I am so thankful that he lead me to this project.</t>
  </si>
  <si>
    <t>197.248.26.42</t>
  </si>
  <si>
    <t>I give some little funds to Jomo Kenyatta Foundation a non profit in Kenya, that supports bright but needy students in the Country. This is by paying fees for the entire four years in high school. This has made dreams for many achievable. I nominate this foundation that has been in existence for 49 years now.\nregards,\nLijoodi\n+254722591129</t>
  </si>
  <si>
    <t>128.12.255.4</t>
  </si>
  <si>
    <t xml:space="preserve">Title: 'I want to be like you'\nNGO: eVidyaloka (http://www.evidyaloka.org/)\n\nâ€œImagine a world where you donâ€™t have to learn how to drive. You sit in your car. The car asks you where you want to go today and BOOM! You are on your way. You just relax. Now how would you go around building such a car?â€_x009d_ I asked the class.\n\nThere is a long pause. â€œCan you do that?â€_x009d_ A kid finally spoke. â€œOh yes!â€_x009d_ I showed them the Googleâ€™s self driving car and I saw them look at each other in wonder. At the end of an hour long class, I asked the kids what they want to be when they grow up. There were the obvious answers. Engineers, Doctors and there were some blanks but there was an answer which has stayed with me since.\n\nI want to be like you. I want to build my own self-driving car.\n\nThat is a pretty remarkable story but what is more remarkable about this story is where these kids come from. Jharkand is among the most underdeveloped states in India. These kids are far far away from the world class education I receive at Stanford. They are far far away from the latest advancements in Computer Science or the latest 10 billion dollar Valley startup. The sad thing, though, is that they are still better off than other kids across the world. They have access to some form of education. Almost 70 million children across the world are prevented from going to school each day. \n\neVidyaloka is an attempt at fixing this broken education model. The idea is simple. Volunteers spend 2 hours every week teaching kids via Skype. All classrooms are equipped with a screen and an internet connection. The classes are taught in Hindi, Tamil and Telgu. Upcoming technologies such as Skype Translator will soon remove this language constraint. We are now looking at a future where anyone can teach anyone. As Internet becomes more and more ubiquitous, We will soon be connected to children who have had no prior access to world class education.\n\nI have been teaching these kids for over 2 years and this is why I give my time to them. </t>
  </si>
  <si>
    <t>73.190.178.29</t>
  </si>
  <si>
    <t>Stephanie Davis</t>
  </si>
  <si>
    <t>stephanie37849@gmail.com</t>
  </si>
  <si>
    <t xml:space="preserve"> \nIn the spring of 2014, I wrote an argument essay, in English 1010 about homeless students on college campuses. During the research, I discovered homelessness is not just a local issue to write my paper, but also a global issue. Statistics shows homelessness keeps increasing, especially among college ages students, which are hearting breaking to me.\n \nI decided to experience being a homeless student for a day on campus. I slept in my car and showered at eh gym on Pellissippi campus.  I felt shunned and invisible; it was heart-breaking experience. I decided to come up a fund to help the homeless students on campus and collaborated with the Pellissippi Foundation Department. This fund will help homeless students with their books, supplies, and tuition. The name of the fund is â€œHomeless Student Scholarshipâ€_x009d_ </t>
  </si>
  <si>
    <t>103.254.203.75</t>
  </si>
  <si>
    <t>STORY NAME : EMPLOYMENT FOR AROUND 5,000 TO YOUNGSTERS IN EVERY CITY.\n\nI HAVE VERY GOOD PROJECT FOR YOUNGSTERS WHERE AROUND 5,000 PEOPLE GET JOB WITH THEIR LIFETIME STABILITY.  I NEED SOME GRAND FOR THIS PROJECT WHICH HELP PERMENT JOB WITHOUT TOO MUCH INVESTMENT i.e. ONLY 1,70,000 USD.\n\nNOW A DAYS NO BANK OR COMPANY PROVIDING ANY BANK WITHOUT ANY ASSETS SO IF YOU GIVE ME THIS GRAND WITH YOUR SUPERVISION WE CAN BECOME PARTNER FOR THIS PROJECT.\n\nYOU ARE REQUESTED TO KINDLY LOOK INTO THE MATTER AND HELP FOR UNEMPLOYED PEOPLE. \n\nI HAVE ALREADY WORKED AT WEST AND EAST AFRICA FOR MORE THAN 7 YEARS AT GHANA/UGANDA/S.LEON AND KENYA SO I HAVE VERY LARGE INTERNATIONAL EXPERIENCE IN MY PROJECT.\n\nI HOPE THIS GRAND HELP STORY WILL HEAR BY GOD AND HELP NOT ONLY ME BUT ALL POOR AND UNEMPLOYED YOUNGSTER.\n\n</t>
  </si>
  <si>
    <t>100.15.14.250</t>
  </si>
  <si>
    <t>Dee Moses</t>
  </si>
  <si>
    <t>mizpres2004@verizon.net</t>
  </si>
  <si>
    <t>Were you born with a silver spoon in your mouth? The children at school often looked at me and my siblings like we were born with a silver spoon in our mouth. Back in those days, how you looked, dressed and acted, placed you in different categories. It seems like this carried into my adult life.\nBecause I was a volunteer for the Literacy Council for adults, I was asked to tutor and mentor a seven year old girl with her homework. I had to meet her and the foster mother prior to the sessions. On the day that I arrived, I was not familiar with the community and it did not meet my standards; neither did the foster mother or the child. After our introduction, I would notify the organization if I could work with the child. As much as I wanted to help her, I was not prepared to do this. I prayed over the situation and asked God to help me follow through. \nOn my first day, I was unaware there were 4 other girls (ages 2, 6, 7, 10 and 12). Eventually, I became acquainted with them and before long, the other three joined us on our trips to the library. This led to eating out in nice restaurants, spending the day at a private beach, participating in a quilting guild, attending neighborhood football games, shopping at the mall, exchanging Christmas gifts, etc. \nMy involvement in the foster care program speaks for itself -- seeing how excited the 3 year old was when she was accepted in the 3 year old program - 'Starting Public School Early,' hearing the 3 year old recite the Pledge of Allegiance within 2 weeks; and eating out at the Chinese restaurant in the eyesight of the 7 and 8 year olds. They had never eaten in a restaurant nor gone to the beach. On one occasion, a young couple paid for our dinner and thanked me for taking the time to help this child.\nI had made such a positive influence on this family, the mother registered to get her GED/high school diploma as well as developed her interest in crocheting and being healthy. Upon conclusion of her GED studies, she graduated and received her high school diploma and was hired to work in the public school system. \nI have to admit I enjoyed working with the girls and the foster mother because they taught me a lesson that no matter what situation you are thrown in you make the best of it and it will always turn out in your favor. When you give back to the community it does make a difference.\n</t>
  </si>
  <si>
    <t>129.237.66.185</t>
  </si>
  <si>
    <t xml:space="preserve">I support the Animal Rescue Site with daily clicks and purchases.  Every purchase I make provides bowls of food, daily clicks does the same thing, and as an added bonus every pair of shoes I purchase someone who needs a pair gets a pair free.  In my book that is a win-win-win situation.  I also read for Audio Reader at the University of Kansas, they provide recorded books, newspapers, anything that is printer.  Site is a precious gift and should not be taken for granted, so I give to someone who is site challenge a chance to see and read.  </t>
  </si>
  <si>
    <t>122.164.214.217</t>
  </si>
  <si>
    <t>Vasanth Kumar</t>
  </si>
  <si>
    <t>vasanthtg@gmail.com</t>
  </si>
  <si>
    <t>Change.\nI graduated with my masters degree in Project management from NJ in may 2007. Soon after graduation , I worked in the banking sector for a brief period of time. After successful implementation of a few projects ,I returned home to India , to pursue various endeavors that I have always dreamed of.I returned home in March 2009 , and have been primarily involved as a partner in the Real Estate and Construction Company, which was found by my father. I have always been interested and have been involved in the company right from my childhood. Another endeavor that I have always been interested is involving myself in an organisation that works towards the betterment of the society , with prime focus on education for children in need , and eradication of poverty and other social causes.\nI became a member of Social Welfare Organisation , Vidya , an independent NGO working towards education for all local children in the area of vadapalani ,Chennai ,India.\nI feel that the more science-literate individuals are, the stronger their society can be.The lessons and skills education gives us can have repercussions that help make for more responsible citizens,a strong economy, a healthier environment,and a brighter future for everyone.Students who learn to think critically and have a good dose of skepticism can better make their own decisions, which can make them more enlightened,informed and stronger citizens. Also,the sense of responsibility and caution education provides safe ,healthy environments.</t>
  </si>
  <si>
    <t>50.242.200.94</t>
  </si>
  <si>
    <t xml:space="preserve">I come from a home of poverty and addiction. It was because of the right person at the right times in my life, and service, that I made it out of the trailer park. I give to support organizations that employ the right people at the right times for people just like me, and support volunteer service. </t>
  </si>
  <si>
    <t>89.142.108.243</t>
  </si>
  <si>
    <t>Dear Sir /\nLooking for help, grant that I need to treat my severe SMA disease .Because go around the world razizkave very slowly, I decided to study at on my body, which is already underway, but I do not have enough money to Drait on my weight however, the disease steadily progresses. Please help if you can.\nFor any pomoÄ_x008d_se thank you I wish you all the success and health in your life.\nAlojz SlatenÅ¡ek\nalojz.slatensek@siol.net\n \nhttps://www.facebook.com/alojzx\n \nhttp://curesma.org/?referrer=https://www.facebook.com/\n</t>
  </si>
  <si>
    <t>98.247.66.229</t>
  </si>
  <si>
    <t>ABUSE PREVENTION   Libby HS Class of 1961 Scholarship 81-04797400  \nHearing my brotherâ€™s painful breathing, I recalled our fatherâ€™s passing years ago. Dad had the same struggle for air. Death freed them both from asbestos poisoning after years of suffering. We grew up in Libby, Montana, the site of the worst environmental disaster in the USA. To help people understand that asbestos is deadly, I worked for four years researching and writing the mystery novel, I CANâ€™T BREATHE! to show readers what it is like to liveâ€”and dieâ€”with asbestos diseases. Characters worked in the Zonolite Mine, brought home the deadly dust to their families, and the company never told them that the dust was deadly. This mystery novel, based on truth, also exposes child abuse; I hope that people who read about characters in abusive situations will become reporters and save others. Few people who are abused can save themselves (personal experience). I will contribute to Libby HS Scholarship Fund to encourage Libby graduates to further their education. A scholarship helped me years ago. I am dedicated to educating others about asbestos dangers, and to protecting people from abuse by continuing to act to free them.</t>
  </si>
  <si>
    <t>110.148.146.114</t>
  </si>
  <si>
    <t>Ron Mitchell</t>
  </si>
  <si>
    <t>lettingitallgonow@gmail.com</t>
  </si>
  <si>
    <t>Little steps.\nAround 18 months ago, my partner Carol Baggerman at the time &amp; I had a nonprofit called Travelling with a purpose https://www.facebook.com/GivingItBackTravelingBeautiful/\nwith the help from a muslim group in australia &amp; from selling items at the markets &amp; on ebay we raised around $3000au for a battery backup for a womens sowing group in nepal, the first little step, as they have no power for 16 to 20hours a day in kathmandu. When we went to nepal, things didnt go well with the landlady. So we looked in to get different rental accommodation, they wouldn't allow us to even look as it would be bad karma for the owners. So that money turned in 2 pieces of land, which another group came in and raised the money for a 2 storey building, which is now built &amp; its still standing after the resent earthquakes &amp; another group brought them another 2 pieces of land to grow organic food for the group. They also make washable sanitary items, train disadvantage women and support many others. https://www.facebook.com/LOCALWOMENSHANDICRAFTS/\nWe moved onto supporting a school, another little step, of feeding 15-20 children lunchs as they couldnt get enough food to get to school, which for many is an hours walk each way. This cost $3 per day in total, so we put in biogas &amp; 6 toilets, instead just one for 200 people, helped raise money for the extension of the classrooms, this has turned into 13 rooms to date &amp; 40 temporary homes after the earthquake &amp; a home for the disabled children &amp; volunteers to come &amp; help. Also now there's no further money required to feed the children &amp; someone is employed to cook the food &amp; the profit from selling the rest of the food to others is paying their wage. So we started a group to build eco homes in nepal &amp; after other events like this around the world https://www.facebook.com/Creating-sustainable-housing-1439064243055674/. All this has changed the way I live, love &amp; see possibilities, if we just create opportunities for others to grow, even when I'm affected with mental &amp; physical disabilities myself, this brings another perspective to it. So even after all this &amp; losing my home to fire last year, leaving my partner &amp; only 8 weeks ago have a major infection, we still have a drive &amp; passion &amp; success to build on, so to uplifting others, even at these hard times of our own. It's been a blessing to do this &amp; I see it as fantastic beginning! Thank you for this opportunity</t>
  </si>
  <si>
    <t>75.99.165.234</t>
  </si>
  <si>
    <t>My junior year in high school my mom (54) was filing for divorce, diagnosed with Rheumatoid Arthritis, forcing her to retire and relocate from our home. Since my sophomore year in high school I worked for a local YMCA with a Livestrong program and many aqua fitness classes, which were great for her joints. When the annual campaign came around, the amount of knowledge about the campaign was great, but making us relate to a personal story when I became full-time was even better. Seven years later, still with the YMCA, I make a gift much more than anyone in my financial position should. It is because I know there are people like my mom who desperately need the programs the YMCA offers, cannot afford them - and are still welcomed anyway because of the amount financial assistance they offer to people in their communities. My mom, now 62, participates in Y programs regularly, is in remission, and can afford to pay for the programs she likes- but I still make my gift to support other people's moms, dads, and children become healthier at the Y. The best part about this, is that my mom now makes a gift too...</t>
  </si>
  <si>
    <t>96.234.164.205</t>
  </si>
  <si>
    <t>Rosemary Clark McNamara</t>
  </si>
  <si>
    <t>rosemaryclark111@yahoo.com</t>
  </si>
  <si>
    <t>Shelter in the storm.\n2014 was a turbulent year for me. I was struggling to discover why my body was beginning to fail me. It was difficult to fight through the work day as I was completely exhausted at the end of the day. I could no longer lift my arms over my head and could barely get out of a chair. Then came the diagnosis of Myositis. \nI had no idea what the disease was nor how it would change my life. I was tired, scared and confused. Then I stumbled upon a website entitled Myositis Support and understanding. It was a closed Facebook site that enable members to connect with others battling this rare disease around the world. 5 in a million are effected, so the chance of meeting another myositis patient was slim. Jerry Williams, who founded the group, has assembled a board of fellow Myositis warriors who are nurses, authors, and healthcare providers to provide the proper guidance to the group. He has created a shelter in the storm where people can go to not only connect with other sufferers but find vetted information to help them understand their new reality. There are good resources ranging from what medicines are beneficial to how to function with a disabling disease. I do not believe I could have handled the past year without this group. The best news is that MSU now is officially a non-profit group with a mission to help others financially. The prize money would be a tremendous help to achieve this mission and would be money well spent.</t>
  </si>
  <si>
    <t>197.156.133.81</t>
  </si>
  <si>
    <t>I am a professional teacher with thirty five of teaching experience, currently stationed in kajiado county. Girl-Child Network NGO under the able leadership of Madam Mercy Musomi in  Kenya is the organization I have supported fully for a period of five years, from year twenty ten to twenty fifteen march.\nI went through a training workshop in twenty ten on ROC (Rights Of the Child) and went straight to form a club on the same becoming the best implemented willingly club of all trainees in the country.\nOut of my sacrifice in implementative contribution without any payment or club support from the organization , many international donors were brought to the school to see my strong impact on child rights put up in poems forms and songs.\nThe organization had a smile because donors through project impact assessment i.e p.i.a on the ground were impressed with my ROC Club and despite that I was not given money ,instead it became the one who put the organization on success trail.\nThereafter I have been invited by The NGO to present the club items in international days at free will without transport or token but lunch and  we got.</t>
  </si>
  <si>
    <t>67.237.171.39</t>
  </si>
  <si>
    <t>Donna A Harrington Rowe</t>
  </si>
  <si>
    <t>van2304@hotmail.com</t>
  </si>
  <si>
    <t>CORRECTED COPY:\nThe Patrick Springs Ruritan Club, Serving God and Community:\nAs Chairman of the Social Development Committee, my wife Donna and I operate a community soup kitchen in Patrick County, VA. Eight months ago we had a desire to reach out to those that were truly needful, the disabled, the shut ins, the forgotten ones, who fall  through the government safety nets of social services. We found a handful of people who  could use the services of a soup kitchen that would deliver a quart of hot homemade, hearty soup and a loaf of bread, as well as other fresh fruit and produce once a week. We were well  received by those we minister  to. Today we are serving to about 35 households. As the word of our soup kitchen spread, the support of the community began to pour out to us. We now have ten or more volunteers that help to prepare and deliver our soup to those that would otherwise go without. It is such a blessing to Donna and I to be able to do this. We have acquired many new friends and an abundance of love from all those we serve. We are providing a Thanksgiving meal to the recipients of the Soup Kitchen on Wed. November 25,2015 at 1pm. We're able to provide this through donations of food and supplies from our volunteers. Transportation for those unable to drive, is being provided by 2 churches donating their vans.\n We  are the ones being blessed the most. It was six years ago that I started a food bank at a church that still thrives today providing food to hundreds of families. Two and half years ago we started the Jesus House Clothing Ministry providing free clothing to all. The total number of articles of clothing given away now exceeds 65 thousand items. \nThese three ministries operate without a budget. God has provided above and beyond all our needs. It is His guiding hand that is our  inspiration  and reward that we continue to seek ways that we may be of service to God.\n\n</t>
  </si>
  <si>
    <t>49.207.184.177</t>
  </si>
  <si>
    <t>Greetings Everyone!\n Am Uma from Chennai and first of all I want to trhank you for giving rhis kind of an opportunity to share my thoughts with everyone else.\nAm basically compassionate and for the past 15 yeras hae involved myself in many online and  offline projects.But when the earthquake struck Nrpal, being a resident of it's neighbouring country India, I felt I must do something more and I got a mail from a known company called UrtheCast,and this following words inspired me .\n'There are a few important ways you can contribute to the Nepal earthquake relief effort from anywhere in the world with an internet connection.'\nAlongwith instructions...which were given below...\n\n######################################\nMapping Relief Routes\n\nIf youâ€™ve got a keen eye and a bit of patience, consider aiding the Humanitarian OpenStreetMap Team (HOT) in their effort to trace disaster relief routes. HOT is a web-based organization that applies principles of open source and open data sharing for humanitarian purposes. In response to yesterdayâ€™s earthquake, HOT is still in the early stages of mapping roads into remote mountainous regions, and they need all the help they can get. These roads are going to be critical in days ahead, as ground-based rescue and relief efforts work to navigate the rugged terrain.\n\nThe best place to get up-to-date information about HOTâ€™s response is via the HOT 2015 Nepal Earthquake wiki coordination page. Here you can find mapping tasks that are currently in progress, select a region, and start tracing routes yourself.\nTop image: Map from the US Geological Survey of the earthquake epicenter and aftershock locations\n######################################\n\nThat is how I started with Humanitarian OpenStreetMap \nHave a great day everyone and may all of you be inspired by the wonderful work they do and also enable everyone else to help also.\nI support\n1. Save darfur\n2. Wateraid\n3. St Judes\n4. Helpindia Tsunami\n5. care2\n6. Humanity Healing \n7. Gaslaxy Zoo\n8.Zooniverse\nand Worldpeace--PeacePole Project and many more :)\nWarm regards\nUma\n</t>
  </si>
  <si>
    <t>38.126.142.106</t>
  </si>
  <si>
    <t>Education should be open and free to all.\nIt was the core value of the schoolâ€™s founder Peter Cooper, but Cooper Union is no longer free.\nHowever, there is a tiny force of educaters who carries the torch for underpriviledged kids, who, Peter Cooper had intendention to educate the most.\nI am a first generation imigrant single parent. \nMy son was lucky enough to be introduced to the Cooper Union Saturday program for high school students, which accepts innercity public high school students until seats are filled. \nIt helped him built portfolio eventually to get accepted to Cooper,  so to be able to teach at the Saturday program as a student instructor.\nBut around the same time, schoolâ€™s financial trouble became widely publicized.\nI asked the program director what would happen to the Saturday Program. \nShe assured me that it will stay free because there is a continuous fundraising effort that afforded them not depend upon the school itself. \n I realized then,  someone else have been paying for us during his high school days - one sheet of paper, one stick of graphite at a time.\nI want to be that someone.  I now help what I can. \n</t>
  </si>
  <si>
    <t>69.38.205.38</t>
  </si>
  <si>
    <t>Giving Back to Help Women Succeed. My mother is the strongest person I know and if it weren't for her resilience and creativity, I wouldn't be telling this story. Due to domestic abuse in my household, my mother, sisters, and I moved into the Women's shelter while my mom searched for jobs to get on her feet.\n\nI am 24 now and not a day goes by I don't think about how blessed I am and that if it weren't for the generosity of others I wouldn't have the success and opportunity I have today. I enjoy giving back to women's shelters and domestic abuse houses to give opportunities to others. \n\nI have read to children for Chicago Cares, but the most inspiring experience was caroling around my hometown and raising $200 to buy Christmas gifts for the Women's shelter I grew up in. I would love to work with this organization to build their website and marketing efforts, since they do not have an online presence. I would also like to educate women in these shelters on how to not only become self-sufficient, but to express creativity through art or other activities.\n\nThere are a lot of nonprofits out there that deserve donations, but I feel that these smaller organizations in areas where domestic abuse cases are very high, it is important to recognize and develop programs to develop people and not only give back but to create opportunities to make the world a better place.\n</t>
  </si>
  <si>
    <t>166.175.57.232</t>
  </si>
  <si>
    <t xml:space="preserve">I gave money to support Team Bryson for a courageous little boy with DPIG and I will\nContinue to give money to support the families who have children with DPIG or families with children who have brain cancer or other types of cancer. </t>
  </si>
  <si>
    <t>82.145.222.17</t>
  </si>
  <si>
    <t>Am delighted to share my inbuilt story to Action Against hunger. Over the years, have been inspiring to be part of humanity race and struggle, am committed to community work and rendering support to the Internally displaced persons within my geo-political area.\nI worked as a volunteer in a local non profit organisation, by name Association for Better Community Health. I was part of the research team and also contributed financially based on my pocket to support the growth of the organisation in meeting the needs of the people in the rural areas.\nAlthough, in the course of my stay with the organisation, I was able to accomplished my desire dream, by supporting the less privilege and those with chronic disease, it expands my knowledge and broaden my horizon.\nThe act of giving and rendering support to others is an inbuilt thing in me, I find joy doing it.\nAm graduate, read Local government and development Studies, I will love to join your team either as a full staff, a volunteer or an intern to fight against hunger and also by achieving my dream through your organisation as a community worker. Thanks</t>
  </si>
  <si>
    <t>142.105.231.108</t>
  </si>
  <si>
    <t>To prove peace is patriotic and honor the warrior but not the war, I Support Veterans For Peace. My most meaningful contribution is the YouTube video, 'TO VETERANS WITH INVISIBLE WOUNDS', used by the VA's National Center for PTSD, the Army's most deployed division, the VA's nationwide suicide prevention program, the leading online mental health journal, and 25 other programs. This is verifiable. Please use &amp; share it. Everyone knows someone who knows someone with PTSD.</t>
  </si>
  <si>
    <t>76.25.73.10</t>
  </si>
  <si>
    <t xml:space="preserve">Walk a Mile in Her Shoes -Experiencing the Needs of Others \nwww.mmmwater.org\n     I am a 16 year old girl from Colorado, and when I was in the first grade, I remember reading a Time For Kids magazine article about raising money for African water wells. This story touched my heart in a sureal way. As I looked at the faces of the people in need of water, my heart went out to them. I knew I had to help. The next year, I started Walk a Mile in Her Shoes; knowing that women had to sometimes walk up to ten miles to retrieve filthy water, I wanted people experience a little bit of this. The way it works is everyone participating in the walk either collects sponsors (who will sponsor them for every mile they will walk) or flat donations. On the day of the walk, everyone walks as many miles as they can or want to. My second grade year, I walked ten miles. After the walk is done, all of the money is collected and sent to Marion Medical Missions, and they build the wells in Africa. A well costs $400 dollars, and can save a whole village. My church has paid for hundreds of wells. Knowing that God has helped thousands of people through us is an extremely humbling thing. In America we take so much for granted because we have access to everything we could ever want. Water seems so insignificant to us, but to these people, it means life or death. Receiving pictures of the villages around their news wells touches my heart so much. Every year when my feet are weary from walking, I smile because know that's a few hundred lives that have been saved. It's amazing to see how something so simple can impact people in such a big way, and I thank God for giving me this idea to start Walk a Mile in Her Shoes. </t>
  </si>
  <si>
    <t>108.86.90.195</t>
  </si>
  <si>
    <t>Angela Haas</t>
  </si>
  <si>
    <t>darcapstick@hotmail.com</t>
  </si>
  <si>
    <t>Why we give to WITSINC.\nWhat always inspires me, and others, to give to and support Angela Haas/WITS, as one of the remaining of the original 10 sustainable E-cycle St. Louis Sites, are her qualities/precepts/business acumen. These characteristics enable her/her organization to survive. She sustains ecycling, since established in the early 2000â€™s. From the moment we encountered each other at a then-quarterly St. Louis County/DOH- Waste Management Group Luncheon wherein we discussed and worked on thereafter to establish 10 permanent E-cycle St. Louis Sites, she has always stated she â€œwanted to do things right!â€_x009d_ It took a while for E-cycle St. Louis to get up and running, but Angela/WITS continues to â€˜do things rightâ€™!\n\nWITS is still doing business and was instrumental in â€˜bringing collection units/trucksâ€_x009d_ TO events vs. events coming to her/WITS. Causing evolution to happen, since her business always issues tax receipts for peoplesâ€™ donations, her process was holding up traffic in our annual Earth Dayâ€™s and Chesterfield/MO/America RE/Ecycle Drive-Thruâ€™s. To address safety issues, we evolved to â€˜Ecycle Saturdaysâ€™ involving every fourth Saturday of the month, 10 months a year. No more slow drive-thru lines exist since she first relocated to our Chesterfield Valley Athletic Complex parking lot area. After a few years there and due to mixed sports play offâ€™s, she had to relocate to The Chesterfield Mall parking lots! Since the Mall told her recently that she will have to leave the Mall site due to development, evolution happened again! Now, she/WITS will relocate for E-cycle Saturdays to a new parking lot area at the corner of Baxter and Clayton Roads, following the same process for our community and regionâ€™s Ecycle Saturdayâ€™s.\n\nWhat Angela/WITS has collected through the years has kept pace with those re/ecyclables that were sustainable for her business. She has altered what WITS collects, to continually sustain the good purposes of: reuse, recycle, decycle, with plenty of education, training and compassion for the region, its children, ill children, underserved and older people wherever they are. Both young and old have become more technologically sophisticated, more self-reliant, and more emboldened to take care of or fix their own electronics, much of which would have been donated by Angela/WITS to them! Some people who she has trained have become employable, too! Besides all that this entails, she/WITS continues to donate refurbished electronics to those people mentioned: young and old, ill or underserved, impoverished and to schools.\n\nAngela/WITS employs people other businesses/organizations are not considering. Maybe this is a factor to help explain why WITS was broken into with recyclables, etc., stolen more than once since the early 2000â€™s. This was devastating each time. While Angela aggressively pursues grants, she has sustained this business due to knowing when to ask for help and donations when genuinely needed from other people, the Chesterfield Citizens Committee for the Environment, and my husband and me. I know there were many others, too. All of us realize the â€˜greater goodâ€™ this serves.\n\nWhat Angela/WITS gives to society and our region cannot be bought or sold with dollars - - - itâ€™s about an ethical commitment to society, good stewardship, and sustainability. I think many people have come to understand this. What Angela/WITS does is good for the economy, the environment, and the web-of-life. And, she works a second job to keep her household, too! While people stole material goods from WITS\n\nseveral times, itâ€™s because of her commitment to â€˜do things rightâ€™ that makes her into the business model our region has come to know. â€œGiving Tuesdayâ€_x009d_ is a good time to give something back to this woman who helps sustain a resilient regional business model in St. Louis, Missouri. Selected early in the 2000â€™s by MORA (Missouri Recycling Assâ€™n.) as an Ecycle St. Louis Partner, sheâ€™s not â€˜let us down!â€™</t>
  </si>
  <si>
    <t>99.3.164.198</t>
  </si>
  <si>
    <t>I often feel like my family should be the poster family of mental illness. My husband, was diagnosed with schizoaffective disorder 20 years ago. Despite trying various medications and therapies, this gentle genius left a cherished career in clinical medicine due to having unpredictable and debilitating symptoms. I have ADHD and mood iproblems, as do both our son and daughter. In addition, our son is on the autism spectrum, and both chiildren are navigating life after high school. Our cars' bumper stickers should read 'Lord, let me be the kind of person my psychiatrist medicates me to be!'  \n\nBut, statistically we're NOT really unusual: one in four persons in the U.S. suffers from a significant disorder in mood, thought or anxiety at some point. This means that EVERYONE is affected by mental illness, whether in a family member, friend or acquaintance, a fellow driver on the highway, or even someone who decided to 'cope' through drug abuse, suicide or homicide. I suspect that if mental illness were adequately addressed, most of our prisons would probably close, saving much more money than would be laid out in additional mental health treatment!  Because mental illness is not as well understood as other physical disorders, it is often not diagnosed and treated effectively. As mentioned above,this can have drastic effects on one's function, especially if it results in harmful or illegal behaviors. \n\nNAMI, the National Alliance for the Mentally Ill, is a lifeline for persons with mental illness and their loved ones. The first message of NAMI is that 'you are not alone.' This national nonprofit organization touches lives through education, support and advocacy, with support of research, conventions, publications and local chapters. NAMI successfully lobbied for equal coverage of mental health treatment in health insurance benefits, a tangiible benefit to many consumers.\n\nIn the past few years my family has supported our local NAMI Memphis chapter with both time and money, getting involved with self-help groups and monthly educational meetings. I participated in a workshop when dealing with 2 adolescents particularly discouraged me.  It's normal for relationships in families affected by mental illness to be under additional stress. Learning the '3 C's'--that I didn't cause it (the illness), can't control it, and can't cure it, has definitely helped me stay more realistic in dealing with my family. So many with mental illness don't know how to navigate the complicated medical and governmental systems that can help them. Both Sandra and Veronique, the staff in the local office, spend countless hours assisting others with referrals to local resources and organizing outreach, educational and support activities, all while coping with family members who can be mentally unstable themselves. They do this on a shoestring budget: Memphis is not a wealthy city, and people with mental illness are often not in a position to donate since they're strapped financially from trying to pay for medicines on  incomes affected by their mental conditiions.  \n\nInvesting in NAMI helps all of us in this society by increasing our understanding of brain and behavior, and encouraging those with mental illness to deal with their conditions in a positive , life-affirming manner.</t>
  </si>
  <si>
    <t>136.177.224.172</t>
  </si>
  <si>
    <t>Bringing the world to Montana -- citizen diplomacy through global exchange\n\nI believe that peace and understanding of other cultures and countries can be strengthened by opening our American homes to international visitors.  Earlier this year our family jumped at the opportunity to host a woman from Durban, South Africa through WorldMontana (www.worldmontana.org).  Our incredibly polite and fascinating visitor directs a large award-winning mental health facility, and she came to Helena to learn and share information about mental health issues in both of our communities.  \nWorldMontana arranged her daily schedule with state and local mental health agencies, and our family arranged American meals during enjoyable evenings to learn about our international visitor who became a friend.  We were surprised that our visitor was of Eastern Indian descent and learned that Durban, South Africa is the largest Eastern Indian city outside of India.  She taught me how to prepare a traditional Eastern Indian meal for our family that has become one of my favorite meals to prepare.  We found many commonalities in our lives, such as parenting daughters and balancing our homes and careers.  We learned much about each otherâ€™s homelands and became â€˜friendsâ€™ on Facebook to continue our friendship across the world.\nThrough the years, WorldMontana has brought hundreds of international visitors to Montana.  Groups range in age from teenagers to adults, all to learn about their professional interests and share with their counterparts in Montana and in their home countries.  I continue to support WorldMontana because I believe in citizen diplomacy through global exchanges with hope that friendships and understanding will break down potential barriers of mistrust and ignorance.  \nTo learn more about WorldMontana: www.worldmontana.org\n</t>
  </si>
  <si>
    <t>71.192.118.243</t>
  </si>
  <si>
    <t xml:space="preserve">I give to NMH Upward Bound because I have seen first hand both the immediate and long term impact on young people from disadvantaged communities who hope to go to college. Students immediately begin to believe that college is a possibility with the support from the program. They become part of a college bound community. They choose to dig deeply into their academics, taking challenging classes, including college level classes. They push themselves and spend 3 summers doing intensive academic work. 90-100% of them enroll in college and experience opportunities they never could have imagined. Years later I have seen Upward Bound scholars become engineers, nurses, accountants, social workers doctors, mayors, pharmacists and more. Their siblings and their ow children are very likely to go to college and escape the poverty of their communities permanently. Students, families and communities benefit so much from Upward Bound. I give because the results are visible and the ripple effect of the program is huge. </t>
  </si>
  <si>
    <t>131.247.153.2</t>
  </si>
  <si>
    <t xml:space="preserve">Future Ahead\nSo far the experience at New College has been one with endless improvement and achievement. This opportunity only came about through the Daughters for Life foundation. Providing me an opportunity to learn and prosper was one of the biggest gifts I ever received in life. I will cherish that gift to the best of my ability. In this chaotic world, where problems exist on both the the social and political level, I admire the foundationâ€™s ability to grow and get donators from all over the world. \n\nI am a lucky girl. I am one among many who struggle to learn and go to school. This opportunity presented itself nicely and I had to seize it. How can I turn it down? I knew it would be a total struggle for me to find a college in my area and study my preferred major. \n\nI thank the foundation from my heart for their investment in my future. They are like second parents to me. Now, new doors and new opportunities have opened themselves for me. I am a freedom-fighter, in this chaotic place known as Earth. I will, with the help and guidance of God, change this world for the better. </t>
  </si>
  <si>
    <t>169.229.249.43</t>
  </si>
  <si>
    <t>Lisa Hammon</t>
  </si>
  <si>
    <t>lisahammon@peoplepc.com</t>
  </si>
  <si>
    <t>Keeping frail and disabled seniors out of nursing homes is my motivation to support Mt. Diablo Center for Adult Day Health Care (http://rsnc-centers.org/programs/social-day-care-adult-day-health-care/). Having been involved with Mt. Diablo Center for over ten years, I am inspired by the caring, loving, and resourceful staff. They will go out of their way to help the center participants, especially making sure they have transportation to get to and from the center. The Center is an important resource for the community and the participant's caregivers, who have a few hours of respite each weekday while their loved one participates in therapy, exercises, games, activities, and have a hot lunch. The Center Executive Director has a heart as big as the universe. There are big plans in the works to expand the center and include low-income housing for frail and disabled seniors, and the Center (and its Board and staff) have a vision to make this a reality. I support this non-profit with monetary donations and volunteer hours, and they have many other volunteers who really help the program strive. Their main fundraising event each year, a Crab Feed, has been on-going for over 30 years. Honestly, I can't imagine a more worthy non-profit to receive this prize than Mt. Diablo Center. Thank you so much for considering this entry!</t>
  </si>
  <si>
    <t>67.249.101.119</t>
  </si>
  <si>
    <t>Title\nhttp://experiencesymphoria.org/\n\nAs a classical musician myself, I never underestimate the power of music to change listeners for the better. Whether accomplishing something as simple as bringing a smile to a childâ€™s face, or bridging a cultural gap through rhythm and melody, music touches us all.\n\nSymphoria â€” a local orchestra in Syracuse, NY â€” understands that. But the organization is fighting an uphill battle to convince its constituents of the continued relevancy of classical music; contemporary audiencesâ€™ interest and appreciation for Mendelssohn and Mussorgsky continues to diminish around the country. \n\nThis is where I can help.\n\nAs a graduate student, I donâ€™t have money to give to the organization (yet). I go hear the orchestra perform as often as I can, but student tickets are mercifully cheap and donâ€™t do much to support Symphoria financially. But as a journalist, Iâ€™m giving in the best way I know how. Iâ€™m fighting in print to convince Syracuse residents that this organization is immeasurably valuable to the community â€” by word of mouth and in print. That itâ€™s worth hearing, that itâ€™s worthy of their patronage, that itâ€™s important to fight for.\n\nIt takes time and effort to write a good article, more effort still to be taken seriously by a newspaper as a student. (Or course, I also have to work for free.) And certainly, Symphoria has its own mechanisms to promote its image. \n\nThis orchestra is rebranding and redesigning itself to specifically serve its community through music. And if that isnâ€™t a noble aim, then maybe Iâ€™m wasting my time, my hours of reporting and editing. But I have to help somehow, and not just somehow, but the best way I can.\n\nHelp Symphoria continue to breathe new life into its community. Its worth my time; itâ€™s certainly worth your attention.\n</t>
  </si>
  <si>
    <t>68.228.187.249</t>
  </si>
  <si>
    <t>Vicki Hamilton-Scharbach</t>
  </si>
  <si>
    <t>vickihamilton@ymail.com</t>
  </si>
  <si>
    <t xml:space="preserve">My son, Travis who lost his life to heroin addiction on December 20th, 2014 inspires me to give. He was clean and sober for two years as a result of a wonderful program and place for rehabilitation and recovery in Cleveland, Ohio.  This resource is Stella Maris of Cleveland. I took my son there to save his life. Travis was transformed by this wonderful organization and its twelve-step program for recovery. He became spiritual, charitable and humble. He sponsored and helped others recover and used his own resources to buy hygiene products and bus passes for transportation to and from meetings.  I accompanied my son, for two years to meetings and consuling sessions. I take and donate on a regular basis, items of clothing, shoes, coats and money. The men there are so incredibly grateful and work so hard to overcome their addictions. It is heart warming and humbling.  Unfortunately, my son, Travis lost his fight during a moment of weakness.......but I will not give up on the Stella Fellas, as they call themselves at Stella Maris of Cleveland.  This is why I give. Vicki Hamilton-Scharbach, TRAV'S MOM stellamarisclevelnad.com. </t>
  </si>
  <si>
    <t>66.66.150.91</t>
  </si>
  <si>
    <t xml:space="preserve">Volunteering and community inclusion for individuals with developmental disabilities is my passion . My name is Lisa Rosekrans . I work at the Arc of Steuben .My job is to help individuals to become and stay independent in their own homes. When I first started my job almost 10 years ago I had no idea how important it is for these individuals to feel included in their community . I started trying find them places such as churches and community centers to and meet people in their community . While they really enjoyed meeting new people they still did not feel valuable and they looked at themselves as dependent on others . Myself and two of my co-workers started brain storming ideas to help make them feel valued and good about themselves .We came up with the Quality Living and Giving back club . This has been a huge success . To name a few we have volunteered for Habitat for Humanity , We cook and serve free meals at the Red Door kitchen ,Wreaths Across America , Alex Lemonade stand , Women's Domestic Shelter , Katie's Fund for animals with special needs , Blessing care packages for people in our community and there is so much more . I have seen our individuals show amazing growth ,self confidence and most important they are finally included in their communities . </t>
  </si>
  <si>
    <t>99.138.34.98</t>
  </si>
  <si>
    <t>Beacon of Hope\n\nwww.tendermerciesinc.org\n\nWhat inspires me to give?  If we pay attention, it isnâ€™t difficult to see that the world we live in spills over with great need.  I have always believed that it is my personal responsibility to do what I can to ease someone elseâ€™s burden, and take to heart the notion of to whom much is given, much is expected. \n\nI have been a quiet fan of Tender Mercies in Cincinnati for a long time.  Since it was founded in 1985, Tender Mercies has been a beacon of hope for the homeless people of Cincinnati who are further challenged with severe and debilitating mental and emotional illness. Without judgement and with great compassion, Tender Merciesâ€™ staff and volunteers provide a sense of family, and most importantly give a home to these special and vulnerable individuals.  Through comprehensive support services, the residents are taught practical and necessary skills that not only improve the quality of their lives, but help them regain their dignity, self respect, and independence.  \n\nOne day I read a post on Tender Mercies Facebook page that addressed an immediate need for new cookware and utensils. The Teflon coated pots and pans that were being used daily were so old that the Teflon had begun to peel off and appear in the food that was being served to residents. I immediately contacted Tender Mercies to tell them I wanted to make a donation so that they could buy what they needed.  \n\nI consider it a great honor to support Tender Mercies and look forward to becoming more involved with them in the years to come.  To learn more about Tender Mercies, visit them at www.tendermerciesinc.org</t>
  </si>
  <si>
    <t>41.176.230.22</t>
  </si>
  <si>
    <t xml:space="preserve">                  Smile Jar \nWe are group of students in the faculty of Medicine of Ainshams in Egypt \nLast year we studied pediatrics and started visiting the hospital of the faculty 'Demerdash'  for learning purposes. \nWe started to feel pain when we saw the Littles children are so depressed especially those with cancers when they receive their chemotherapy... We felt we had to do something so we started our project 'Smile Jar'  inspired by the Jessie Rees story and joy jars \nWe launched volunteering campaign we started  raising  money from our colleagues and professors.... We buy toys of all kinds and sizes every month ... We visit the hospital monthly to spread jars filled with toys... Some balloons, masks and fun to relieve their depression.. And it worked  here's our Facebook page :\nhttps://m.facebook.com/smilejar.eg/</t>
  </si>
  <si>
    <t>50.137.229.160</t>
  </si>
  <si>
    <t>Lisa Stricklin</t>
  </si>
  <si>
    <t>lisstric@gmail.com</t>
  </si>
  <si>
    <t>Why I'm inspired to Give?\nFor as long back as I can remember I've been a giver. This was even before I came to understand that we are given time, talents and treasures in his life to invest.\nThere are many great organizations out there. My heart and life have been drawn to and invested in The Crossing of Manitowoc County which helps women, men and children to grow and become all they were intended to be as a family. They have grown from simply being a safe place and a listening ear to now being on the verge of open a home of restoration!\nThe other ministry I am passionate about and invested in is Salvation Army. I have come to know that heir tag line of doing the most good is almost an understatement. In our local community alone there is a ton of ministry and service happening and they really do help change lives.\nPersonally, helping, giving and being a part of something brings joy and allows me to live out my faithful in tangible and practical ways like I believe we are called to.\nI would love for these ministries to be chosen. Both are deserving and would benefit greatly and invest it well!</t>
  </si>
  <si>
    <t>69.145.119.230</t>
  </si>
  <si>
    <t>We Are More Than We Seem\nwww.helenaymca.org\nI started volunteering at the Y 18 years ago. I wanted to work with the kids. After the first 3 months I became an employee. Over the next 17 years I have worked with every age group in our  family. Infants, toddlers, elementary, middle school and high school students. I have worked with adults and seniors. I have watched so many kids grow up in our programs. I have seen them become volunteers and even staff themselves. I have seen the smiles on people's faces when they come in to our Y. When I see how proud a child is for learning how to tie her shoes, or swim across the pool, when I see a middle schooler choose health and well being over drugs, when I see a senior laughing with his peers, When I see the joy in someone after another pound lost, I feel as if they are giving to me. My day is full of giving. Whether I am helping someone operate a treadmill, or teaching a child how to row in a canoe, or assisting a family down on their luck enjoying time together, I do whatever I can to welcome them into our family. I would love to be able to give more. More than the yearly donation. More than the time I spend with each member. More than a card for someone's birthday. I just don't think I can catch up with how much they have all given me.</t>
  </si>
  <si>
    <t>108.44.224.128</t>
  </si>
  <si>
    <t xml:space="preserve">I Am Blessed so that I can Be a Blessing. \nI support Mosaic because they honor life. They understand that people matter. They support, mothers, babies and entire family units. I support them so they can in turn be a support to those in desperate need of a strong shoulder. http://mosaic-virginia.org/ </t>
  </si>
  <si>
    <t>198.30.122.52</t>
  </si>
  <si>
    <t>Gary E. Stover III</t>
  </si>
  <si>
    <t>gary_stover@wilmington.edu</t>
  </si>
  <si>
    <t xml:space="preserve">Wilmington College Changes Lives.\n\nWe've all heard it before, [blank] changes lives. But I truly believe that Wilmington College does. I am a 2012 graduate and am now an employee and I cannot thank Wilmington College enough for what it has done for me. I found myself at Wilmington College, I began to understand what type of person I am and what type of life I want to pursue. \n\nI give back to Wilmington College because it has changed more lives than just mine and it is imperative it has the opportunity to continue to change lives. Being in charge of the college's social media, I get to see posts on a daily basis about the impact the college has had on them. Whether it be through interactions with a professor, or the assistance in searching for a career. Life changing stories can be found all throughout Wilmington College's history.\n\nEvery gift matters at WC. Whether it is $5 or $100, you know your gift has made a tremendous impact, unlike some larger institutions where smaller gifts feel less important. \n\nI don't give back to Wilmington College because I am an employee, I give back to Wilmington College because it changed my life as a student. I want other students to experience this as well.\n\nwww.wilmington.edu </t>
  </si>
  <si>
    <t>199.167.126.144</t>
  </si>
  <si>
    <t>My earliest memories of the holidays are tied to giving. As a child, visiting family in the United States, I was overwhelmed by the scale and brightness of America. Alongside being seriously impressed by the endless shopping malls, I also remember going with my grandmother to donate items at toy drives and coat drives at the Salvation Army. \n\nIn recent years, Iâ€™ve learned a lot about giving, especially through working on #GivingTuesday. For me, one of the most amazing things about the project is how itâ€™s enabled us all to see just how committed people are to giving. So many people, dedicating their lives to helping others and finding new ways to form connections. Mega gifts and celebrities often dominate the headlines when it comes to philanthropy, but equally powerful are the movements of everyday citizens whose acts of kindness and generosity donâ€™t just make philanthropy big in this country, but says something important about who we are as a people.\n\nI added a new chapter to my own giving story when I began talking to my own children about giving. One of the most educational experiences was negotiating with my son as to which of his books he wanted to donate. This was a long drawn-out process, the main qualification of selection being seemingly which books had trucks in them and which didnâ€™t. But it reminded me what all of us know: that we are born with the instinct to help others. \n</t>
  </si>
  <si>
    <t>66.87.123.129</t>
  </si>
  <si>
    <t>My brothers keeper....is a lesson I've learn since I was a child. Through my life it took me a while to fully understand it. Till the time our class had go to a school outreach program. Mentoring and paying it forward so to speak to some of our less fortunate neighborhood in the community. Seeing how something simple and ordinary could bring a smile in a child's face  Letting them know they are not alone and bring them hope.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</si>
</sst>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28">
    <font>
      <sz val="11.0"/>
      <color rgb="FF000000"/>
      <name val="Calibri"/>
    </font>
    <font>
      <b/>
      <sz val="11.0"/>
      <color rgb="FF000000"/>
      <name val="Calibri"/>
    </font>
    <font>
      <b/>
      <sz val="12.0"/>
      <color rgb="FF000000"/>
      <name val="Calibri"/>
    </font>
    <font>
      <b/>
      <u/>
      <sz val="11.0"/>
      <color rgb="FF000000"/>
      <name val="Calibri"/>
    </font>
    <font/>
    <font>
      <b/>
      <u/>
      <sz val="11.0"/>
      <color rgb="FF000000"/>
      <name val="Calibri"/>
    </font>
    <font>
      <b/>
      <u/>
      <sz val="11.0"/>
      <color rgb="FF000000"/>
      <name val="Calibri"/>
    </font>
    <font>
      <b/>
      <u/>
      <sz val="11.0"/>
      <color rgb="FF000000"/>
      <name val="Calibri"/>
    </font>
    <font>
      <b/>
      <u/>
      <sz val="11.0"/>
      <color rgb="FF000000"/>
      <name val="Calibri"/>
    </font>
    <font>
      <b/>
      <u/>
      <sz val="11.0"/>
      <color rgb="FF000000"/>
      <name val="Calibri"/>
    </font>
    <font>
      <b/>
      <u/>
      <sz val="11.0"/>
      <color rgb="FF000000"/>
      <name val="Calibri"/>
    </font>
    <font>
      <b/>
      <u/>
      <sz val="11.0"/>
      <color rgb="FF000000"/>
      <name val="Calibri"/>
    </font>
    <font>
      <b/>
      <u/>
      <sz val="11.0"/>
      <color rgb="FF000000"/>
      <name val="Calibri"/>
    </font>
    <font>
      <b/>
      <sz val="7.0"/>
      <color rgb="FF333333"/>
      <name val="Arial"/>
    </font>
    <font>
      <name val="Calibri"/>
    </font>
    <font>
      <sz val="7.0"/>
      <color rgb="FF333333"/>
      <name val="Arial"/>
    </font>
    <font>
      <u/>
      <sz val="11.0"/>
      <color rgb="FF0563C1"/>
      <name val="Calibri"/>
    </font>
    <font>
      <u/>
      <sz val="11.0"/>
      <color rgb="FF0563C1"/>
      <name val="Calibri"/>
    </font>
    <font>
      <u/>
      <sz val="11.0"/>
      <color rgb="FF0563C1"/>
      <name val="Calibri"/>
    </font>
    <font>
      <u/>
      <sz val="11.0"/>
      <color rgb="FF0563C1"/>
      <name val="Calibri"/>
    </font>
    <font>
      <u/>
      <sz val="11.0"/>
      <color rgb="FF0563C1"/>
      <name val="Calibri"/>
    </font>
    <font>
      <u/>
      <sz val="11.0"/>
      <color rgb="FF0563C1"/>
      <name val="Calibri"/>
    </font>
    <font>
      <u/>
      <sz val="11.0"/>
      <color rgb="FF0563C1"/>
      <name val="Calibri"/>
    </font>
    <font>
      <u/>
      <sz val="11.0"/>
      <color rgb="FF0563C1"/>
      <name val="Calibri"/>
    </font>
    <font>
      <u/>
      <color rgb="FF1155CC"/>
      <name val="Calibri"/>
    </font>
    <font>
      <u/>
      <sz val="11.0"/>
      <color rgb="FF0563C1"/>
      <name val="Calibri"/>
    </font>
    <font>
      <u/>
      <sz val="11.0"/>
      <color rgb="FF0563C1"/>
      <name val="Calibri"/>
    </font>
    <font>
      <u/>
      <sz val="11.0"/>
      <color rgb="FF000000"/>
      <name val="Calibri"/>
    </font>
  </fonts>
  <fills count="10">
    <fill>
      <patternFill patternType="none"/>
    </fill>
    <fill>
      <patternFill patternType="lightGray"/>
    </fill>
    <fill>
      <patternFill patternType="solid">
        <fgColor rgb="FFFFFFFF"/>
        <bgColor rgb="FFFFFFFF"/>
      </patternFill>
    </fill>
    <fill>
      <patternFill patternType="solid">
        <fgColor rgb="FFE7E6E6"/>
        <bgColor rgb="FFE7E6E6"/>
      </patternFill>
    </fill>
    <fill>
      <patternFill patternType="solid">
        <fgColor rgb="FFC8C8C8"/>
        <bgColor rgb="FFC8C8C8"/>
      </patternFill>
    </fill>
    <fill>
      <patternFill patternType="solid">
        <fgColor rgb="FFEDEDED"/>
        <bgColor rgb="FFEDEDED"/>
      </patternFill>
    </fill>
    <fill>
      <patternFill patternType="solid">
        <fgColor rgb="FFEEEEEE"/>
        <bgColor rgb="FFEEEEEE"/>
      </patternFill>
    </fill>
    <fill>
      <patternFill patternType="solid">
        <fgColor rgb="FFF9F9F9"/>
        <bgColor rgb="FFF9F9F9"/>
      </patternFill>
    </fill>
    <fill>
      <patternFill patternType="solid">
        <fgColor rgb="FFDEEBF6"/>
        <bgColor rgb="FFDEEBF6"/>
      </patternFill>
    </fill>
    <fill>
      <patternFill patternType="solid">
        <fgColor rgb="FFFF0000"/>
        <bgColor rgb="FFFF0000"/>
      </patternFill>
    </fill>
  </fills>
  <borders count="6">
    <border>
      <left/>
      <right/>
      <top/>
      <bottom/>
    </border>
    <border>
      <left style="thin">
        <color rgb="FFA5A5A5"/>
      </left>
      <right style="thin">
        <color rgb="FFA5A5A5"/>
      </right>
      <top style="thin">
        <color rgb="FFA5A5A5"/>
      </top>
      <bottom style="medium">
        <color rgb="FFA5A5A5"/>
      </bottom>
    </border>
    <border>
      <left style="thin">
        <color rgb="FFA5A5A5"/>
      </left>
      <right style="thin">
        <color rgb="FFA5A5A5"/>
      </right>
      <top style="thin">
        <color rgb="FFA5A5A5"/>
      </top>
      <bottom style="thin">
        <color rgb="FFA5A5A5"/>
      </bottom>
    </border>
    <border>
      <left style="thin">
        <color rgb="FFA5A5A5"/>
      </left>
      <right/>
      <top/>
      <bottom/>
    </border>
    <border>
      <left/>
      <right/>
      <top/>
      <bottom style="hair">
        <color rgb="FFDDDDDD"/>
      </bottom>
    </border>
    <border>
      <left style="thin">
        <color rgb="FFA5A5A5"/>
      </left>
      <right style="thin">
        <color rgb="FFA5A5A5"/>
      </right>
      <top style="thin">
        <color rgb="FFA5A5A5"/>
      </top>
      <bottom/>
    </border>
  </borders>
  <cellStyleXfs count="1">
    <xf borderId="0" fillId="0" fontId="0" numFmtId="0" applyAlignment="1" applyFont="1"/>
  </cellStyleXfs>
  <cellXfs count="84">
    <xf borderId="0" fillId="0" fontId="0" numFmtId="0" xfId="0" applyAlignment="1" applyFont="1">
      <alignment/>
    </xf>
    <xf borderId="0" fillId="2" fontId="1" numFmtId="0" xfId="0" applyAlignment="1" applyFill="1" applyFont="1">
      <alignment wrapText="1"/>
    </xf>
    <xf borderId="0" fillId="3" fontId="2" numFmtId="0" xfId="0" applyAlignment="1" applyBorder="1" applyFill="1" applyFont="1">
      <alignment horizontal="center" vertical="top"/>
    </xf>
    <xf borderId="0" fillId="4" fontId="3" numFmtId="0" xfId="0" applyBorder="1" applyFill="1" applyFont="1"/>
    <xf borderId="0" fillId="0" fontId="0" numFmtId="0" xfId="0" applyFont="1"/>
    <xf borderId="0" fillId="2" fontId="1" numFmtId="0" xfId="0" applyAlignment="1" applyFont="1">
      <alignment wrapText="1"/>
    </xf>
    <xf borderId="0" fillId="0" fontId="4" numFmtId="0" xfId="0" applyBorder="1" applyFont="1"/>
    <xf borderId="1" fillId="2" fontId="1" numFmtId="0" xfId="0" applyAlignment="1" applyBorder="1" applyFont="1">
      <alignment wrapText="1"/>
    </xf>
    <xf borderId="0" fillId="4" fontId="5" numFmtId="49" xfId="0" applyBorder="1" applyFont="1" applyNumberFormat="1"/>
    <xf borderId="0" fillId="4" fontId="6" numFmtId="49" xfId="0" applyAlignment="1" applyBorder="1" applyFont="1" applyNumberFormat="1">
      <alignment wrapText="1"/>
    </xf>
    <xf borderId="0" fillId="4" fontId="1" numFmtId="164" xfId="0" applyAlignment="1" applyBorder="1" applyFont="1" applyNumberFormat="1">
      <alignment wrapText="1"/>
    </xf>
    <xf borderId="0" fillId="0" fontId="0" numFmtId="0" xfId="0" applyAlignment="1" applyFont="1">
      <alignment/>
    </xf>
    <xf borderId="0" fillId="4" fontId="7" numFmtId="164" xfId="0" applyAlignment="1" applyBorder="1" applyFont="1" applyNumberFormat="1">
      <alignment wrapText="1"/>
    </xf>
    <xf borderId="0" fillId="0" fontId="4" numFmtId="0" xfId="0" applyBorder="1" applyFont="1"/>
    <xf borderId="0" fillId="4" fontId="8" numFmtId="0" xfId="0" applyAlignment="1" applyBorder="1" applyFont="1">
      <alignment wrapText="1"/>
    </xf>
    <xf borderId="0" fillId="4" fontId="9" numFmtId="164" xfId="0" applyBorder="1" applyFont="1" applyNumberFormat="1"/>
    <xf borderId="0" fillId="0" fontId="0" numFmtId="0" xfId="0" applyAlignment="1" applyFont="1">
      <alignment wrapText="1"/>
    </xf>
    <xf borderId="0" fillId="0" fontId="0" numFmtId="49" xfId="0" applyFont="1" applyNumberFormat="1"/>
    <xf borderId="0" fillId="0" fontId="2" numFmtId="0" xfId="0" applyAlignment="1" applyFont="1">
      <alignment horizontal="center" vertical="top"/>
    </xf>
    <xf borderId="0" fillId="0" fontId="0" numFmtId="164" xfId="0" applyFont="1" applyNumberFormat="1"/>
    <xf borderId="0" fillId="0" fontId="0" numFmtId="0" xfId="0" applyAlignment="1" applyFont="1">
      <alignment wrapText="1"/>
    </xf>
    <xf borderId="0" fillId="3" fontId="2" numFmtId="0" xfId="0" applyAlignment="1" applyBorder="1" applyFont="1">
      <alignment horizontal="center" vertical="top" wrapText="1"/>
    </xf>
    <xf borderId="0" fillId="5" fontId="0" numFmtId="0" xfId="0" applyFill="1" applyFont="1"/>
    <xf borderId="1" fillId="0" fontId="1" numFmtId="0" xfId="0" applyBorder="1" applyFont="1"/>
    <xf borderId="0" fillId="5" fontId="0" numFmtId="22" xfId="0" applyFont="1" applyNumberFormat="1"/>
    <xf borderId="0" fillId="0" fontId="1" numFmtId="0" xfId="0" applyFont="1"/>
    <xf borderId="0" fillId="0" fontId="4" numFmtId="0" xfId="0" applyAlignment="1" applyFont="1">
      <alignment/>
    </xf>
    <xf borderId="1" fillId="4" fontId="10" numFmtId="49" xfId="0" applyBorder="1" applyFont="1" applyNumberFormat="1"/>
    <xf borderId="2" fillId="5" fontId="0" numFmtId="0" xfId="0" applyBorder="1" applyFont="1"/>
    <xf borderId="3" fillId="0" fontId="0" numFmtId="0" xfId="0" applyAlignment="1" applyBorder="1" applyFont="1">
      <alignment horizontal="center" vertical="center" wrapText="1"/>
    </xf>
    <xf borderId="0" fillId="5" fontId="0" numFmtId="0" xfId="0" applyFont="1"/>
    <xf borderId="1" fillId="4" fontId="11" numFmtId="164" xfId="0" applyBorder="1" applyFont="1" applyNumberFormat="1"/>
    <xf borderId="3" fillId="0" fontId="4" numFmtId="0" xfId="0" applyBorder="1" applyFont="1"/>
    <xf borderId="0" fillId="5" fontId="0" numFmtId="164" xfId="0" applyFont="1" applyNumberFormat="1"/>
    <xf borderId="1" fillId="4" fontId="12" numFmtId="0" xfId="0" applyBorder="1" applyFont="1"/>
    <xf borderId="0" fillId="0" fontId="0" numFmtId="0" xfId="0" applyAlignment="1" applyFont="1">
      <alignment horizontal="center" vertical="top"/>
    </xf>
    <xf borderId="0" fillId="2" fontId="0" numFmtId="0" xfId="0" applyFont="1"/>
    <xf borderId="0" fillId="2" fontId="0" numFmtId="22" xfId="0" applyFont="1" applyNumberFormat="1"/>
    <xf borderId="2" fillId="2" fontId="0" numFmtId="0" xfId="0" applyBorder="1" applyFont="1"/>
    <xf borderId="0" fillId="2" fontId="0" numFmtId="0" xfId="0" applyFont="1"/>
    <xf borderId="0" fillId="2" fontId="0" numFmtId="164" xfId="0" applyFont="1" applyNumberFormat="1"/>
    <xf borderId="0" fillId="6" fontId="13" numFmtId="0" xfId="0" applyAlignment="1" applyBorder="1" applyFill="1" applyFont="1">
      <alignment horizontal="left" wrapText="1"/>
    </xf>
    <xf borderId="0" fillId="6" fontId="13" numFmtId="0" xfId="0" applyAlignment="1" applyBorder="1" applyFont="1">
      <alignment horizontal="left" wrapText="1"/>
    </xf>
    <xf borderId="0" fillId="0" fontId="14" numFmtId="0" xfId="0" applyAlignment="1" applyFont="1">
      <alignment/>
    </xf>
    <xf borderId="0" fillId="7" fontId="15" numFmtId="0" xfId="0" applyAlignment="1" applyBorder="1" applyFill="1" applyFont="1">
      <alignment horizontal="left" wrapText="1"/>
    </xf>
    <xf borderId="0" fillId="7" fontId="16" numFmtId="0" xfId="0" applyAlignment="1" applyBorder="1" applyFont="1">
      <alignment horizontal="left" wrapText="1"/>
    </xf>
    <xf borderId="0" fillId="7" fontId="15" numFmtId="14" xfId="0" applyAlignment="1" applyBorder="1" applyFont="1" applyNumberFormat="1">
      <alignment horizontal="left" wrapText="1"/>
    </xf>
    <xf borderId="0" fillId="2" fontId="15" numFmtId="0" xfId="0" applyAlignment="1" applyBorder="1" applyFont="1">
      <alignment horizontal="left" wrapText="1"/>
    </xf>
    <xf borderId="0" fillId="2" fontId="17" numFmtId="0" xfId="0" applyAlignment="1" applyBorder="1" applyFont="1">
      <alignment horizontal="left" wrapText="1"/>
    </xf>
    <xf borderId="0" fillId="2" fontId="15" numFmtId="14" xfId="0" applyAlignment="1" applyBorder="1" applyFont="1" applyNumberFormat="1">
      <alignment horizontal="left" wrapText="1"/>
    </xf>
    <xf borderId="0" fillId="0" fontId="14" numFmtId="0" xfId="0" applyAlignment="1" applyFont="1">
      <alignment/>
    </xf>
    <xf borderId="0" fillId="0" fontId="14" numFmtId="0" xfId="0" applyAlignment="1" applyFont="1">
      <alignment horizontal="right"/>
    </xf>
    <xf borderId="0" fillId="0" fontId="14" numFmtId="0" xfId="0" applyAlignment="1" applyFont="1">
      <alignment horizontal="center"/>
    </xf>
    <xf borderId="4" fillId="7" fontId="15" numFmtId="0" xfId="0" applyAlignment="1" applyBorder="1" applyFont="1">
      <alignment horizontal="left" wrapText="1"/>
    </xf>
    <xf borderId="4" fillId="7" fontId="18" numFmtId="0" xfId="0" applyAlignment="1" applyBorder="1" applyFont="1">
      <alignment horizontal="left" wrapText="1"/>
    </xf>
    <xf borderId="4" fillId="7" fontId="15" numFmtId="14" xfId="0" applyAlignment="1" applyBorder="1" applyFont="1" applyNumberFormat="1">
      <alignment horizontal="left" wrapText="1"/>
    </xf>
    <xf borderId="0" fillId="2" fontId="15" numFmtId="0" xfId="0" applyAlignment="1" applyFont="1">
      <alignment horizontal="left" wrapText="1"/>
    </xf>
    <xf borderId="0" fillId="2" fontId="19" numFmtId="0" xfId="0" applyAlignment="1" applyFont="1">
      <alignment horizontal="left" wrapText="1"/>
    </xf>
    <xf borderId="0" fillId="2" fontId="15" numFmtId="14" xfId="0" applyAlignment="1" applyFont="1" applyNumberFormat="1">
      <alignment horizontal="left" wrapText="1"/>
    </xf>
    <xf borderId="0" fillId="7" fontId="15" numFmtId="0" xfId="0" applyAlignment="1" applyBorder="1" applyFont="1">
      <alignment horizontal="left" wrapText="1"/>
    </xf>
    <xf borderId="4" fillId="2" fontId="15" numFmtId="0" xfId="0" applyAlignment="1" applyBorder="1" applyFont="1">
      <alignment horizontal="left" wrapText="1"/>
    </xf>
    <xf borderId="4" fillId="2" fontId="20" numFmtId="0" xfId="0" applyAlignment="1" applyBorder="1" applyFont="1">
      <alignment horizontal="left" wrapText="1"/>
    </xf>
    <xf borderId="4" fillId="2" fontId="15" numFmtId="14" xfId="0" applyAlignment="1" applyBorder="1" applyFont="1" applyNumberFormat="1">
      <alignment horizontal="left" wrapText="1"/>
    </xf>
    <xf borderId="0" fillId="5" fontId="21" numFmtId="0" xfId="0" applyFont="1"/>
    <xf borderId="0" fillId="8" fontId="15" numFmtId="0" xfId="0" applyAlignment="1" applyBorder="1" applyFill="1" applyFont="1">
      <alignment horizontal="left" wrapText="1"/>
    </xf>
    <xf borderId="0" fillId="8" fontId="22" numFmtId="0" xfId="0" applyAlignment="1" applyBorder="1" applyFont="1">
      <alignment horizontal="left" wrapText="1"/>
    </xf>
    <xf borderId="0" fillId="8" fontId="15" numFmtId="14" xfId="0" applyAlignment="1" applyBorder="1" applyFont="1" applyNumberFormat="1">
      <alignment horizontal="left" wrapText="1"/>
    </xf>
    <xf borderId="4" fillId="8" fontId="15" numFmtId="0" xfId="0" applyAlignment="1" applyBorder="1" applyFont="1">
      <alignment horizontal="left" wrapText="1"/>
    </xf>
    <xf borderId="4" fillId="8" fontId="23" numFmtId="0" xfId="0" applyAlignment="1" applyBorder="1" applyFont="1">
      <alignment horizontal="left" wrapText="1"/>
    </xf>
    <xf borderId="4" fillId="8" fontId="15" numFmtId="14" xfId="0" applyAlignment="1" applyBorder="1" applyFont="1" applyNumberFormat="1">
      <alignment horizontal="left" wrapText="1"/>
    </xf>
    <xf borderId="0" fillId="0" fontId="24" numFmtId="0" xfId="0" applyAlignment="1" applyFont="1">
      <alignment/>
    </xf>
    <xf borderId="0" fillId="8" fontId="15" numFmtId="0" xfId="0" applyAlignment="1" applyFont="1">
      <alignment horizontal="left" wrapText="1"/>
    </xf>
    <xf borderId="0" fillId="8" fontId="25" numFmtId="0" xfId="0" applyAlignment="1" applyFont="1">
      <alignment horizontal="left" wrapText="1"/>
    </xf>
    <xf borderId="0" fillId="8" fontId="15" numFmtId="14" xfId="0" applyAlignment="1" applyFont="1" applyNumberFormat="1">
      <alignment horizontal="left" wrapText="1"/>
    </xf>
    <xf borderId="0" fillId="7" fontId="26" numFmtId="0" xfId="0" applyAlignment="1" applyBorder="1" applyFont="1">
      <alignment horizontal="left" wrapText="1"/>
    </xf>
    <xf borderId="0" fillId="5" fontId="0" numFmtId="49" xfId="0" applyFont="1" applyNumberFormat="1"/>
    <xf borderId="0" fillId="2" fontId="0" numFmtId="49" xfId="0" applyFont="1" applyNumberFormat="1"/>
    <xf borderId="0" fillId="5" fontId="27" numFmtId="0" xfId="0" applyFont="1"/>
    <xf borderId="0" fillId="9" fontId="4" numFmtId="0" xfId="0" applyAlignment="1" applyFill="1" applyFont="1">
      <alignment/>
    </xf>
    <xf borderId="0" fillId="2" fontId="1" numFmtId="0" xfId="0" applyFont="1"/>
    <xf borderId="0" fillId="2" fontId="1" numFmtId="22" xfId="0" applyFont="1" applyNumberFormat="1"/>
    <xf borderId="5" fillId="2" fontId="1" numFmtId="0" xfId="0" applyBorder="1" applyFont="1"/>
    <xf borderId="0" fillId="2" fontId="1" numFmtId="49" xfId="0" applyFont="1" applyNumberFormat="1"/>
    <xf borderId="0" fillId="2" fontId="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ktinker@umcdiscipleship.org" TargetMode="External"/><Relationship Id="rId2" Type="http://schemas.openxmlformats.org/officeDocument/2006/relationships/hyperlink" Target="http://Nashet.or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Nashet.org"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BFBFBF"/>
  </sheetPr>
  <sheetViews>
    <sheetView showGridLines="0" workbookViewId="0"/>
  </sheetViews>
  <sheetFormatPr customHeight="1" defaultColWidth="15.13" defaultRowHeight="15.0"/>
  <cols>
    <col customWidth="1" min="1" max="1" width="19.63"/>
    <col customWidth="1" min="2" max="2" width="22.13"/>
    <col customWidth="1" min="3" max="26" width="7.63"/>
  </cols>
  <sheetData>
    <row r="1" ht="15.0" customHeight="1">
      <c r="A1" s="2" t="s">
        <v>1</v>
      </c>
      <c r="B1" s="4" t="s">
        <v>12</v>
      </c>
    </row>
    <row r="2" ht="15.0" customHeight="1">
      <c r="A2" s="6"/>
      <c r="B2" s="11" t="s">
        <v>24</v>
      </c>
    </row>
    <row r="3" ht="15.0" customHeight="1">
      <c r="A3" s="6"/>
      <c r="B3" s="4" t="s">
        <v>30</v>
      </c>
    </row>
    <row r="4" ht="15.0" customHeight="1">
      <c r="A4" s="6"/>
      <c r="B4" s="4" t="s">
        <v>31</v>
      </c>
    </row>
    <row r="5" ht="15.0" customHeight="1">
      <c r="A5" s="13"/>
      <c r="B5" s="4" t="s">
        <v>34</v>
      </c>
    </row>
    <row r="6" ht="15.75" customHeight="1">
      <c r="A6" s="18"/>
      <c r="B6" s="4"/>
    </row>
    <row r="7" ht="15.75" customHeight="1">
      <c r="A7" s="21" t="s">
        <v>47</v>
      </c>
      <c r="B7" s="23" t="s">
        <v>0</v>
      </c>
      <c r="C7" s="4" t="s">
        <v>95</v>
      </c>
      <c r="F7" s="25"/>
    </row>
    <row r="8" ht="15.75" customHeight="1">
      <c r="A8" s="6"/>
      <c r="B8" s="23" t="s">
        <v>3</v>
      </c>
      <c r="C8" s="4" t="s">
        <v>125</v>
      </c>
      <c r="F8" s="25"/>
    </row>
    <row r="9" ht="15.75" customHeight="1">
      <c r="A9" s="6"/>
      <c r="B9" s="23" t="s">
        <v>4</v>
      </c>
      <c r="C9" s="4" t="s">
        <v>129</v>
      </c>
      <c r="F9" s="25"/>
    </row>
    <row r="10" ht="15.75" customHeight="1">
      <c r="A10" s="6"/>
      <c r="B10" s="23" t="s">
        <v>5</v>
      </c>
      <c r="C10" s="4" t="s">
        <v>130</v>
      </c>
      <c r="F10" s="25"/>
    </row>
    <row r="11" ht="15.75" customHeight="1">
      <c r="A11" s="6"/>
      <c r="B11" s="23" t="s">
        <v>6</v>
      </c>
      <c r="C11" s="4" t="s">
        <v>132</v>
      </c>
      <c r="F11" s="25"/>
    </row>
    <row r="12" ht="15.75" customHeight="1">
      <c r="A12" s="6"/>
      <c r="B12" s="23" t="s">
        <v>7</v>
      </c>
      <c r="C12" s="4" t="s">
        <v>133</v>
      </c>
      <c r="F12" s="25"/>
    </row>
    <row r="13" ht="15.75" customHeight="1">
      <c r="A13" s="6"/>
      <c r="B13" s="23" t="s">
        <v>8</v>
      </c>
      <c r="C13" s="4" t="s">
        <v>134</v>
      </c>
      <c r="F13" s="25"/>
    </row>
    <row r="14" ht="15.75" customHeight="1">
      <c r="A14" s="6"/>
      <c r="B14" s="23" t="s">
        <v>9</v>
      </c>
      <c r="C14" s="4" t="s">
        <v>135</v>
      </c>
      <c r="F14" s="25"/>
    </row>
    <row r="15" ht="15.75" customHeight="1">
      <c r="A15" s="6"/>
      <c r="B15" s="23" t="s">
        <v>35</v>
      </c>
      <c r="C15" s="4" t="s">
        <v>136</v>
      </c>
      <c r="F15" s="25"/>
      <c r="P15" s="26" t="s">
        <v>137</v>
      </c>
    </row>
    <row r="16" ht="15.75" customHeight="1">
      <c r="A16" s="6"/>
      <c r="B16" s="23" t="s">
        <v>10</v>
      </c>
      <c r="C16" s="4" t="s">
        <v>146</v>
      </c>
      <c r="F16" s="25"/>
    </row>
    <row r="17" ht="15.75" customHeight="1">
      <c r="A17" s="6"/>
      <c r="B17" s="23" t="s">
        <v>21</v>
      </c>
      <c r="C17" s="4" t="s">
        <v>151</v>
      </c>
      <c r="F17" s="25"/>
    </row>
    <row r="18" ht="15.75" customHeight="1">
      <c r="A18" s="6"/>
      <c r="B18" s="23" t="s">
        <v>22</v>
      </c>
      <c r="C18" s="4" t="s">
        <v>155</v>
      </c>
      <c r="F18" s="25"/>
    </row>
    <row r="19" ht="15.75" customHeight="1">
      <c r="A19" s="6"/>
      <c r="B19" s="23" t="s">
        <v>23</v>
      </c>
      <c r="C19" s="4" t="s">
        <v>158</v>
      </c>
      <c r="F19" s="25"/>
    </row>
    <row r="20" ht="15.75" customHeight="1">
      <c r="A20" s="6"/>
      <c r="B20" s="27" t="s">
        <v>25</v>
      </c>
      <c r="C20" s="29" t="s">
        <v>173</v>
      </c>
      <c r="H20" s="26" t="s">
        <v>184</v>
      </c>
    </row>
    <row r="21" ht="15.75" customHeight="1">
      <c r="A21" s="6"/>
      <c r="B21" s="31" t="s">
        <v>29</v>
      </c>
      <c r="C21" s="32"/>
    </row>
    <row r="22" ht="15.75" customHeight="1">
      <c r="A22" s="6"/>
      <c r="B22" s="31" t="s">
        <v>32</v>
      </c>
      <c r="C22" s="32"/>
    </row>
    <row r="23" ht="15.75" customHeight="1">
      <c r="A23" s="6"/>
      <c r="B23" s="34" t="s">
        <v>33</v>
      </c>
      <c r="C23" s="32"/>
    </row>
    <row r="24">
      <c r="A24" s="13"/>
      <c r="B24" s="11" t="s">
        <v>244</v>
      </c>
      <c r="C24" s="26" t="s">
        <v>246</v>
      </c>
      <c r="F24" s="25"/>
    </row>
    <row r="25">
      <c r="A25" s="35"/>
      <c r="B25" s="11" t="s">
        <v>261</v>
      </c>
      <c r="C25" s="26" t="s">
        <v>263</v>
      </c>
    </row>
    <row r="26">
      <c r="A26" s="35"/>
      <c r="B26" s="4"/>
    </row>
    <row r="27">
      <c r="A27" s="35"/>
      <c r="B27" s="4"/>
    </row>
    <row r="28">
      <c r="A28" s="35"/>
      <c r="B28" s="4"/>
    </row>
    <row r="29">
      <c r="A29" s="35"/>
      <c r="B29" s="4"/>
    </row>
    <row r="30">
      <c r="A30" s="35"/>
      <c r="B30" s="4"/>
    </row>
    <row r="31">
      <c r="A31" s="35"/>
      <c r="B31" s="4"/>
    </row>
    <row r="32">
      <c r="A32" s="35"/>
      <c r="B32" s="4"/>
    </row>
    <row r="33">
      <c r="A33" s="35"/>
      <c r="B33" s="4"/>
    </row>
    <row r="34">
      <c r="A34" s="35"/>
      <c r="B34" s="4"/>
    </row>
    <row r="35">
      <c r="A35" s="35"/>
      <c r="B35" s="4"/>
    </row>
    <row r="36">
      <c r="A36" s="35"/>
      <c r="B36" s="4"/>
    </row>
    <row r="37">
      <c r="A37" s="35"/>
      <c r="B37" s="4"/>
    </row>
    <row r="38">
      <c r="A38" s="35"/>
      <c r="B38" s="4"/>
    </row>
    <row r="39">
      <c r="A39" s="35"/>
      <c r="B39" s="4"/>
    </row>
    <row r="40">
      <c r="A40" s="35"/>
      <c r="B40" s="4"/>
    </row>
    <row r="41">
      <c r="A41" s="35"/>
      <c r="B41" s="4"/>
    </row>
    <row r="42">
      <c r="A42" s="35"/>
      <c r="B42" s="4"/>
    </row>
    <row r="43">
      <c r="A43" s="35"/>
      <c r="B43" s="4"/>
    </row>
    <row r="44">
      <c r="A44" s="35"/>
      <c r="B44" s="4"/>
    </row>
    <row r="45">
      <c r="A45" s="35"/>
      <c r="B45" s="4"/>
    </row>
    <row r="46">
      <c r="A46" s="35"/>
      <c r="B46" s="4"/>
    </row>
    <row r="47">
      <c r="A47" s="35"/>
      <c r="B47" s="4"/>
    </row>
    <row r="48">
      <c r="A48" s="35"/>
      <c r="B48" s="4"/>
    </row>
    <row r="49">
      <c r="A49" s="35"/>
      <c r="B49" s="4"/>
    </row>
    <row r="50">
      <c r="A50" s="35"/>
      <c r="B50" s="4"/>
    </row>
    <row r="51">
      <c r="A51" s="35"/>
      <c r="B51" s="4"/>
    </row>
    <row r="52">
      <c r="A52" s="35"/>
      <c r="B52" s="4"/>
    </row>
    <row r="53">
      <c r="A53" s="35"/>
      <c r="B53" s="4"/>
    </row>
    <row r="54">
      <c r="A54" s="35"/>
      <c r="B54" s="4"/>
    </row>
    <row r="55">
      <c r="A55" s="35"/>
      <c r="B55" s="4"/>
    </row>
    <row r="56">
      <c r="A56" s="35"/>
      <c r="B56" s="4"/>
    </row>
    <row r="57">
      <c r="A57" s="35"/>
      <c r="B57" s="4"/>
    </row>
    <row r="58">
      <c r="A58" s="35"/>
      <c r="B58" s="4"/>
    </row>
    <row r="59">
      <c r="A59" s="35"/>
      <c r="B59" s="4"/>
    </row>
    <row r="60">
      <c r="A60" s="35"/>
      <c r="B60" s="4"/>
    </row>
    <row r="61">
      <c r="A61" s="35"/>
      <c r="B61" s="4"/>
    </row>
    <row r="62">
      <c r="A62" s="35"/>
      <c r="B62" s="4"/>
    </row>
    <row r="63">
      <c r="A63" s="35"/>
      <c r="B63" s="4"/>
    </row>
    <row r="64">
      <c r="A64" s="35"/>
      <c r="B64" s="4"/>
    </row>
    <row r="65">
      <c r="A65" s="35"/>
      <c r="B65" s="4"/>
    </row>
    <row r="66">
      <c r="A66" s="35"/>
      <c r="B66" s="4"/>
    </row>
    <row r="67">
      <c r="A67" s="35"/>
      <c r="B67" s="4"/>
    </row>
    <row r="68">
      <c r="A68" s="35"/>
      <c r="B68" s="4"/>
    </row>
    <row r="69">
      <c r="A69" s="35"/>
      <c r="B69" s="4"/>
    </row>
    <row r="70">
      <c r="A70" s="35"/>
      <c r="B70" s="4"/>
    </row>
    <row r="71">
      <c r="A71" s="35"/>
      <c r="B71" s="4"/>
    </row>
    <row r="72">
      <c r="A72" s="35"/>
      <c r="B72" s="4"/>
    </row>
    <row r="73">
      <c r="A73" s="35"/>
      <c r="B73" s="4"/>
    </row>
    <row r="74">
      <c r="A74" s="35"/>
      <c r="B74" s="4"/>
    </row>
    <row r="75">
      <c r="A75" s="35"/>
      <c r="B75" s="4"/>
    </row>
    <row r="76">
      <c r="A76" s="35"/>
      <c r="B76" s="4"/>
    </row>
    <row r="77">
      <c r="A77" s="35"/>
      <c r="B77" s="4"/>
    </row>
    <row r="78">
      <c r="A78" s="35"/>
      <c r="B78" s="4"/>
    </row>
    <row r="79">
      <c r="A79" s="35"/>
      <c r="B79" s="4"/>
    </row>
    <row r="80">
      <c r="A80" s="35"/>
      <c r="B80" s="4"/>
    </row>
    <row r="81">
      <c r="A81" s="35"/>
      <c r="B81" s="4"/>
    </row>
    <row r="82">
      <c r="A82" s="35"/>
      <c r="B82" s="4"/>
    </row>
    <row r="83">
      <c r="A83" s="35"/>
      <c r="B83" s="4"/>
    </row>
    <row r="84">
      <c r="A84" s="35"/>
      <c r="B84" s="4"/>
    </row>
    <row r="85">
      <c r="A85" s="35"/>
      <c r="B85" s="4"/>
    </row>
    <row r="86">
      <c r="A86" s="35"/>
      <c r="B86" s="4"/>
    </row>
    <row r="87">
      <c r="A87" s="35"/>
      <c r="B87" s="4"/>
    </row>
    <row r="88">
      <c r="A88" s="35"/>
      <c r="B88" s="4"/>
    </row>
    <row r="89">
      <c r="A89" s="35"/>
      <c r="B89" s="4"/>
    </row>
    <row r="90">
      <c r="A90" s="35"/>
      <c r="B90" s="4"/>
    </row>
    <row r="91">
      <c r="A91" s="35"/>
      <c r="B91" s="4"/>
    </row>
    <row r="92">
      <c r="A92" s="35"/>
      <c r="B92" s="4"/>
    </row>
    <row r="93">
      <c r="A93" s="35"/>
      <c r="B93" s="4"/>
    </row>
    <row r="94">
      <c r="A94" s="35"/>
      <c r="B94" s="4"/>
    </row>
    <row r="95">
      <c r="A95" s="35"/>
      <c r="B95" s="4"/>
    </row>
    <row r="96">
      <c r="A96" s="35"/>
      <c r="B96" s="4"/>
    </row>
    <row r="97">
      <c r="A97" s="35"/>
      <c r="B97" s="4"/>
    </row>
    <row r="98">
      <c r="A98" s="35"/>
      <c r="B98" s="4"/>
    </row>
    <row r="99">
      <c r="A99" s="35"/>
      <c r="B99" s="4"/>
    </row>
    <row r="100">
      <c r="A100" s="35"/>
      <c r="B100" s="4"/>
    </row>
    <row r="101">
      <c r="A101" s="35"/>
      <c r="B101" s="4"/>
    </row>
    <row r="102">
      <c r="A102" s="35"/>
      <c r="B102" s="4"/>
    </row>
    <row r="103">
      <c r="A103" s="35"/>
      <c r="B103" s="4"/>
    </row>
    <row r="104">
      <c r="A104" s="35"/>
      <c r="B104" s="4"/>
    </row>
    <row r="105">
      <c r="A105" s="35"/>
      <c r="B105" s="4"/>
    </row>
    <row r="106">
      <c r="A106" s="35"/>
      <c r="B106" s="4"/>
    </row>
    <row r="107">
      <c r="A107" s="35"/>
      <c r="B107" s="4"/>
    </row>
    <row r="108">
      <c r="A108" s="35"/>
      <c r="B108" s="4"/>
    </row>
    <row r="109">
      <c r="A109" s="35"/>
      <c r="B109" s="4"/>
    </row>
    <row r="110">
      <c r="A110" s="35"/>
      <c r="B110" s="4"/>
    </row>
    <row r="111">
      <c r="A111" s="35"/>
      <c r="B111" s="4"/>
    </row>
    <row r="112">
      <c r="A112" s="35"/>
      <c r="B112" s="4"/>
    </row>
    <row r="113">
      <c r="A113" s="35"/>
      <c r="B113" s="4"/>
    </row>
    <row r="114">
      <c r="A114" s="35"/>
      <c r="B114" s="4"/>
    </row>
    <row r="115">
      <c r="A115" s="35"/>
      <c r="B115" s="4"/>
    </row>
    <row r="116">
      <c r="A116" s="35"/>
      <c r="B116" s="4"/>
    </row>
    <row r="117">
      <c r="A117" s="35"/>
      <c r="B117" s="4"/>
    </row>
    <row r="118">
      <c r="A118" s="35"/>
      <c r="B118" s="4"/>
    </row>
    <row r="119">
      <c r="A119" s="35"/>
      <c r="B119" s="4"/>
    </row>
    <row r="120">
      <c r="A120" s="35"/>
      <c r="B120" s="4"/>
    </row>
    <row r="121">
      <c r="A121" s="35"/>
      <c r="B121" s="4"/>
    </row>
    <row r="122">
      <c r="A122" s="35"/>
      <c r="B122" s="4"/>
    </row>
    <row r="123">
      <c r="A123" s="35"/>
      <c r="B123" s="4"/>
    </row>
    <row r="124">
      <c r="A124" s="35"/>
      <c r="B124" s="4"/>
    </row>
    <row r="125">
      <c r="A125" s="35"/>
      <c r="B125" s="4"/>
    </row>
    <row r="126">
      <c r="A126" s="35"/>
      <c r="B126" s="4"/>
    </row>
    <row r="127">
      <c r="A127" s="35"/>
      <c r="B127" s="4"/>
    </row>
    <row r="128">
      <c r="A128" s="35"/>
      <c r="B128" s="4"/>
    </row>
    <row r="129">
      <c r="A129" s="35"/>
      <c r="B129" s="4"/>
    </row>
    <row r="130">
      <c r="A130" s="35"/>
      <c r="B130" s="4"/>
    </row>
    <row r="131">
      <c r="A131" s="35"/>
      <c r="B131" s="4"/>
    </row>
    <row r="132">
      <c r="A132" s="35"/>
      <c r="B132" s="4"/>
    </row>
    <row r="133">
      <c r="A133" s="35"/>
      <c r="B133" s="4"/>
    </row>
    <row r="134">
      <c r="A134" s="35"/>
      <c r="B134" s="4"/>
    </row>
    <row r="135">
      <c r="A135" s="35"/>
      <c r="B135" s="4"/>
    </row>
    <row r="136">
      <c r="A136" s="35"/>
      <c r="B136" s="4"/>
    </row>
    <row r="137">
      <c r="A137" s="35"/>
      <c r="B137" s="4"/>
    </row>
    <row r="138">
      <c r="A138" s="35"/>
      <c r="B138" s="4"/>
    </row>
    <row r="139">
      <c r="A139" s="35"/>
      <c r="B139" s="4"/>
    </row>
    <row r="140">
      <c r="A140" s="35"/>
      <c r="B140" s="4"/>
    </row>
    <row r="141">
      <c r="A141" s="35"/>
      <c r="B141" s="4"/>
    </row>
    <row r="142">
      <c r="A142" s="35"/>
      <c r="B142" s="4"/>
    </row>
    <row r="143">
      <c r="A143" s="35"/>
      <c r="B143" s="4"/>
    </row>
    <row r="144">
      <c r="A144" s="35"/>
      <c r="B144" s="4"/>
    </row>
    <row r="145">
      <c r="A145" s="35"/>
      <c r="B145" s="4"/>
    </row>
    <row r="146">
      <c r="A146" s="35"/>
      <c r="B146" s="4"/>
    </row>
    <row r="147">
      <c r="A147" s="35"/>
      <c r="B147" s="4"/>
    </row>
    <row r="148">
      <c r="A148" s="35"/>
      <c r="B148" s="4"/>
    </row>
    <row r="149">
      <c r="A149" s="35"/>
      <c r="B149" s="4"/>
    </row>
    <row r="150">
      <c r="A150" s="35"/>
      <c r="B150" s="4"/>
    </row>
    <row r="151">
      <c r="A151" s="35"/>
      <c r="B151" s="4"/>
    </row>
    <row r="152">
      <c r="A152" s="35"/>
      <c r="B152" s="4"/>
    </row>
    <row r="153">
      <c r="A153" s="35"/>
      <c r="B153" s="4"/>
    </row>
    <row r="154">
      <c r="A154" s="35"/>
      <c r="B154" s="4"/>
    </row>
    <row r="155">
      <c r="A155" s="35"/>
      <c r="B155" s="4"/>
    </row>
    <row r="156">
      <c r="A156" s="35"/>
      <c r="B156" s="4"/>
    </row>
    <row r="157">
      <c r="A157" s="35"/>
      <c r="B157" s="4"/>
    </row>
    <row r="158">
      <c r="A158" s="35"/>
      <c r="B158" s="4"/>
    </row>
    <row r="159">
      <c r="A159" s="35"/>
      <c r="B159" s="4"/>
    </row>
    <row r="160">
      <c r="A160" s="35"/>
      <c r="B160" s="4"/>
    </row>
    <row r="161">
      <c r="A161" s="35"/>
      <c r="B161" s="4"/>
    </row>
    <row r="162">
      <c r="A162" s="35"/>
      <c r="B162" s="4"/>
    </row>
    <row r="163">
      <c r="A163" s="35"/>
      <c r="B163" s="4"/>
    </row>
    <row r="164">
      <c r="A164" s="35"/>
      <c r="B164" s="4"/>
    </row>
    <row r="165">
      <c r="A165" s="35"/>
      <c r="B165" s="4"/>
    </row>
    <row r="166">
      <c r="A166" s="35"/>
      <c r="B166" s="4"/>
    </row>
    <row r="167">
      <c r="A167" s="35"/>
      <c r="B167" s="4"/>
    </row>
    <row r="168">
      <c r="A168" s="35"/>
      <c r="B168" s="4"/>
    </row>
    <row r="169">
      <c r="A169" s="35"/>
      <c r="B169" s="4"/>
    </row>
    <row r="170">
      <c r="A170" s="35"/>
      <c r="B170" s="4"/>
    </row>
    <row r="171">
      <c r="A171" s="35"/>
      <c r="B171" s="4"/>
    </row>
    <row r="172">
      <c r="A172" s="35"/>
      <c r="B172" s="4"/>
    </row>
    <row r="173">
      <c r="A173" s="35"/>
      <c r="B173" s="4"/>
    </row>
    <row r="174">
      <c r="A174" s="35"/>
      <c r="B174" s="4"/>
    </row>
    <row r="175">
      <c r="A175" s="35"/>
      <c r="B175" s="4"/>
    </row>
    <row r="176">
      <c r="A176" s="35"/>
      <c r="B176" s="4"/>
    </row>
    <row r="177">
      <c r="A177" s="35"/>
      <c r="B177" s="4"/>
    </row>
    <row r="178">
      <c r="A178" s="35"/>
      <c r="B178" s="4"/>
    </row>
    <row r="179">
      <c r="A179" s="35"/>
      <c r="B179" s="4"/>
    </row>
    <row r="180">
      <c r="A180" s="35"/>
      <c r="B180" s="4"/>
    </row>
    <row r="181">
      <c r="A181" s="35"/>
      <c r="B181" s="4"/>
    </row>
    <row r="182">
      <c r="A182" s="35"/>
      <c r="B182" s="4"/>
    </row>
    <row r="183">
      <c r="A183" s="35"/>
      <c r="B183" s="4"/>
    </row>
    <row r="184">
      <c r="A184" s="35"/>
      <c r="B184" s="4"/>
    </row>
    <row r="185">
      <c r="A185" s="35"/>
      <c r="B185" s="4"/>
    </row>
    <row r="186">
      <c r="A186" s="35"/>
      <c r="B186" s="4"/>
    </row>
    <row r="187">
      <c r="A187" s="35"/>
      <c r="B187" s="4"/>
    </row>
    <row r="188">
      <c r="A188" s="35"/>
      <c r="B188" s="4"/>
    </row>
    <row r="189">
      <c r="A189" s="35"/>
      <c r="B189" s="4"/>
    </row>
    <row r="190">
      <c r="A190" s="35"/>
      <c r="B190" s="4"/>
    </row>
    <row r="191">
      <c r="A191" s="35"/>
      <c r="B191" s="4"/>
    </row>
    <row r="192">
      <c r="A192" s="35"/>
      <c r="B192" s="4"/>
    </row>
    <row r="193">
      <c r="A193" s="35"/>
      <c r="B193" s="4"/>
    </row>
    <row r="194">
      <c r="A194" s="35"/>
      <c r="B194" s="4"/>
    </row>
    <row r="195">
      <c r="A195" s="35"/>
      <c r="B195" s="4"/>
    </row>
    <row r="196">
      <c r="A196" s="35"/>
      <c r="B196" s="4"/>
    </row>
    <row r="197">
      <c r="A197" s="35"/>
      <c r="B197" s="4"/>
    </row>
    <row r="198">
      <c r="A198" s="35"/>
      <c r="B198" s="4"/>
    </row>
    <row r="199">
      <c r="A199" s="35"/>
      <c r="B199" s="4"/>
    </row>
    <row r="200">
      <c r="A200" s="35"/>
      <c r="B200" s="4"/>
    </row>
    <row r="201">
      <c r="A201" s="35"/>
      <c r="B201" s="4"/>
    </row>
    <row r="202">
      <c r="A202" s="35"/>
      <c r="B202" s="4"/>
    </row>
    <row r="203">
      <c r="A203" s="35"/>
      <c r="B203" s="4"/>
    </row>
    <row r="204">
      <c r="A204" s="35"/>
      <c r="B204" s="4"/>
    </row>
    <row r="205">
      <c r="A205" s="35"/>
      <c r="B205" s="4"/>
    </row>
    <row r="206">
      <c r="A206" s="35"/>
      <c r="B206" s="4"/>
    </row>
    <row r="207">
      <c r="A207" s="35"/>
      <c r="B207" s="4"/>
    </row>
    <row r="208">
      <c r="A208" s="35"/>
      <c r="B208" s="4"/>
    </row>
    <row r="209">
      <c r="A209" s="35"/>
      <c r="B209" s="4"/>
    </row>
    <row r="210">
      <c r="A210" s="35"/>
      <c r="B210" s="4"/>
    </row>
    <row r="211">
      <c r="A211" s="35"/>
      <c r="B211" s="4"/>
    </row>
    <row r="212">
      <c r="A212" s="35"/>
      <c r="B212" s="4"/>
    </row>
    <row r="213">
      <c r="A213" s="35"/>
      <c r="B213" s="4"/>
    </row>
    <row r="214">
      <c r="A214" s="35"/>
      <c r="B214" s="4"/>
    </row>
    <row r="215">
      <c r="A215" s="35"/>
      <c r="B215" s="4"/>
    </row>
    <row r="216">
      <c r="A216" s="35"/>
      <c r="B216" s="4"/>
    </row>
    <row r="217">
      <c r="A217" s="35"/>
      <c r="B217" s="4"/>
    </row>
    <row r="218">
      <c r="A218" s="35"/>
      <c r="B218" s="4"/>
    </row>
    <row r="219">
      <c r="A219" s="35"/>
      <c r="B219" s="4"/>
    </row>
    <row r="220">
      <c r="A220" s="35"/>
      <c r="B220" s="4"/>
    </row>
    <row r="221">
      <c r="A221" s="35"/>
      <c r="B221" s="4"/>
    </row>
    <row r="222">
      <c r="A222" s="35"/>
      <c r="B222" s="4"/>
    </row>
    <row r="223">
      <c r="A223" s="35"/>
      <c r="B223" s="4"/>
    </row>
    <row r="224">
      <c r="A224" s="35"/>
      <c r="B224" s="4"/>
    </row>
    <row r="225">
      <c r="A225" s="35"/>
      <c r="B225" s="4"/>
    </row>
    <row r="226">
      <c r="A226" s="35"/>
      <c r="B226" s="4"/>
    </row>
    <row r="227">
      <c r="A227" s="35"/>
      <c r="B227" s="4"/>
    </row>
    <row r="228">
      <c r="A228" s="35"/>
      <c r="B228" s="4"/>
    </row>
    <row r="229">
      <c r="A229" s="35"/>
      <c r="B229" s="4"/>
    </row>
    <row r="230">
      <c r="A230" s="35"/>
      <c r="B230" s="4"/>
    </row>
    <row r="231">
      <c r="A231" s="35"/>
      <c r="B231" s="4"/>
    </row>
    <row r="232">
      <c r="A232" s="35"/>
      <c r="B232" s="4"/>
    </row>
    <row r="233">
      <c r="A233" s="35"/>
      <c r="B233" s="4"/>
    </row>
    <row r="234">
      <c r="A234" s="35"/>
      <c r="B234" s="4"/>
    </row>
    <row r="235">
      <c r="A235" s="35"/>
      <c r="B235" s="4"/>
    </row>
    <row r="236">
      <c r="A236" s="35"/>
      <c r="B236" s="4"/>
    </row>
    <row r="237">
      <c r="A237" s="35"/>
      <c r="B237" s="4"/>
    </row>
    <row r="238">
      <c r="A238" s="35"/>
      <c r="B238" s="4"/>
    </row>
    <row r="239">
      <c r="A239" s="35"/>
      <c r="B239" s="4"/>
    </row>
    <row r="240">
      <c r="A240" s="35"/>
      <c r="B240" s="4"/>
    </row>
    <row r="241">
      <c r="A241" s="35"/>
      <c r="B241" s="4"/>
    </row>
    <row r="242">
      <c r="A242" s="35"/>
      <c r="B242" s="4"/>
    </row>
    <row r="243">
      <c r="A243" s="35"/>
      <c r="B243" s="4"/>
    </row>
    <row r="244">
      <c r="A244" s="35"/>
      <c r="B244" s="4"/>
    </row>
    <row r="245">
      <c r="A245" s="35"/>
      <c r="B245" s="4"/>
    </row>
    <row r="246">
      <c r="A246" s="35"/>
      <c r="B246" s="4"/>
    </row>
    <row r="247">
      <c r="A247" s="35"/>
      <c r="B247" s="4"/>
    </row>
    <row r="248">
      <c r="A248" s="35"/>
      <c r="B248" s="4"/>
    </row>
    <row r="249">
      <c r="A249" s="35"/>
      <c r="B249" s="4"/>
    </row>
    <row r="250">
      <c r="A250" s="35"/>
      <c r="B250" s="4"/>
    </row>
    <row r="251">
      <c r="A251" s="35"/>
      <c r="B251" s="4"/>
    </row>
    <row r="252">
      <c r="A252" s="35"/>
      <c r="B252" s="4"/>
    </row>
    <row r="253">
      <c r="A253" s="35"/>
      <c r="B253" s="4"/>
    </row>
    <row r="254">
      <c r="A254" s="35"/>
      <c r="B254" s="4"/>
    </row>
    <row r="255">
      <c r="A255" s="35"/>
      <c r="B255" s="4"/>
    </row>
    <row r="256">
      <c r="A256" s="35"/>
      <c r="B256" s="4"/>
    </row>
    <row r="257">
      <c r="A257" s="35"/>
      <c r="B257" s="4"/>
    </row>
    <row r="258">
      <c r="A258" s="35"/>
      <c r="B258" s="4"/>
    </row>
    <row r="259">
      <c r="A259" s="35"/>
      <c r="B259" s="4"/>
    </row>
    <row r="260">
      <c r="A260" s="35"/>
      <c r="B260" s="4"/>
    </row>
    <row r="261">
      <c r="A261" s="35"/>
      <c r="B261" s="4"/>
    </row>
    <row r="262">
      <c r="A262" s="35"/>
      <c r="B262" s="4"/>
    </row>
    <row r="263">
      <c r="A263" s="35"/>
      <c r="B263" s="4"/>
    </row>
    <row r="264">
      <c r="A264" s="35"/>
      <c r="B264" s="4"/>
    </row>
    <row r="265">
      <c r="A265" s="35"/>
      <c r="B265" s="4"/>
    </row>
    <row r="266">
      <c r="A266" s="35"/>
      <c r="B266" s="4"/>
    </row>
    <row r="267">
      <c r="A267" s="35"/>
      <c r="B267" s="4"/>
    </row>
    <row r="268">
      <c r="A268" s="35"/>
      <c r="B268" s="4"/>
    </row>
    <row r="269">
      <c r="A269" s="35"/>
      <c r="B269" s="4"/>
    </row>
    <row r="270">
      <c r="A270" s="35"/>
      <c r="B270" s="4"/>
    </row>
    <row r="271">
      <c r="A271" s="35"/>
      <c r="B271" s="4"/>
    </row>
    <row r="272">
      <c r="A272" s="35"/>
      <c r="B272" s="4"/>
    </row>
    <row r="273">
      <c r="A273" s="35"/>
      <c r="B273" s="4"/>
    </row>
    <row r="274">
      <c r="A274" s="35"/>
      <c r="B274" s="4"/>
    </row>
    <row r="275">
      <c r="A275" s="35"/>
      <c r="B275" s="4"/>
    </row>
    <row r="276">
      <c r="A276" s="35"/>
      <c r="B276" s="4"/>
    </row>
    <row r="277">
      <c r="A277" s="35"/>
      <c r="B277" s="4"/>
    </row>
    <row r="278">
      <c r="A278" s="35"/>
      <c r="B278" s="4"/>
    </row>
    <row r="279">
      <c r="A279" s="35"/>
      <c r="B279" s="4"/>
    </row>
    <row r="280">
      <c r="A280" s="35"/>
      <c r="B280" s="4"/>
    </row>
    <row r="281">
      <c r="A281" s="35"/>
      <c r="B281" s="4"/>
    </row>
    <row r="282">
      <c r="A282" s="35"/>
      <c r="B282" s="4"/>
    </row>
    <row r="283">
      <c r="A283" s="35"/>
      <c r="B283" s="4"/>
    </row>
    <row r="284">
      <c r="A284" s="35"/>
      <c r="B284" s="4"/>
    </row>
    <row r="285">
      <c r="A285" s="35"/>
      <c r="B285" s="4"/>
    </row>
    <row r="286">
      <c r="A286" s="35"/>
      <c r="B286" s="4"/>
    </row>
    <row r="287">
      <c r="A287" s="35"/>
      <c r="B287" s="4"/>
    </row>
    <row r="288">
      <c r="A288" s="35"/>
      <c r="B288" s="4"/>
    </row>
    <row r="289">
      <c r="A289" s="35"/>
      <c r="B289" s="4"/>
    </row>
    <row r="290">
      <c r="A290" s="35"/>
      <c r="B290" s="4"/>
    </row>
    <row r="291">
      <c r="A291" s="35"/>
      <c r="B291" s="4"/>
    </row>
    <row r="292">
      <c r="A292" s="35"/>
      <c r="B292" s="4"/>
    </row>
    <row r="293">
      <c r="A293" s="35"/>
      <c r="B293" s="4"/>
    </row>
    <row r="294">
      <c r="A294" s="35"/>
      <c r="B294" s="4"/>
    </row>
    <row r="295">
      <c r="A295" s="35"/>
      <c r="B295" s="4"/>
    </row>
    <row r="296">
      <c r="A296" s="35"/>
      <c r="B296" s="4"/>
    </row>
    <row r="297">
      <c r="A297" s="35"/>
      <c r="B297" s="4"/>
    </row>
    <row r="298">
      <c r="A298" s="35"/>
      <c r="B298" s="4"/>
    </row>
    <row r="299">
      <c r="A299" s="35"/>
      <c r="B299" s="4"/>
    </row>
    <row r="300">
      <c r="A300" s="35"/>
      <c r="B300" s="4"/>
    </row>
    <row r="301">
      <c r="A301" s="35"/>
      <c r="B301" s="4"/>
    </row>
    <row r="302">
      <c r="A302" s="35"/>
      <c r="B302" s="4"/>
    </row>
    <row r="303">
      <c r="A303" s="35"/>
      <c r="B303" s="4"/>
    </row>
    <row r="304">
      <c r="A304" s="35"/>
      <c r="B304" s="4"/>
    </row>
    <row r="305">
      <c r="A305" s="35"/>
      <c r="B305" s="4"/>
    </row>
    <row r="306">
      <c r="A306" s="35"/>
      <c r="B306" s="4"/>
    </row>
    <row r="307">
      <c r="A307" s="35"/>
      <c r="B307" s="4"/>
    </row>
    <row r="308">
      <c r="A308" s="35"/>
      <c r="B308" s="4"/>
    </row>
    <row r="309">
      <c r="A309" s="35"/>
      <c r="B309" s="4"/>
    </row>
    <row r="310">
      <c r="A310" s="35"/>
      <c r="B310" s="4"/>
    </row>
    <row r="311">
      <c r="A311" s="35"/>
      <c r="B311" s="4"/>
    </row>
    <row r="312">
      <c r="A312" s="35"/>
      <c r="B312" s="4"/>
    </row>
    <row r="313">
      <c r="A313" s="35"/>
      <c r="B313" s="4"/>
    </row>
    <row r="314">
      <c r="A314" s="35"/>
      <c r="B314" s="4"/>
    </row>
    <row r="315">
      <c r="A315" s="35"/>
      <c r="B315" s="4"/>
    </row>
    <row r="316">
      <c r="A316" s="35"/>
      <c r="B316" s="4"/>
    </row>
    <row r="317">
      <c r="A317" s="35"/>
      <c r="B317" s="4"/>
    </row>
    <row r="318">
      <c r="A318" s="35"/>
      <c r="B318" s="4"/>
    </row>
    <row r="319">
      <c r="A319" s="35"/>
      <c r="B319" s="4"/>
    </row>
    <row r="320">
      <c r="A320" s="35"/>
      <c r="B320" s="4"/>
    </row>
    <row r="321">
      <c r="A321" s="35"/>
      <c r="B321" s="4"/>
    </row>
    <row r="322">
      <c r="A322" s="35"/>
      <c r="B322" s="4"/>
    </row>
    <row r="323">
      <c r="A323" s="35"/>
      <c r="B323" s="4"/>
    </row>
    <row r="324">
      <c r="A324" s="35"/>
      <c r="B324" s="4"/>
    </row>
    <row r="325">
      <c r="A325" s="35"/>
      <c r="B325" s="4"/>
    </row>
    <row r="326">
      <c r="A326" s="35"/>
      <c r="B326" s="4"/>
    </row>
    <row r="327">
      <c r="A327" s="35"/>
      <c r="B327" s="4"/>
    </row>
    <row r="328">
      <c r="A328" s="35"/>
      <c r="B328" s="4"/>
    </row>
    <row r="329">
      <c r="A329" s="35"/>
      <c r="B329" s="4"/>
    </row>
    <row r="330">
      <c r="A330" s="35"/>
      <c r="B330" s="4"/>
    </row>
    <row r="331">
      <c r="A331" s="35"/>
      <c r="B331" s="4"/>
    </row>
    <row r="332">
      <c r="A332" s="35"/>
      <c r="B332" s="4"/>
    </row>
    <row r="333">
      <c r="A333" s="35"/>
      <c r="B333" s="4"/>
    </row>
    <row r="334">
      <c r="A334" s="35"/>
      <c r="B334" s="4"/>
    </row>
    <row r="335">
      <c r="A335" s="35"/>
      <c r="B335" s="4"/>
    </row>
    <row r="336">
      <c r="A336" s="35"/>
      <c r="B336" s="4"/>
    </row>
    <row r="337">
      <c r="A337" s="35"/>
      <c r="B337" s="4"/>
    </row>
    <row r="338">
      <c r="A338" s="35"/>
      <c r="B338" s="4"/>
    </row>
    <row r="339">
      <c r="A339" s="35"/>
      <c r="B339" s="4"/>
    </row>
    <row r="340">
      <c r="A340" s="35"/>
      <c r="B340" s="4"/>
    </row>
    <row r="341">
      <c r="A341" s="35"/>
      <c r="B341" s="4"/>
    </row>
    <row r="342">
      <c r="A342" s="35"/>
      <c r="B342" s="4"/>
    </row>
    <row r="343">
      <c r="A343" s="35"/>
      <c r="B343" s="4"/>
    </row>
    <row r="344">
      <c r="A344" s="35"/>
      <c r="B344" s="4"/>
    </row>
    <row r="345">
      <c r="A345" s="35"/>
      <c r="B345" s="4"/>
    </row>
    <row r="346">
      <c r="A346" s="35"/>
      <c r="B346" s="4"/>
    </row>
    <row r="347">
      <c r="A347" s="35"/>
      <c r="B347" s="4"/>
    </row>
    <row r="348">
      <c r="A348" s="35"/>
      <c r="B348" s="4"/>
    </row>
    <row r="349">
      <c r="A349" s="35"/>
      <c r="B349" s="4"/>
    </row>
    <row r="350">
      <c r="A350" s="35"/>
      <c r="B350" s="4"/>
    </row>
    <row r="351">
      <c r="A351" s="35"/>
      <c r="B351" s="4"/>
    </row>
    <row r="352">
      <c r="A352" s="35"/>
      <c r="B352" s="4"/>
    </row>
    <row r="353">
      <c r="A353" s="35"/>
      <c r="B353" s="4"/>
    </row>
    <row r="354">
      <c r="A354" s="35"/>
      <c r="B354" s="4"/>
    </row>
    <row r="355">
      <c r="A355" s="35"/>
      <c r="B355" s="4"/>
    </row>
    <row r="356">
      <c r="A356" s="35"/>
      <c r="B356" s="4"/>
    </row>
    <row r="357">
      <c r="A357" s="35"/>
      <c r="B357" s="4"/>
    </row>
    <row r="358">
      <c r="A358" s="35"/>
      <c r="B358" s="4"/>
    </row>
    <row r="359">
      <c r="A359" s="35"/>
      <c r="B359" s="4"/>
    </row>
    <row r="360">
      <c r="A360" s="35"/>
      <c r="B360" s="4"/>
    </row>
    <row r="361">
      <c r="A361" s="35"/>
      <c r="B361" s="4"/>
    </row>
    <row r="362">
      <c r="A362" s="35"/>
      <c r="B362" s="4"/>
    </row>
    <row r="363">
      <c r="A363" s="35"/>
      <c r="B363" s="4"/>
    </row>
    <row r="364">
      <c r="A364" s="35"/>
      <c r="B364" s="4"/>
    </row>
    <row r="365">
      <c r="A365" s="35"/>
      <c r="B365" s="4"/>
    </row>
    <row r="366">
      <c r="A366" s="35"/>
      <c r="B366" s="4"/>
    </row>
    <row r="367">
      <c r="A367" s="35"/>
      <c r="B367" s="4"/>
    </row>
    <row r="368">
      <c r="A368" s="35"/>
      <c r="B368" s="4"/>
    </row>
    <row r="369">
      <c r="A369" s="35"/>
      <c r="B369" s="4"/>
    </row>
    <row r="370">
      <c r="A370" s="35"/>
      <c r="B370" s="4"/>
    </row>
    <row r="371">
      <c r="A371" s="35"/>
      <c r="B371" s="4"/>
    </row>
    <row r="372">
      <c r="A372" s="35"/>
      <c r="B372" s="4"/>
    </row>
    <row r="373">
      <c r="A373" s="35"/>
      <c r="B373" s="4"/>
    </row>
    <row r="374">
      <c r="A374" s="35"/>
      <c r="B374" s="4"/>
    </row>
    <row r="375">
      <c r="A375" s="35"/>
      <c r="B375" s="4"/>
    </row>
    <row r="376">
      <c r="A376" s="35"/>
      <c r="B376" s="4"/>
    </row>
    <row r="377">
      <c r="A377" s="35"/>
      <c r="B377" s="4"/>
    </row>
    <row r="378">
      <c r="A378" s="35"/>
      <c r="B378" s="4"/>
    </row>
    <row r="379">
      <c r="A379" s="35"/>
      <c r="B379" s="4"/>
    </row>
    <row r="380">
      <c r="A380" s="35"/>
      <c r="B380" s="4"/>
    </row>
    <row r="381">
      <c r="A381" s="35"/>
      <c r="B381" s="4"/>
    </row>
    <row r="382">
      <c r="A382" s="35"/>
      <c r="B382" s="4"/>
    </row>
    <row r="383">
      <c r="A383" s="35"/>
      <c r="B383" s="4"/>
    </row>
    <row r="384">
      <c r="A384" s="35"/>
      <c r="B384" s="4"/>
    </row>
    <row r="385">
      <c r="A385" s="35"/>
      <c r="B385" s="4"/>
    </row>
    <row r="386">
      <c r="A386" s="35"/>
      <c r="B386" s="4"/>
    </row>
    <row r="387">
      <c r="A387" s="35"/>
      <c r="B387" s="4"/>
    </row>
    <row r="388">
      <c r="A388" s="35"/>
      <c r="B388" s="4"/>
    </row>
    <row r="389">
      <c r="A389" s="35"/>
      <c r="B389" s="4"/>
    </row>
    <row r="390">
      <c r="A390" s="35"/>
      <c r="B390" s="4"/>
    </row>
    <row r="391">
      <c r="A391" s="35"/>
      <c r="B391" s="4"/>
    </row>
    <row r="392">
      <c r="A392" s="35"/>
      <c r="B392" s="4"/>
    </row>
    <row r="393">
      <c r="A393" s="35"/>
      <c r="B393" s="4"/>
    </row>
    <row r="394">
      <c r="A394" s="35"/>
      <c r="B394" s="4"/>
    </row>
    <row r="395">
      <c r="A395" s="35"/>
      <c r="B395" s="4"/>
    </row>
    <row r="396">
      <c r="A396" s="35"/>
      <c r="B396" s="4"/>
    </row>
    <row r="397">
      <c r="A397" s="35"/>
      <c r="B397" s="4"/>
    </row>
    <row r="398">
      <c r="A398" s="35"/>
      <c r="B398" s="4"/>
    </row>
    <row r="399">
      <c r="A399" s="35"/>
      <c r="B399" s="4"/>
    </row>
    <row r="400">
      <c r="A400" s="35"/>
      <c r="B400" s="4"/>
    </row>
    <row r="401">
      <c r="A401" s="35"/>
      <c r="B401" s="4"/>
    </row>
    <row r="402">
      <c r="A402" s="35"/>
      <c r="B402" s="4"/>
    </row>
    <row r="403">
      <c r="A403" s="35"/>
      <c r="B403" s="4"/>
    </row>
    <row r="404">
      <c r="A404" s="35"/>
      <c r="B404" s="4"/>
    </row>
    <row r="405">
      <c r="A405" s="35"/>
      <c r="B405" s="4"/>
    </row>
    <row r="406">
      <c r="A406" s="35"/>
      <c r="B406" s="4"/>
    </row>
    <row r="407">
      <c r="A407" s="35"/>
      <c r="B407" s="4"/>
    </row>
    <row r="408">
      <c r="A408" s="35"/>
      <c r="B408" s="4"/>
    </row>
    <row r="409">
      <c r="A409" s="35"/>
      <c r="B409" s="4"/>
    </row>
    <row r="410">
      <c r="A410" s="35"/>
      <c r="B410" s="4"/>
    </row>
    <row r="411">
      <c r="A411" s="35"/>
      <c r="B411" s="4"/>
    </row>
    <row r="412">
      <c r="A412" s="35"/>
      <c r="B412" s="4"/>
    </row>
    <row r="413">
      <c r="A413" s="35"/>
      <c r="B413" s="4"/>
    </row>
    <row r="414">
      <c r="A414" s="35"/>
      <c r="B414" s="4"/>
    </row>
    <row r="415">
      <c r="A415" s="35"/>
      <c r="B415" s="4"/>
    </row>
    <row r="416">
      <c r="A416" s="35"/>
      <c r="B416" s="4"/>
    </row>
    <row r="417">
      <c r="A417" s="35"/>
      <c r="B417" s="4"/>
    </row>
    <row r="418">
      <c r="A418" s="35"/>
      <c r="B418" s="4"/>
    </row>
    <row r="419">
      <c r="A419" s="35"/>
      <c r="B419" s="4"/>
    </row>
    <row r="420">
      <c r="A420" s="35"/>
      <c r="B420" s="4"/>
    </row>
    <row r="421">
      <c r="A421" s="35"/>
      <c r="B421" s="4"/>
    </row>
    <row r="422">
      <c r="A422" s="35"/>
      <c r="B422" s="4"/>
    </row>
    <row r="423">
      <c r="A423" s="35"/>
      <c r="B423" s="4"/>
    </row>
    <row r="424">
      <c r="A424" s="35"/>
      <c r="B424" s="4"/>
    </row>
    <row r="425">
      <c r="A425" s="35"/>
      <c r="B425" s="4"/>
    </row>
    <row r="426">
      <c r="A426" s="35"/>
      <c r="B426" s="4"/>
    </row>
    <row r="427">
      <c r="A427" s="35"/>
      <c r="B427" s="4"/>
    </row>
    <row r="428">
      <c r="A428" s="35"/>
      <c r="B428" s="4"/>
    </row>
    <row r="429">
      <c r="A429" s="35"/>
      <c r="B429" s="4"/>
    </row>
    <row r="430">
      <c r="A430" s="35"/>
      <c r="B430" s="4"/>
    </row>
    <row r="431">
      <c r="A431" s="35"/>
      <c r="B431" s="4"/>
    </row>
    <row r="432">
      <c r="A432" s="35"/>
      <c r="B432" s="4"/>
    </row>
    <row r="433">
      <c r="A433" s="35"/>
      <c r="B433" s="4"/>
    </row>
    <row r="434">
      <c r="A434" s="35"/>
      <c r="B434" s="4"/>
    </row>
    <row r="435">
      <c r="A435" s="35"/>
      <c r="B435" s="4"/>
    </row>
    <row r="436">
      <c r="A436" s="35"/>
      <c r="B436" s="4"/>
    </row>
    <row r="437">
      <c r="A437" s="35"/>
      <c r="B437" s="4"/>
    </row>
    <row r="438">
      <c r="A438" s="35"/>
      <c r="B438" s="4"/>
    </row>
    <row r="439">
      <c r="A439" s="35"/>
      <c r="B439" s="4"/>
    </row>
    <row r="440">
      <c r="A440" s="35"/>
      <c r="B440" s="4"/>
    </row>
    <row r="441">
      <c r="A441" s="35"/>
      <c r="B441" s="4"/>
    </row>
    <row r="442">
      <c r="A442" s="35"/>
      <c r="B442" s="4"/>
    </row>
    <row r="443">
      <c r="A443" s="35"/>
      <c r="B443" s="4"/>
    </row>
    <row r="444">
      <c r="A444" s="35"/>
      <c r="B444" s="4"/>
    </row>
    <row r="445">
      <c r="A445" s="35"/>
      <c r="B445" s="4"/>
    </row>
    <row r="446">
      <c r="A446" s="35"/>
      <c r="B446" s="4"/>
    </row>
    <row r="447">
      <c r="A447" s="35"/>
      <c r="B447" s="4"/>
    </row>
    <row r="448">
      <c r="A448" s="35"/>
      <c r="B448" s="4"/>
    </row>
    <row r="449">
      <c r="A449" s="35"/>
      <c r="B449" s="4"/>
    </row>
    <row r="450">
      <c r="A450" s="35"/>
      <c r="B450" s="4"/>
    </row>
    <row r="451">
      <c r="A451" s="35"/>
      <c r="B451" s="4"/>
    </row>
    <row r="452">
      <c r="A452" s="35"/>
      <c r="B452" s="4"/>
    </row>
    <row r="453">
      <c r="A453" s="35"/>
      <c r="B453" s="4"/>
    </row>
    <row r="454">
      <c r="A454" s="35"/>
      <c r="B454" s="4"/>
    </row>
    <row r="455">
      <c r="A455" s="35"/>
      <c r="B455" s="4"/>
    </row>
    <row r="456">
      <c r="A456" s="35"/>
      <c r="B456" s="4"/>
    </row>
    <row r="457">
      <c r="A457" s="35"/>
      <c r="B457" s="4"/>
    </row>
    <row r="458">
      <c r="A458" s="35"/>
      <c r="B458" s="4"/>
    </row>
    <row r="459">
      <c r="A459" s="35"/>
      <c r="B459" s="4"/>
    </row>
    <row r="460">
      <c r="A460" s="35"/>
      <c r="B460" s="4"/>
    </row>
    <row r="461">
      <c r="A461" s="35"/>
      <c r="B461" s="4"/>
    </row>
    <row r="462">
      <c r="A462" s="35"/>
      <c r="B462" s="4"/>
    </row>
    <row r="463">
      <c r="A463" s="35"/>
      <c r="B463" s="4"/>
    </row>
    <row r="464">
      <c r="A464" s="35"/>
      <c r="B464" s="4"/>
    </row>
    <row r="465">
      <c r="A465" s="35"/>
      <c r="B465" s="4"/>
    </row>
    <row r="466">
      <c r="A466" s="35"/>
      <c r="B466" s="4"/>
    </row>
    <row r="467">
      <c r="A467" s="35"/>
      <c r="B467" s="4"/>
    </row>
    <row r="468">
      <c r="A468" s="35"/>
      <c r="B468" s="4"/>
    </row>
    <row r="469">
      <c r="A469" s="35"/>
      <c r="B469" s="4"/>
    </row>
    <row r="470">
      <c r="A470" s="35"/>
      <c r="B470" s="4"/>
    </row>
    <row r="471">
      <c r="A471" s="35"/>
      <c r="B471" s="4"/>
    </row>
    <row r="472">
      <c r="A472" s="35"/>
      <c r="B472" s="4"/>
    </row>
    <row r="473">
      <c r="A473" s="35"/>
      <c r="B473" s="4"/>
    </row>
    <row r="474">
      <c r="A474" s="35"/>
      <c r="B474" s="4"/>
    </row>
    <row r="475">
      <c r="A475" s="35"/>
      <c r="B475" s="4"/>
    </row>
    <row r="476">
      <c r="A476" s="35"/>
      <c r="B476" s="4"/>
    </row>
    <row r="477">
      <c r="A477" s="35"/>
      <c r="B477" s="4"/>
    </row>
    <row r="478">
      <c r="A478" s="35"/>
      <c r="B478" s="4"/>
    </row>
    <row r="479">
      <c r="A479" s="35"/>
      <c r="B479" s="4"/>
    </row>
    <row r="480">
      <c r="A480" s="35"/>
      <c r="B480" s="4"/>
    </row>
    <row r="481">
      <c r="A481" s="35"/>
      <c r="B481" s="4"/>
    </row>
    <row r="482">
      <c r="A482" s="35"/>
      <c r="B482" s="4"/>
    </row>
    <row r="483">
      <c r="A483" s="35"/>
      <c r="B483" s="4"/>
    </row>
    <row r="484">
      <c r="A484" s="35"/>
      <c r="B484" s="4"/>
    </row>
    <row r="485">
      <c r="A485" s="35"/>
      <c r="B485" s="4"/>
    </row>
    <row r="486">
      <c r="A486" s="35"/>
      <c r="B486" s="4"/>
    </row>
    <row r="487">
      <c r="A487" s="35"/>
      <c r="B487" s="4"/>
    </row>
    <row r="488">
      <c r="A488" s="35"/>
      <c r="B488" s="4"/>
    </row>
    <row r="489">
      <c r="A489" s="35"/>
      <c r="B489" s="4"/>
    </row>
    <row r="490">
      <c r="A490" s="35"/>
      <c r="B490" s="4"/>
    </row>
    <row r="491">
      <c r="A491" s="35"/>
      <c r="B491" s="4"/>
    </row>
    <row r="492">
      <c r="A492" s="35"/>
      <c r="B492" s="4"/>
    </row>
    <row r="493">
      <c r="A493" s="35"/>
      <c r="B493" s="4"/>
    </row>
    <row r="494">
      <c r="A494" s="35"/>
      <c r="B494" s="4"/>
    </row>
    <row r="495">
      <c r="A495" s="35"/>
      <c r="B495" s="4"/>
    </row>
    <row r="496">
      <c r="A496" s="35"/>
      <c r="B496" s="4"/>
    </row>
    <row r="497">
      <c r="A497" s="35"/>
      <c r="B497" s="4"/>
    </row>
    <row r="498">
      <c r="A498" s="35"/>
      <c r="B498" s="4"/>
    </row>
    <row r="499">
      <c r="A499" s="35"/>
      <c r="B499" s="4"/>
    </row>
    <row r="500">
      <c r="A500" s="35"/>
      <c r="B500" s="4"/>
    </row>
    <row r="501">
      <c r="A501" s="35"/>
      <c r="B501" s="4"/>
    </row>
    <row r="502">
      <c r="A502" s="35"/>
      <c r="B502" s="4"/>
    </row>
    <row r="503">
      <c r="A503" s="35"/>
      <c r="B503" s="4"/>
    </row>
    <row r="504">
      <c r="A504" s="35"/>
      <c r="B504" s="4"/>
    </row>
    <row r="505">
      <c r="A505" s="35"/>
      <c r="B505" s="4"/>
    </row>
    <row r="506">
      <c r="A506" s="35"/>
      <c r="B506" s="4"/>
    </row>
    <row r="507">
      <c r="A507" s="35"/>
      <c r="B507" s="4"/>
    </row>
    <row r="508">
      <c r="A508" s="35"/>
      <c r="B508" s="4"/>
    </row>
    <row r="509">
      <c r="A509" s="35"/>
      <c r="B509" s="4"/>
    </row>
    <row r="510">
      <c r="A510" s="35"/>
      <c r="B510" s="4"/>
    </row>
    <row r="511">
      <c r="A511" s="35"/>
      <c r="B511" s="4"/>
    </row>
    <row r="512">
      <c r="A512" s="35"/>
      <c r="B512" s="4"/>
    </row>
    <row r="513">
      <c r="A513" s="35"/>
      <c r="B513" s="4"/>
    </row>
    <row r="514">
      <c r="A514" s="35"/>
      <c r="B514" s="4"/>
    </row>
    <row r="515">
      <c r="A515" s="35"/>
      <c r="B515" s="4"/>
    </row>
    <row r="516">
      <c r="A516" s="35"/>
      <c r="B516" s="4"/>
    </row>
    <row r="517">
      <c r="A517" s="35"/>
      <c r="B517" s="4"/>
    </row>
    <row r="518">
      <c r="A518" s="35"/>
      <c r="B518" s="4"/>
    </row>
    <row r="519">
      <c r="A519" s="35"/>
      <c r="B519" s="4"/>
    </row>
    <row r="520">
      <c r="A520" s="35"/>
      <c r="B520" s="4"/>
    </row>
    <row r="521">
      <c r="A521" s="35"/>
      <c r="B521" s="4"/>
    </row>
    <row r="522">
      <c r="A522" s="35"/>
      <c r="B522" s="4"/>
    </row>
    <row r="523">
      <c r="A523" s="35"/>
      <c r="B523" s="4"/>
    </row>
    <row r="524">
      <c r="A524" s="35"/>
      <c r="B524" s="4"/>
    </row>
    <row r="525">
      <c r="A525" s="35"/>
      <c r="B525" s="4"/>
    </row>
    <row r="526">
      <c r="A526" s="35"/>
      <c r="B526" s="4"/>
    </row>
    <row r="527">
      <c r="A527" s="35"/>
      <c r="B527" s="4"/>
    </row>
    <row r="528">
      <c r="A528" s="35"/>
      <c r="B528" s="4"/>
    </row>
    <row r="529">
      <c r="A529" s="35"/>
      <c r="B529" s="4"/>
    </row>
    <row r="530">
      <c r="A530" s="35"/>
      <c r="B530" s="4"/>
    </row>
    <row r="531">
      <c r="A531" s="35"/>
      <c r="B531" s="4"/>
    </row>
    <row r="532">
      <c r="A532" s="35"/>
      <c r="B532" s="4"/>
    </row>
    <row r="533">
      <c r="A533" s="35"/>
      <c r="B533" s="4"/>
    </row>
    <row r="534">
      <c r="A534" s="35"/>
      <c r="B534" s="4"/>
    </row>
    <row r="535">
      <c r="A535" s="35"/>
      <c r="B535" s="4"/>
    </row>
    <row r="536">
      <c r="A536" s="35"/>
      <c r="B536" s="4"/>
    </row>
    <row r="537">
      <c r="A537" s="35"/>
      <c r="B537" s="4"/>
    </row>
    <row r="538">
      <c r="A538" s="35"/>
      <c r="B538" s="4"/>
    </row>
    <row r="539">
      <c r="A539" s="35"/>
      <c r="B539" s="4"/>
    </row>
    <row r="540">
      <c r="A540" s="35"/>
      <c r="B540" s="4"/>
    </row>
    <row r="541">
      <c r="A541" s="35"/>
      <c r="B541" s="4"/>
    </row>
    <row r="542">
      <c r="A542" s="35"/>
      <c r="B542" s="4"/>
    </row>
    <row r="543">
      <c r="A543" s="35"/>
      <c r="B543" s="4"/>
    </row>
    <row r="544">
      <c r="A544" s="35"/>
      <c r="B544" s="4"/>
    </row>
    <row r="545">
      <c r="A545" s="35"/>
      <c r="B545" s="4"/>
    </row>
    <row r="546">
      <c r="A546" s="35"/>
      <c r="B546" s="4"/>
    </row>
    <row r="547">
      <c r="A547" s="35"/>
      <c r="B547" s="4"/>
    </row>
    <row r="548">
      <c r="A548" s="35"/>
      <c r="B548" s="4"/>
    </row>
    <row r="549">
      <c r="A549" s="35"/>
      <c r="B549" s="4"/>
    </row>
    <row r="550">
      <c r="A550" s="35"/>
      <c r="B550" s="4"/>
    </row>
    <row r="551">
      <c r="A551" s="35"/>
      <c r="B551" s="4"/>
    </row>
    <row r="552">
      <c r="A552" s="35"/>
      <c r="B552" s="4"/>
    </row>
    <row r="553">
      <c r="A553" s="35"/>
      <c r="B553" s="4"/>
    </row>
    <row r="554">
      <c r="A554" s="35"/>
      <c r="B554" s="4"/>
    </row>
    <row r="555">
      <c r="A555" s="35"/>
      <c r="B555" s="4"/>
    </row>
    <row r="556">
      <c r="A556" s="35"/>
      <c r="B556" s="4"/>
    </row>
    <row r="557">
      <c r="A557" s="35"/>
      <c r="B557" s="4"/>
    </row>
    <row r="558">
      <c r="A558" s="35"/>
      <c r="B558" s="4"/>
    </row>
    <row r="559">
      <c r="A559" s="35"/>
      <c r="B559" s="4"/>
    </row>
    <row r="560">
      <c r="A560" s="35"/>
      <c r="B560" s="4"/>
    </row>
    <row r="561">
      <c r="A561" s="35"/>
      <c r="B561" s="4"/>
    </row>
    <row r="562">
      <c r="A562" s="35"/>
      <c r="B562" s="4"/>
    </row>
    <row r="563">
      <c r="A563" s="35"/>
      <c r="B563" s="4"/>
    </row>
    <row r="564">
      <c r="A564" s="35"/>
      <c r="B564" s="4"/>
    </row>
    <row r="565">
      <c r="A565" s="35"/>
      <c r="B565" s="4"/>
    </row>
    <row r="566">
      <c r="A566" s="35"/>
      <c r="B566" s="4"/>
    </row>
    <row r="567">
      <c r="A567" s="35"/>
      <c r="B567" s="4"/>
    </row>
    <row r="568">
      <c r="A568" s="35"/>
      <c r="B568" s="4"/>
    </row>
    <row r="569">
      <c r="A569" s="35"/>
      <c r="B569" s="4"/>
    </row>
    <row r="570">
      <c r="A570" s="35"/>
      <c r="B570" s="4"/>
    </row>
    <row r="571">
      <c r="A571" s="35"/>
      <c r="B571" s="4"/>
    </row>
    <row r="572">
      <c r="A572" s="35"/>
      <c r="B572" s="4"/>
    </row>
    <row r="573">
      <c r="A573" s="35"/>
      <c r="B573" s="4"/>
    </row>
    <row r="574">
      <c r="A574" s="35"/>
      <c r="B574" s="4"/>
    </row>
    <row r="575">
      <c r="A575" s="35"/>
      <c r="B575" s="4"/>
    </row>
    <row r="576">
      <c r="A576" s="35"/>
      <c r="B576" s="4"/>
    </row>
    <row r="577">
      <c r="A577" s="35"/>
      <c r="B577" s="4"/>
    </row>
    <row r="578">
      <c r="A578" s="35"/>
      <c r="B578" s="4"/>
    </row>
    <row r="579">
      <c r="A579" s="35"/>
      <c r="B579" s="4"/>
    </row>
    <row r="580">
      <c r="A580" s="35"/>
      <c r="B580" s="4"/>
    </row>
    <row r="581">
      <c r="A581" s="35"/>
      <c r="B581" s="4"/>
    </row>
    <row r="582">
      <c r="A582" s="35"/>
      <c r="B582" s="4"/>
    </row>
    <row r="583">
      <c r="A583" s="35"/>
      <c r="B583" s="4"/>
    </row>
    <row r="584">
      <c r="A584" s="35"/>
      <c r="B584" s="4"/>
    </row>
    <row r="585">
      <c r="A585" s="35"/>
      <c r="B585" s="4"/>
    </row>
    <row r="586">
      <c r="A586" s="35"/>
      <c r="B586" s="4"/>
    </row>
    <row r="587">
      <c r="A587" s="35"/>
      <c r="B587" s="4"/>
    </row>
    <row r="588">
      <c r="A588" s="35"/>
      <c r="B588" s="4"/>
    </row>
    <row r="589">
      <c r="A589" s="35"/>
      <c r="B589" s="4"/>
    </row>
    <row r="590">
      <c r="A590" s="35"/>
      <c r="B590" s="4"/>
    </row>
    <row r="591">
      <c r="A591" s="35"/>
      <c r="B591" s="4"/>
    </row>
    <row r="592">
      <c r="A592" s="35"/>
      <c r="B592" s="4"/>
    </row>
    <row r="593">
      <c r="A593" s="35"/>
      <c r="B593" s="4"/>
    </row>
    <row r="594">
      <c r="A594" s="35"/>
      <c r="B594" s="4"/>
    </row>
    <row r="595">
      <c r="A595" s="35"/>
      <c r="B595" s="4"/>
    </row>
    <row r="596">
      <c r="A596" s="35"/>
      <c r="B596" s="4"/>
    </row>
    <row r="597">
      <c r="A597" s="35"/>
      <c r="B597" s="4"/>
    </row>
    <row r="598">
      <c r="A598" s="35"/>
      <c r="B598" s="4"/>
    </row>
    <row r="599">
      <c r="A599" s="35"/>
      <c r="B599" s="4"/>
    </row>
    <row r="600">
      <c r="A600" s="35"/>
      <c r="B600" s="4"/>
    </row>
    <row r="601">
      <c r="A601" s="35"/>
      <c r="B601" s="4"/>
    </row>
    <row r="602">
      <c r="A602" s="35"/>
      <c r="B602" s="4"/>
    </row>
    <row r="603">
      <c r="A603" s="35"/>
      <c r="B603" s="4"/>
    </row>
    <row r="604">
      <c r="A604" s="35"/>
      <c r="B604" s="4"/>
    </row>
    <row r="605">
      <c r="A605" s="35"/>
      <c r="B605" s="4"/>
    </row>
    <row r="606">
      <c r="A606" s="35"/>
      <c r="B606" s="4"/>
    </row>
    <row r="607">
      <c r="A607" s="35"/>
      <c r="B607" s="4"/>
    </row>
    <row r="608">
      <c r="A608" s="35"/>
      <c r="B608" s="4"/>
    </row>
    <row r="609">
      <c r="A609" s="35"/>
      <c r="B609" s="4"/>
    </row>
    <row r="610">
      <c r="A610" s="35"/>
      <c r="B610" s="4"/>
    </row>
    <row r="611">
      <c r="A611" s="35"/>
      <c r="B611" s="4"/>
    </row>
    <row r="612">
      <c r="A612" s="35"/>
      <c r="B612" s="4"/>
    </row>
    <row r="613">
      <c r="A613" s="35"/>
      <c r="B613" s="4"/>
    </row>
    <row r="614">
      <c r="A614" s="35"/>
      <c r="B614" s="4"/>
    </row>
    <row r="615">
      <c r="A615" s="35"/>
      <c r="B615" s="4"/>
    </row>
    <row r="616">
      <c r="A616" s="35"/>
      <c r="B616" s="4"/>
    </row>
    <row r="617">
      <c r="A617" s="35"/>
      <c r="B617" s="4"/>
    </row>
    <row r="618">
      <c r="A618" s="35"/>
      <c r="B618" s="4"/>
    </row>
    <row r="619">
      <c r="A619" s="35"/>
      <c r="B619" s="4"/>
    </row>
    <row r="620">
      <c r="A620" s="35"/>
      <c r="B620" s="4"/>
    </row>
    <row r="621">
      <c r="A621" s="35"/>
      <c r="B621" s="4"/>
    </row>
    <row r="622">
      <c r="A622" s="35"/>
      <c r="B622" s="4"/>
    </row>
    <row r="623">
      <c r="A623" s="35"/>
      <c r="B623" s="4"/>
    </row>
    <row r="624">
      <c r="A624" s="35"/>
      <c r="B624" s="4"/>
    </row>
    <row r="625">
      <c r="A625" s="35"/>
      <c r="B625" s="4"/>
    </row>
    <row r="626">
      <c r="A626" s="35"/>
      <c r="B626" s="4"/>
    </row>
    <row r="627">
      <c r="A627" s="35"/>
      <c r="B627" s="4"/>
    </row>
    <row r="628">
      <c r="A628" s="35"/>
      <c r="B628" s="4"/>
    </row>
    <row r="629">
      <c r="A629" s="35"/>
      <c r="B629" s="4"/>
    </row>
    <row r="630">
      <c r="A630" s="35"/>
      <c r="B630" s="4"/>
    </row>
    <row r="631">
      <c r="A631" s="35"/>
      <c r="B631" s="4"/>
    </row>
    <row r="632">
      <c r="A632" s="35"/>
      <c r="B632" s="4"/>
    </row>
    <row r="633">
      <c r="A633" s="35"/>
      <c r="B633" s="4"/>
    </row>
    <row r="634">
      <c r="A634" s="35"/>
      <c r="B634" s="4"/>
    </row>
    <row r="635">
      <c r="A635" s="35"/>
      <c r="B635" s="4"/>
    </row>
    <row r="636">
      <c r="A636" s="35"/>
      <c r="B636" s="4"/>
    </row>
    <row r="637">
      <c r="A637" s="35"/>
      <c r="B637" s="4"/>
    </row>
    <row r="638">
      <c r="A638" s="35"/>
      <c r="B638" s="4"/>
    </row>
    <row r="639">
      <c r="A639" s="35"/>
      <c r="B639" s="4"/>
    </row>
    <row r="640">
      <c r="A640" s="35"/>
      <c r="B640" s="4"/>
    </row>
    <row r="641">
      <c r="A641" s="35"/>
      <c r="B641" s="4"/>
    </row>
    <row r="642">
      <c r="A642" s="35"/>
      <c r="B642" s="4"/>
    </row>
    <row r="643">
      <c r="A643" s="35"/>
      <c r="B643" s="4"/>
    </row>
    <row r="644">
      <c r="A644" s="35"/>
      <c r="B644" s="4"/>
    </row>
    <row r="645">
      <c r="A645" s="35"/>
      <c r="B645" s="4"/>
    </row>
    <row r="646">
      <c r="A646" s="35"/>
      <c r="B646" s="4"/>
    </row>
    <row r="647">
      <c r="A647" s="35"/>
      <c r="B647" s="4"/>
    </row>
    <row r="648">
      <c r="A648" s="35"/>
      <c r="B648" s="4"/>
    </row>
    <row r="649">
      <c r="A649" s="35"/>
      <c r="B649" s="4"/>
    </row>
    <row r="650">
      <c r="A650" s="35"/>
      <c r="B650" s="4"/>
    </row>
    <row r="651">
      <c r="A651" s="35"/>
      <c r="B651" s="4"/>
    </row>
    <row r="652">
      <c r="A652" s="35"/>
      <c r="B652" s="4"/>
    </row>
    <row r="653">
      <c r="A653" s="35"/>
      <c r="B653" s="4"/>
    </row>
    <row r="654">
      <c r="A654" s="35"/>
      <c r="B654" s="4"/>
    </row>
    <row r="655">
      <c r="A655" s="35"/>
      <c r="B655" s="4"/>
    </row>
    <row r="656">
      <c r="A656" s="35"/>
      <c r="B656" s="4"/>
    </row>
    <row r="657">
      <c r="A657" s="35"/>
      <c r="B657" s="4"/>
    </row>
    <row r="658">
      <c r="A658" s="35"/>
      <c r="B658" s="4"/>
    </row>
    <row r="659">
      <c r="A659" s="35"/>
      <c r="B659" s="4"/>
    </row>
    <row r="660">
      <c r="A660" s="35"/>
      <c r="B660" s="4"/>
    </row>
    <row r="661">
      <c r="A661" s="35"/>
      <c r="B661" s="4"/>
    </row>
    <row r="662">
      <c r="A662" s="35"/>
      <c r="B662" s="4"/>
    </row>
    <row r="663">
      <c r="A663" s="35"/>
      <c r="B663" s="4"/>
    </row>
    <row r="664">
      <c r="A664" s="35"/>
      <c r="B664" s="4"/>
    </row>
    <row r="665">
      <c r="A665" s="35"/>
      <c r="B665" s="4"/>
    </row>
    <row r="666">
      <c r="A666" s="35"/>
      <c r="B666" s="4"/>
    </row>
    <row r="667">
      <c r="A667" s="35"/>
      <c r="B667" s="4"/>
    </row>
    <row r="668">
      <c r="A668" s="35"/>
      <c r="B668" s="4"/>
    </row>
    <row r="669">
      <c r="A669" s="35"/>
      <c r="B669" s="4"/>
    </row>
    <row r="670">
      <c r="A670" s="35"/>
      <c r="B670" s="4"/>
    </row>
    <row r="671">
      <c r="A671" s="35"/>
      <c r="B671" s="4"/>
    </row>
    <row r="672">
      <c r="A672" s="35"/>
      <c r="B672" s="4"/>
    </row>
    <row r="673">
      <c r="A673" s="35"/>
      <c r="B673" s="4"/>
    </row>
    <row r="674">
      <c r="A674" s="35"/>
      <c r="B674" s="4"/>
    </row>
    <row r="675">
      <c r="A675" s="35"/>
      <c r="B675" s="4"/>
    </row>
    <row r="676">
      <c r="A676" s="35"/>
      <c r="B676" s="4"/>
    </row>
    <row r="677">
      <c r="A677" s="35"/>
      <c r="B677" s="4"/>
    </row>
    <row r="678">
      <c r="A678" s="35"/>
      <c r="B678" s="4"/>
    </row>
    <row r="679">
      <c r="A679" s="35"/>
      <c r="B679" s="4"/>
    </row>
    <row r="680">
      <c r="A680" s="35"/>
      <c r="B680" s="4"/>
    </row>
    <row r="681">
      <c r="A681" s="35"/>
      <c r="B681" s="4"/>
    </row>
    <row r="682">
      <c r="A682" s="35"/>
      <c r="B682" s="4"/>
    </row>
    <row r="683">
      <c r="A683" s="35"/>
      <c r="B683" s="4"/>
    </row>
    <row r="684">
      <c r="A684" s="35"/>
      <c r="B684" s="4"/>
    </row>
    <row r="685">
      <c r="A685" s="35"/>
      <c r="B685" s="4"/>
    </row>
    <row r="686">
      <c r="A686" s="35"/>
      <c r="B686" s="4"/>
    </row>
    <row r="687">
      <c r="A687" s="35"/>
      <c r="B687" s="4"/>
    </row>
    <row r="688">
      <c r="A688" s="35"/>
      <c r="B688" s="4"/>
    </row>
    <row r="689">
      <c r="A689" s="35"/>
      <c r="B689" s="4"/>
    </row>
    <row r="690">
      <c r="A690" s="35"/>
      <c r="B690" s="4"/>
    </row>
    <row r="691">
      <c r="A691" s="35"/>
      <c r="B691" s="4"/>
    </row>
    <row r="692">
      <c r="A692" s="35"/>
      <c r="B692" s="4"/>
    </row>
    <row r="693">
      <c r="A693" s="35"/>
      <c r="B693" s="4"/>
    </row>
    <row r="694">
      <c r="A694" s="35"/>
      <c r="B694" s="4"/>
    </row>
    <row r="695">
      <c r="A695" s="35"/>
      <c r="B695" s="4"/>
    </row>
    <row r="696">
      <c r="A696" s="35"/>
      <c r="B696" s="4"/>
    </row>
    <row r="697">
      <c r="A697" s="35"/>
      <c r="B697" s="4"/>
    </row>
    <row r="698">
      <c r="A698" s="35"/>
      <c r="B698" s="4"/>
    </row>
    <row r="699">
      <c r="A699" s="35"/>
      <c r="B699" s="4"/>
    </row>
    <row r="700">
      <c r="A700" s="35"/>
      <c r="B700" s="4"/>
    </row>
    <row r="701">
      <c r="A701" s="35"/>
      <c r="B701" s="4"/>
    </row>
    <row r="702">
      <c r="A702" s="35"/>
      <c r="B702" s="4"/>
    </row>
    <row r="703">
      <c r="A703" s="35"/>
      <c r="B703" s="4"/>
    </row>
    <row r="704">
      <c r="A704" s="35"/>
      <c r="B704" s="4"/>
    </row>
    <row r="705">
      <c r="A705" s="35"/>
      <c r="B705" s="4"/>
    </row>
    <row r="706">
      <c r="A706" s="35"/>
      <c r="B706" s="4"/>
    </row>
    <row r="707">
      <c r="A707" s="35"/>
      <c r="B707" s="4"/>
    </row>
    <row r="708">
      <c r="A708" s="35"/>
      <c r="B708" s="4"/>
    </row>
    <row r="709">
      <c r="A709" s="35"/>
      <c r="B709" s="4"/>
    </row>
    <row r="710">
      <c r="A710" s="35"/>
      <c r="B710" s="4"/>
    </row>
    <row r="711">
      <c r="A711" s="35"/>
      <c r="B711" s="4"/>
    </row>
    <row r="712">
      <c r="A712" s="35"/>
      <c r="B712" s="4"/>
    </row>
    <row r="713">
      <c r="A713" s="35"/>
      <c r="B713" s="4"/>
    </row>
    <row r="714">
      <c r="A714" s="35"/>
      <c r="B714" s="4"/>
    </row>
    <row r="715">
      <c r="A715" s="35"/>
      <c r="B715" s="4"/>
    </row>
    <row r="716">
      <c r="A716" s="35"/>
      <c r="B716" s="4"/>
    </row>
    <row r="717">
      <c r="A717" s="35"/>
      <c r="B717" s="4"/>
    </row>
    <row r="718">
      <c r="A718" s="35"/>
      <c r="B718" s="4"/>
    </row>
    <row r="719">
      <c r="A719" s="35"/>
      <c r="B719" s="4"/>
    </row>
    <row r="720">
      <c r="A720" s="35"/>
      <c r="B720" s="4"/>
    </row>
    <row r="721">
      <c r="A721" s="35"/>
      <c r="B721" s="4"/>
    </row>
    <row r="722">
      <c r="A722" s="35"/>
      <c r="B722" s="4"/>
    </row>
    <row r="723">
      <c r="A723" s="35"/>
      <c r="B723" s="4"/>
    </row>
    <row r="724">
      <c r="A724" s="35"/>
      <c r="B724" s="4"/>
    </row>
    <row r="725">
      <c r="A725" s="35"/>
      <c r="B725" s="4"/>
    </row>
    <row r="726">
      <c r="A726" s="35"/>
      <c r="B726" s="4"/>
    </row>
    <row r="727">
      <c r="A727" s="35"/>
      <c r="B727" s="4"/>
    </row>
    <row r="728">
      <c r="A728" s="35"/>
      <c r="B728" s="4"/>
    </row>
    <row r="729">
      <c r="A729" s="35"/>
      <c r="B729" s="4"/>
    </row>
    <row r="730">
      <c r="A730" s="35"/>
      <c r="B730" s="4"/>
    </row>
    <row r="731">
      <c r="A731" s="35"/>
      <c r="B731" s="4"/>
    </row>
    <row r="732">
      <c r="A732" s="35"/>
      <c r="B732" s="4"/>
    </row>
    <row r="733">
      <c r="A733" s="35"/>
      <c r="B733" s="4"/>
    </row>
    <row r="734">
      <c r="A734" s="35"/>
      <c r="B734" s="4"/>
    </row>
    <row r="735">
      <c r="A735" s="35"/>
      <c r="B735" s="4"/>
    </row>
    <row r="736">
      <c r="A736" s="35"/>
      <c r="B736" s="4"/>
    </row>
    <row r="737">
      <c r="A737" s="35"/>
      <c r="B737" s="4"/>
    </row>
    <row r="738">
      <c r="A738" s="35"/>
      <c r="B738" s="4"/>
    </row>
    <row r="739">
      <c r="A739" s="35"/>
      <c r="B739" s="4"/>
    </row>
    <row r="740">
      <c r="A740" s="35"/>
      <c r="B740" s="4"/>
    </row>
    <row r="741">
      <c r="A741" s="35"/>
      <c r="B741" s="4"/>
    </row>
    <row r="742">
      <c r="A742" s="35"/>
      <c r="B742" s="4"/>
    </row>
    <row r="743">
      <c r="A743" s="35"/>
      <c r="B743" s="4"/>
    </row>
    <row r="744">
      <c r="A744" s="35"/>
      <c r="B744" s="4"/>
    </row>
    <row r="745">
      <c r="A745" s="35"/>
      <c r="B745" s="4"/>
    </row>
    <row r="746">
      <c r="A746" s="35"/>
      <c r="B746" s="4"/>
    </row>
    <row r="747">
      <c r="A747" s="35"/>
      <c r="B747" s="4"/>
    </row>
    <row r="748">
      <c r="A748" s="35"/>
      <c r="B748" s="4"/>
    </row>
    <row r="749">
      <c r="A749" s="35"/>
      <c r="B749" s="4"/>
    </row>
    <row r="750">
      <c r="A750" s="35"/>
      <c r="B750" s="4"/>
    </row>
    <row r="751">
      <c r="A751" s="35"/>
      <c r="B751" s="4"/>
    </row>
    <row r="752">
      <c r="A752" s="35"/>
      <c r="B752" s="4"/>
    </row>
    <row r="753">
      <c r="A753" s="35"/>
      <c r="B753" s="4"/>
    </row>
    <row r="754">
      <c r="A754" s="35"/>
      <c r="B754" s="4"/>
    </row>
    <row r="755">
      <c r="A755" s="35"/>
      <c r="B755" s="4"/>
    </row>
    <row r="756">
      <c r="A756" s="35"/>
      <c r="B756" s="4"/>
    </row>
    <row r="757">
      <c r="A757" s="35"/>
      <c r="B757" s="4"/>
    </row>
    <row r="758">
      <c r="A758" s="35"/>
      <c r="B758" s="4"/>
    </row>
    <row r="759">
      <c r="A759" s="35"/>
      <c r="B759" s="4"/>
    </row>
    <row r="760">
      <c r="A760" s="35"/>
      <c r="B760" s="4"/>
    </row>
    <row r="761">
      <c r="A761" s="35"/>
      <c r="B761" s="4"/>
    </row>
    <row r="762">
      <c r="A762" s="35"/>
      <c r="B762" s="4"/>
    </row>
    <row r="763">
      <c r="A763" s="35"/>
      <c r="B763" s="4"/>
    </row>
    <row r="764">
      <c r="A764" s="35"/>
      <c r="B764" s="4"/>
    </row>
    <row r="765">
      <c r="A765" s="35"/>
      <c r="B765" s="4"/>
    </row>
    <row r="766">
      <c r="A766" s="35"/>
      <c r="B766" s="4"/>
    </row>
    <row r="767">
      <c r="A767" s="35"/>
      <c r="B767" s="4"/>
    </row>
    <row r="768">
      <c r="A768" s="35"/>
      <c r="B768" s="4"/>
    </row>
    <row r="769">
      <c r="A769" s="35"/>
      <c r="B769" s="4"/>
    </row>
    <row r="770">
      <c r="A770" s="35"/>
      <c r="B770" s="4"/>
    </row>
    <row r="771">
      <c r="A771" s="35"/>
      <c r="B771" s="4"/>
    </row>
    <row r="772">
      <c r="A772" s="35"/>
      <c r="B772" s="4"/>
    </row>
    <row r="773">
      <c r="A773" s="35"/>
      <c r="B773" s="4"/>
    </row>
    <row r="774">
      <c r="A774" s="35"/>
      <c r="B774" s="4"/>
    </row>
    <row r="775">
      <c r="A775" s="35"/>
      <c r="B775" s="4"/>
    </row>
    <row r="776">
      <c r="A776" s="35"/>
      <c r="B776" s="4"/>
    </row>
    <row r="777">
      <c r="A777" s="35"/>
      <c r="B777" s="4"/>
    </row>
    <row r="778">
      <c r="A778" s="35"/>
      <c r="B778" s="4"/>
    </row>
    <row r="779">
      <c r="A779" s="35"/>
      <c r="B779" s="4"/>
    </row>
    <row r="780">
      <c r="A780" s="35"/>
      <c r="B780" s="4"/>
    </row>
    <row r="781">
      <c r="A781" s="35"/>
      <c r="B781" s="4"/>
    </row>
    <row r="782">
      <c r="A782" s="35"/>
      <c r="B782" s="4"/>
    </row>
    <row r="783">
      <c r="A783" s="35"/>
      <c r="B783" s="4"/>
    </row>
    <row r="784">
      <c r="A784" s="35"/>
      <c r="B784" s="4"/>
    </row>
    <row r="785">
      <c r="A785" s="35"/>
      <c r="B785" s="4"/>
    </row>
    <row r="786">
      <c r="A786" s="35"/>
      <c r="B786" s="4"/>
    </row>
    <row r="787">
      <c r="A787" s="35"/>
      <c r="B787" s="4"/>
    </row>
    <row r="788">
      <c r="A788" s="35"/>
      <c r="B788" s="4"/>
    </row>
    <row r="789">
      <c r="A789" s="35"/>
      <c r="B789" s="4"/>
    </row>
    <row r="790">
      <c r="A790" s="35"/>
      <c r="B790" s="4"/>
    </row>
    <row r="791">
      <c r="A791" s="35"/>
      <c r="B791" s="4"/>
    </row>
    <row r="792">
      <c r="A792" s="35"/>
      <c r="B792" s="4"/>
    </row>
    <row r="793">
      <c r="A793" s="35"/>
      <c r="B793" s="4"/>
    </row>
    <row r="794">
      <c r="A794" s="35"/>
      <c r="B794" s="4"/>
    </row>
    <row r="795">
      <c r="A795" s="35"/>
      <c r="B795" s="4"/>
    </row>
    <row r="796">
      <c r="A796" s="35"/>
      <c r="B796" s="4"/>
    </row>
    <row r="797">
      <c r="A797" s="35"/>
      <c r="B797" s="4"/>
    </row>
    <row r="798">
      <c r="A798" s="35"/>
      <c r="B798" s="4"/>
    </row>
    <row r="799">
      <c r="A799" s="35"/>
      <c r="B799" s="4"/>
    </row>
    <row r="800">
      <c r="A800" s="35"/>
      <c r="B800" s="4"/>
    </row>
    <row r="801">
      <c r="A801" s="35"/>
      <c r="B801" s="4"/>
    </row>
    <row r="802">
      <c r="A802" s="35"/>
      <c r="B802" s="4"/>
    </row>
    <row r="803">
      <c r="A803" s="35"/>
      <c r="B803" s="4"/>
    </row>
    <row r="804">
      <c r="A804" s="35"/>
      <c r="B804" s="4"/>
    </row>
    <row r="805">
      <c r="A805" s="35"/>
      <c r="B805" s="4"/>
    </row>
    <row r="806">
      <c r="A806" s="35"/>
      <c r="B806" s="4"/>
    </row>
    <row r="807">
      <c r="A807" s="35"/>
      <c r="B807" s="4"/>
    </row>
    <row r="808">
      <c r="A808" s="35"/>
      <c r="B808" s="4"/>
    </row>
    <row r="809">
      <c r="A809" s="35"/>
      <c r="B809" s="4"/>
    </row>
    <row r="810">
      <c r="A810" s="35"/>
      <c r="B810" s="4"/>
    </row>
    <row r="811">
      <c r="A811" s="35"/>
      <c r="B811" s="4"/>
    </row>
    <row r="812">
      <c r="A812" s="35"/>
      <c r="B812" s="4"/>
    </row>
    <row r="813">
      <c r="A813" s="35"/>
      <c r="B813" s="4"/>
    </row>
    <row r="814">
      <c r="A814" s="35"/>
      <c r="B814" s="4"/>
    </row>
    <row r="815">
      <c r="A815" s="35"/>
      <c r="B815" s="4"/>
    </row>
    <row r="816">
      <c r="A816" s="35"/>
      <c r="B816" s="4"/>
    </row>
    <row r="817">
      <c r="A817" s="35"/>
      <c r="B817" s="4"/>
    </row>
    <row r="818">
      <c r="A818" s="35"/>
      <c r="B818" s="4"/>
    </row>
    <row r="819">
      <c r="A819" s="35"/>
      <c r="B819" s="4"/>
    </row>
    <row r="820">
      <c r="A820" s="35"/>
      <c r="B820" s="4"/>
    </row>
    <row r="821">
      <c r="A821" s="35"/>
      <c r="B821" s="4"/>
    </row>
    <row r="822">
      <c r="A822" s="35"/>
      <c r="B822" s="4"/>
    </row>
    <row r="823">
      <c r="A823" s="35"/>
      <c r="B823" s="4"/>
    </row>
    <row r="824">
      <c r="A824" s="35"/>
      <c r="B824" s="4"/>
    </row>
    <row r="825">
      <c r="A825" s="35"/>
      <c r="B825" s="4"/>
    </row>
    <row r="826">
      <c r="A826" s="35"/>
      <c r="B826" s="4"/>
    </row>
    <row r="827">
      <c r="A827" s="35"/>
      <c r="B827" s="4"/>
    </row>
    <row r="828">
      <c r="A828" s="35"/>
      <c r="B828" s="4"/>
    </row>
    <row r="829">
      <c r="A829" s="35"/>
      <c r="B829" s="4"/>
    </row>
    <row r="830">
      <c r="A830" s="35"/>
      <c r="B830" s="4"/>
    </row>
    <row r="831">
      <c r="A831" s="35"/>
      <c r="B831" s="4"/>
    </row>
    <row r="832">
      <c r="A832" s="35"/>
      <c r="B832" s="4"/>
    </row>
    <row r="833">
      <c r="A833" s="35"/>
      <c r="B833" s="4"/>
    </row>
    <row r="834">
      <c r="A834" s="35"/>
      <c r="B834" s="4"/>
    </row>
    <row r="835">
      <c r="A835" s="35"/>
      <c r="B835" s="4"/>
    </row>
    <row r="836">
      <c r="A836" s="35"/>
      <c r="B836" s="4"/>
    </row>
    <row r="837">
      <c r="A837" s="35"/>
      <c r="B837" s="4"/>
    </row>
    <row r="838">
      <c r="A838" s="35"/>
      <c r="B838" s="4"/>
    </row>
    <row r="839">
      <c r="A839" s="35"/>
      <c r="B839" s="4"/>
    </row>
    <row r="840">
      <c r="A840" s="35"/>
      <c r="B840" s="4"/>
    </row>
    <row r="841">
      <c r="A841" s="35"/>
      <c r="B841" s="4"/>
    </row>
    <row r="842">
      <c r="A842" s="35"/>
      <c r="B842" s="4"/>
    </row>
    <row r="843">
      <c r="A843" s="35"/>
      <c r="B843" s="4"/>
    </row>
    <row r="844">
      <c r="A844" s="35"/>
      <c r="B844" s="4"/>
    </row>
    <row r="845">
      <c r="A845" s="35"/>
      <c r="B845" s="4"/>
    </row>
    <row r="846">
      <c r="A846" s="35"/>
      <c r="B846" s="4"/>
    </row>
    <row r="847">
      <c r="A847" s="35"/>
      <c r="B847" s="4"/>
    </row>
    <row r="848">
      <c r="A848" s="35"/>
      <c r="B848" s="4"/>
    </row>
    <row r="849">
      <c r="A849" s="35"/>
      <c r="B849" s="4"/>
    </row>
    <row r="850">
      <c r="A850" s="35"/>
      <c r="B850" s="4"/>
    </row>
    <row r="851">
      <c r="A851" s="35"/>
      <c r="B851" s="4"/>
    </row>
    <row r="852">
      <c r="A852" s="35"/>
      <c r="B852" s="4"/>
    </row>
    <row r="853">
      <c r="A853" s="35"/>
      <c r="B853" s="4"/>
    </row>
    <row r="854">
      <c r="A854" s="35"/>
      <c r="B854" s="4"/>
    </row>
    <row r="855">
      <c r="A855" s="35"/>
      <c r="B855" s="4"/>
    </row>
    <row r="856">
      <c r="A856" s="35"/>
      <c r="B856" s="4"/>
    </row>
    <row r="857">
      <c r="A857" s="35"/>
      <c r="B857" s="4"/>
    </row>
    <row r="858">
      <c r="A858" s="35"/>
      <c r="B858" s="4"/>
    </row>
    <row r="859">
      <c r="A859" s="35"/>
      <c r="B859" s="4"/>
    </row>
    <row r="860">
      <c r="A860" s="35"/>
      <c r="B860" s="4"/>
    </row>
    <row r="861">
      <c r="A861" s="35"/>
      <c r="B861" s="4"/>
    </row>
    <row r="862">
      <c r="A862" s="35"/>
      <c r="B862" s="4"/>
    </row>
    <row r="863">
      <c r="A863" s="35"/>
      <c r="B863" s="4"/>
    </row>
    <row r="864">
      <c r="A864" s="35"/>
      <c r="B864" s="4"/>
    </row>
    <row r="865">
      <c r="A865" s="35"/>
      <c r="B865" s="4"/>
    </row>
    <row r="866">
      <c r="A866" s="35"/>
      <c r="B866" s="4"/>
    </row>
    <row r="867">
      <c r="A867" s="35"/>
      <c r="B867" s="4"/>
    </row>
    <row r="868">
      <c r="A868" s="35"/>
      <c r="B868" s="4"/>
    </row>
    <row r="869">
      <c r="A869" s="35"/>
      <c r="B869" s="4"/>
    </row>
    <row r="870">
      <c r="A870" s="35"/>
      <c r="B870" s="4"/>
    </row>
    <row r="871">
      <c r="A871" s="35"/>
      <c r="B871" s="4"/>
    </row>
    <row r="872">
      <c r="A872" s="35"/>
      <c r="B872" s="4"/>
    </row>
    <row r="873">
      <c r="A873" s="35"/>
      <c r="B873" s="4"/>
    </row>
    <row r="874">
      <c r="A874" s="35"/>
      <c r="B874" s="4"/>
    </row>
    <row r="875">
      <c r="A875" s="35"/>
      <c r="B875" s="4"/>
    </row>
    <row r="876">
      <c r="A876" s="35"/>
      <c r="B876" s="4"/>
    </row>
    <row r="877">
      <c r="A877" s="35"/>
      <c r="B877" s="4"/>
    </row>
    <row r="878">
      <c r="A878" s="35"/>
      <c r="B878" s="4"/>
    </row>
    <row r="879">
      <c r="A879" s="35"/>
      <c r="B879" s="4"/>
    </row>
    <row r="880">
      <c r="A880" s="35"/>
      <c r="B880" s="4"/>
    </row>
    <row r="881">
      <c r="A881" s="35"/>
      <c r="B881" s="4"/>
    </row>
    <row r="882">
      <c r="A882" s="35"/>
      <c r="B882" s="4"/>
    </row>
    <row r="883">
      <c r="A883" s="35"/>
      <c r="B883" s="4"/>
    </row>
    <row r="884">
      <c r="A884" s="35"/>
      <c r="B884" s="4"/>
    </row>
    <row r="885">
      <c r="A885" s="35"/>
      <c r="B885" s="4"/>
    </row>
    <row r="886">
      <c r="A886" s="35"/>
      <c r="B886" s="4"/>
    </row>
    <row r="887">
      <c r="A887" s="35"/>
      <c r="B887" s="4"/>
    </row>
    <row r="888">
      <c r="A888" s="35"/>
      <c r="B888" s="4"/>
    </row>
    <row r="889">
      <c r="A889" s="35"/>
      <c r="B889" s="4"/>
    </row>
    <row r="890">
      <c r="A890" s="35"/>
      <c r="B890" s="4"/>
    </row>
    <row r="891">
      <c r="A891" s="35"/>
      <c r="B891" s="4"/>
    </row>
    <row r="892">
      <c r="A892" s="35"/>
      <c r="B892" s="4"/>
    </row>
    <row r="893">
      <c r="A893" s="35"/>
      <c r="B893" s="4"/>
    </row>
    <row r="894">
      <c r="A894" s="35"/>
      <c r="B894" s="4"/>
    </row>
    <row r="895">
      <c r="A895" s="35"/>
      <c r="B895" s="4"/>
    </row>
    <row r="896">
      <c r="A896" s="35"/>
      <c r="B896" s="4"/>
    </row>
    <row r="897">
      <c r="A897" s="35"/>
      <c r="B897" s="4"/>
    </row>
    <row r="898">
      <c r="A898" s="35"/>
      <c r="B898" s="4"/>
    </row>
    <row r="899">
      <c r="A899" s="35"/>
      <c r="B899" s="4"/>
    </row>
    <row r="900">
      <c r="A900" s="35"/>
      <c r="B900" s="4"/>
    </row>
    <row r="901">
      <c r="A901" s="35"/>
      <c r="B901" s="4"/>
    </row>
    <row r="902">
      <c r="A902" s="35"/>
      <c r="B902" s="4"/>
    </row>
    <row r="903">
      <c r="A903" s="35"/>
      <c r="B903" s="4"/>
    </row>
    <row r="904">
      <c r="A904" s="35"/>
      <c r="B904" s="4"/>
    </row>
    <row r="905">
      <c r="A905" s="35"/>
      <c r="B905" s="4"/>
    </row>
    <row r="906">
      <c r="A906" s="35"/>
      <c r="B906" s="4"/>
    </row>
    <row r="907">
      <c r="A907" s="35"/>
      <c r="B907" s="4"/>
    </row>
    <row r="908">
      <c r="A908" s="35"/>
      <c r="B908" s="4"/>
    </row>
    <row r="909">
      <c r="A909" s="35"/>
      <c r="B909" s="4"/>
    </row>
    <row r="910">
      <c r="A910" s="35"/>
      <c r="B910" s="4"/>
    </row>
    <row r="911">
      <c r="A911" s="35"/>
      <c r="B911" s="4"/>
    </row>
    <row r="912">
      <c r="A912" s="35"/>
      <c r="B912" s="4"/>
    </row>
    <row r="913">
      <c r="A913" s="35"/>
      <c r="B913" s="4"/>
    </row>
    <row r="914">
      <c r="A914" s="35"/>
      <c r="B914" s="4"/>
    </row>
    <row r="915">
      <c r="A915" s="35"/>
      <c r="B915" s="4"/>
    </row>
    <row r="916">
      <c r="A916" s="35"/>
      <c r="B916" s="4"/>
    </row>
    <row r="917">
      <c r="A917" s="35"/>
      <c r="B917" s="4"/>
    </row>
    <row r="918">
      <c r="A918" s="35"/>
      <c r="B918" s="4"/>
    </row>
    <row r="919">
      <c r="A919" s="35"/>
      <c r="B919" s="4"/>
    </row>
    <row r="920">
      <c r="A920" s="35"/>
      <c r="B920" s="4"/>
    </row>
    <row r="921">
      <c r="A921" s="35"/>
      <c r="B921" s="4"/>
    </row>
    <row r="922">
      <c r="A922" s="35"/>
      <c r="B922" s="4"/>
    </row>
    <row r="923">
      <c r="A923" s="35"/>
      <c r="B923" s="4"/>
    </row>
    <row r="924">
      <c r="A924" s="35"/>
      <c r="B924" s="4"/>
    </row>
    <row r="925">
      <c r="A925" s="35"/>
      <c r="B925" s="4"/>
    </row>
    <row r="926">
      <c r="A926" s="35"/>
      <c r="B926" s="4"/>
    </row>
    <row r="927">
      <c r="A927" s="35"/>
      <c r="B927" s="4"/>
    </row>
    <row r="928">
      <c r="A928" s="35"/>
      <c r="B928" s="4"/>
    </row>
    <row r="929">
      <c r="A929" s="35"/>
      <c r="B929" s="4"/>
    </row>
    <row r="930">
      <c r="A930" s="35"/>
      <c r="B930" s="4"/>
    </row>
    <row r="931">
      <c r="A931" s="35"/>
      <c r="B931" s="4"/>
    </row>
    <row r="932">
      <c r="A932" s="35"/>
      <c r="B932" s="4"/>
    </row>
    <row r="933">
      <c r="A933" s="35"/>
      <c r="B933" s="4"/>
    </row>
    <row r="934">
      <c r="A934" s="35"/>
      <c r="B934" s="4"/>
    </row>
    <row r="935">
      <c r="A935" s="35"/>
      <c r="B935" s="4"/>
    </row>
    <row r="936">
      <c r="A936" s="35"/>
      <c r="B936" s="4"/>
    </row>
    <row r="937">
      <c r="A937" s="35"/>
      <c r="B937" s="4"/>
    </row>
    <row r="938">
      <c r="A938" s="35"/>
      <c r="B938" s="4"/>
    </row>
    <row r="939">
      <c r="A939" s="35"/>
      <c r="B939" s="4"/>
    </row>
    <row r="940">
      <c r="A940" s="35"/>
      <c r="B940" s="4"/>
    </row>
    <row r="941">
      <c r="A941" s="35"/>
      <c r="B941" s="4"/>
    </row>
    <row r="942">
      <c r="A942" s="35"/>
      <c r="B942" s="4"/>
    </row>
    <row r="943">
      <c r="A943" s="35"/>
      <c r="B943" s="4"/>
    </row>
    <row r="944">
      <c r="A944" s="35"/>
      <c r="B944" s="4"/>
    </row>
    <row r="945">
      <c r="A945" s="35"/>
      <c r="B945" s="4"/>
    </row>
    <row r="946">
      <c r="A946" s="35"/>
      <c r="B946" s="4"/>
    </row>
    <row r="947">
      <c r="A947" s="35"/>
      <c r="B947" s="4"/>
    </row>
    <row r="948">
      <c r="A948" s="35"/>
      <c r="B948" s="4"/>
    </row>
    <row r="949">
      <c r="A949" s="35"/>
      <c r="B949" s="4"/>
    </row>
    <row r="950">
      <c r="A950" s="35"/>
      <c r="B950" s="4"/>
    </row>
    <row r="951">
      <c r="A951" s="35"/>
      <c r="B951" s="4"/>
    </row>
    <row r="952">
      <c r="A952" s="35"/>
      <c r="B952" s="4"/>
    </row>
    <row r="953">
      <c r="A953" s="35"/>
      <c r="B953" s="4"/>
    </row>
    <row r="954">
      <c r="A954" s="35"/>
      <c r="B954" s="4"/>
    </row>
    <row r="955">
      <c r="A955" s="35"/>
      <c r="B955" s="4"/>
    </row>
    <row r="956">
      <c r="A956" s="35"/>
      <c r="B956" s="4"/>
    </row>
    <row r="957">
      <c r="A957" s="35"/>
      <c r="B957" s="4"/>
    </row>
    <row r="958">
      <c r="A958" s="35"/>
      <c r="B958" s="4"/>
    </row>
    <row r="959">
      <c r="A959" s="35"/>
      <c r="B959" s="4"/>
    </row>
    <row r="960">
      <c r="A960" s="35"/>
      <c r="B960" s="4"/>
    </row>
    <row r="961">
      <c r="A961" s="35"/>
      <c r="B961" s="4"/>
    </row>
    <row r="962">
      <c r="A962" s="35"/>
      <c r="B962" s="4"/>
    </row>
    <row r="963">
      <c r="A963" s="35"/>
      <c r="B963" s="4"/>
    </row>
    <row r="964">
      <c r="A964" s="35"/>
      <c r="B964" s="4"/>
    </row>
    <row r="965">
      <c r="A965" s="35"/>
      <c r="B965" s="4"/>
    </row>
    <row r="966">
      <c r="A966" s="35"/>
      <c r="B966" s="4"/>
    </row>
    <row r="967">
      <c r="A967" s="35"/>
      <c r="B967" s="4"/>
    </row>
    <row r="968">
      <c r="A968" s="35"/>
      <c r="B968" s="4"/>
    </row>
    <row r="969">
      <c r="A969" s="35"/>
      <c r="B969" s="4"/>
    </row>
    <row r="970">
      <c r="A970" s="35"/>
      <c r="B970" s="4"/>
    </row>
    <row r="971">
      <c r="A971" s="35"/>
      <c r="B971" s="4"/>
    </row>
    <row r="972">
      <c r="A972" s="35"/>
      <c r="B972" s="4"/>
    </row>
    <row r="973">
      <c r="A973" s="35"/>
      <c r="B973" s="4"/>
    </row>
    <row r="974">
      <c r="A974" s="35"/>
      <c r="B974" s="4"/>
    </row>
    <row r="975">
      <c r="A975" s="35"/>
      <c r="B975" s="4"/>
    </row>
    <row r="976">
      <c r="A976" s="35"/>
      <c r="B976" s="4"/>
    </row>
    <row r="977">
      <c r="A977" s="35"/>
      <c r="B977" s="4"/>
    </row>
    <row r="978">
      <c r="A978" s="35"/>
      <c r="B978" s="4"/>
    </row>
    <row r="979">
      <c r="A979" s="35"/>
      <c r="B979" s="4"/>
    </row>
    <row r="980">
      <c r="A980" s="35"/>
      <c r="B980" s="4"/>
    </row>
    <row r="981">
      <c r="A981" s="35"/>
      <c r="B981" s="4"/>
    </row>
    <row r="982">
      <c r="A982" s="35"/>
      <c r="B982" s="4"/>
    </row>
    <row r="983">
      <c r="A983" s="35"/>
      <c r="B983" s="4"/>
    </row>
    <row r="984">
      <c r="A984" s="35"/>
      <c r="B984" s="4"/>
    </row>
    <row r="985">
      <c r="A985" s="35"/>
      <c r="B985" s="4"/>
    </row>
    <row r="986">
      <c r="A986" s="35"/>
      <c r="B986" s="4"/>
    </row>
    <row r="987">
      <c r="A987" s="35"/>
      <c r="B987" s="4"/>
    </row>
    <row r="988">
      <c r="A988" s="35"/>
      <c r="B988" s="4"/>
    </row>
    <row r="989">
      <c r="A989" s="35"/>
      <c r="B989" s="4"/>
    </row>
    <row r="990">
      <c r="A990" s="35"/>
      <c r="B990" s="4"/>
    </row>
    <row r="991">
      <c r="A991" s="35"/>
      <c r="B991" s="4"/>
    </row>
    <row r="992">
      <c r="A992" s="35"/>
      <c r="B992" s="4"/>
    </row>
    <row r="993">
      <c r="A993" s="35"/>
      <c r="B993" s="4"/>
    </row>
    <row r="994">
      <c r="A994" s="35"/>
      <c r="B994" s="4"/>
    </row>
    <row r="995">
      <c r="A995" s="35"/>
      <c r="B995" s="4"/>
    </row>
    <row r="996">
      <c r="A996" s="35"/>
      <c r="B996" s="4"/>
    </row>
    <row r="997">
      <c r="A997" s="35"/>
      <c r="B997" s="4"/>
    </row>
    <row r="998">
      <c r="A998" s="35"/>
      <c r="B998" s="4"/>
    </row>
    <row r="999">
      <c r="A999" s="35"/>
      <c r="B999" s="4"/>
    </row>
    <row r="1000">
      <c r="A1000" s="35"/>
      <c r="B1000" s="4"/>
    </row>
  </sheetData>
  <mergeCells count="3">
    <mergeCell ref="A7:A24"/>
    <mergeCell ref="A1:A5"/>
    <mergeCell ref="C20:F2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2.63"/>
    <col customWidth="1" min="2" max="2" width="10.0"/>
    <col customWidth="1" min="3" max="3" width="13.13"/>
    <col customWidth="1" min="4" max="4" width="15.88"/>
    <col customWidth="1" min="5" max="5" width="10.25"/>
    <col customWidth="1" min="6" max="6" width="15.88"/>
    <col customWidth="1" min="7" max="8" width="12.88"/>
    <col customWidth="1" min="9" max="9" width="15.25"/>
    <col customWidth="1" min="10" max="12" width="13.75"/>
    <col customWidth="1" min="13" max="13" width="15.13"/>
    <col customWidth="1" min="14" max="15" width="13.75"/>
    <col customWidth="1" min="16" max="16" width="17.13"/>
    <col customWidth="1" min="17" max="17" width="7.75"/>
    <col customWidth="1" min="18" max="18" width="9.88"/>
    <col customWidth="1" min="19" max="22" width="15.88"/>
    <col customWidth="1" min="23" max="23" width="16.88"/>
    <col customWidth="1" min="24" max="24" width="9.88"/>
    <col customWidth="1" min="25" max="33" width="7.63"/>
  </cols>
  <sheetData>
    <row r="1" ht="51.0" customHeight="1">
      <c r="A1" s="1" t="s">
        <v>0</v>
      </c>
      <c r="B1" s="1" t="s">
        <v>3</v>
      </c>
      <c r="C1" s="1" t="s">
        <v>4</v>
      </c>
      <c r="D1" s="1" t="s">
        <v>5</v>
      </c>
      <c r="E1" s="1" t="s">
        <v>6</v>
      </c>
      <c r="F1" s="1" t="s">
        <v>7</v>
      </c>
      <c r="G1" s="1" t="s">
        <v>8</v>
      </c>
      <c r="H1" s="1" t="s">
        <v>9</v>
      </c>
      <c r="I1" s="1" t="s">
        <v>10</v>
      </c>
      <c r="J1" s="5" t="s">
        <v>11</v>
      </c>
      <c r="K1" s="5" t="s">
        <v>17</v>
      </c>
      <c r="L1" s="5" t="s">
        <v>18</v>
      </c>
      <c r="M1" s="5" t="s">
        <v>19</v>
      </c>
      <c r="N1" s="5" t="s">
        <v>20</v>
      </c>
      <c r="O1" s="1" t="s">
        <v>21</v>
      </c>
      <c r="P1" s="1" t="s">
        <v>22</v>
      </c>
      <c r="Q1" s="7" t="s">
        <v>23</v>
      </c>
      <c r="R1" s="9" t="s">
        <v>25</v>
      </c>
      <c r="S1" s="10" t="s">
        <v>27</v>
      </c>
      <c r="T1" s="10" t="s">
        <v>28</v>
      </c>
      <c r="U1" s="12" t="s">
        <v>29</v>
      </c>
      <c r="V1" s="12" t="s">
        <v>32</v>
      </c>
      <c r="W1" s="14" t="s">
        <v>33</v>
      </c>
      <c r="X1" s="1" t="s">
        <v>35</v>
      </c>
      <c r="Y1" s="16" t="s">
        <v>36</v>
      </c>
      <c r="Z1" s="16" t="s">
        <v>41</v>
      </c>
      <c r="AA1" s="20"/>
      <c r="AB1" s="20"/>
      <c r="AC1" s="20"/>
      <c r="AD1" s="20"/>
      <c r="AE1" s="20"/>
      <c r="AF1" s="20"/>
      <c r="AG1" s="20"/>
    </row>
    <row r="2">
      <c r="A2" s="22" t="s">
        <v>39</v>
      </c>
      <c r="B2" s="22" t="b">
        <v>1</v>
      </c>
      <c r="C2" s="22">
        <v>33.0</v>
      </c>
      <c r="D2" s="22">
        <v>4.0</v>
      </c>
      <c r="E2" s="22">
        <v>29.0</v>
      </c>
      <c r="F2" s="24">
        <v>42327.69704861111</v>
      </c>
      <c r="G2" s="22" t="s">
        <v>104</v>
      </c>
      <c r="H2" s="22" t="s">
        <v>42</v>
      </c>
      <c r="I2" s="22" t="s">
        <v>106</v>
      </c>
      <c r="J2" s="22" t="str">
        <f>vlookup($I2,fb_data!$B$1:$H$481,3,FALSE)</f>
        <v>#N/A</v>
      </c>
      <c r="K2" s="22" t="str">
        <f>vlookup($I2,fb_data!$B$1:$H$481,4,FALSE)</f>
        <v>#N/A</v>
      </c>
      <c r="L2" s="22" t="str">
        <f>vlookup($I2,fb_data!$B$1:$H$481,5,FALSE)</f>
        <v>#N/A</v>
      </c>
      <c r="M2" s="22" t="str">
        <f>vlookup($I2,fb_data!$B$1:$H$481,6,FALSE)</f>
        <v>#N/A</v>
      </c>
      <c r="N2" s="22" t="str">
        <f>vlookup($I2,fb_data!$B$1:$H$481,7,FALSE)</f>
        <v>#N/A</v>
      </c>
      <c r="O2" s="22" t="s">
        <v>168</v>
      </c>
      <c r="P2" s="22" t="b">
        <v>1</v>
      </c>
      <c r="Q2" s="28" t="b">
        <v>1</v>
      </c>
      <c r="R2" s="30">
        <v>98228.0</v>
      </c>
      <c r="S2" s="33" t="str">
        <f>VLOOKUP(H2,'GUIDESTAR MATCHING DATA'!$F$1:$I$824,3, FALSE)</f>
        <v>Bellingham</v>
      </c>
      <c r="T2" s="33" t="str">
        <f>VLOOKUP(H2,'GUIDESTAR MATCHING DATA'!$F$1:$I$824,4, FALSE)</f>
        <v>WA</v>
      </c>
      <c r="U2" s="33">
        <v>419917.0</v>
      </c>
      <c r="V2" s="33">
        <v>617378.0</v>
      </c>
      <c r="W2" s="22" t="s">
        <v>48</v>
      </c>
      <c r="X2" s="22" t="s">
        <v>245</v>
      </c>
      <c r="Y2" s="26">
        <v>3.0</v>
      </c>
      <c r="Z2" s="26">
        <v>2.0</v>
      </c>
    </row>
    <row r="3">
      <c r="A3" s="36" t="s">
        <v>50</v>
      </c>
      <c r="B3" s="36" t="b">
        <v>1</v>
      </c>
      <c r="C3" s="36">
        <v>1029.0</v>
      </c>
      <c r="D3" s="36">
        <v>72.0</v>
      </c>
      <c r="E3" s="36">
        <v>957.0</v>
      </c>
      <c r="F3" s="37">
        <v>42314.319652777776</v>
      </c>
      <c r="G3" s="36" t="s">
        <v>276</v>
      </c>
      <c r="H3" s="36" t="s">
        <v>51</v>
      </c>
      <c r="I3" s="36" t="s">
        <v>278</v>
      </c>
      <c r="J3" s="22" t="str">
        <f>vlookup($I3,fb_data!$B$1:$H$481,3,FALSE)</f>
        <v>#N/A</v>
      </c>
      <c r="K3" s="22" t="str">
        <f>vlookup($I3,fb_data!$B$1:$H$481,4,FALSE)</f>
        <v>#N/A</v>
      </c>
      <c r="L3" s="22" t="str">
        <f>vlookup($I3,fb_data!$B$1:$H$481,5,FALSE)</f>
        <v>#N/A</v>
      </c>
      <c r="M3" s="22" t="str">
        <f>vlookup($I3,fb_data!$B$1:$H$481,6,FALSE)</f>
        <v>#N/A</v>
      </c>
      <c r="N3" s="22" t="str">
        <f>vlookup($I3,fb_data!$B$1:$H$481,7,FALSE)</f>
        <v>#N/A</v>
      </c>
      <c r="O3" s="36" t="s">
        <v>317</v>
      </c>
      <c r="P3" s="36" t="b">
        <v>1</v>
      </c>
      <c r="Q3" s="38" t="b">
        <v>1</v>
      </c>
      <c r="R3" s="39">
        <v>48306.0</v>
      </c>
      <c r="S3" s="33" t="str">
        <f>VLOOKUP(H3,'GUIDESTAR MATCHING DATA'!$F$1:$I$824,3, FALSE)</f>
        <v>OAKLAND</v>
      </c>
      <c r="T3" s="33" t="str">
        <f>VLOOKUP(H3,'GUIDESTAR MATCHING DATA'!$F$1:$I$824,4, FALSE)</f>
        <v>MI</v>
      </c>
      <c r="U3" s="40"/>
      <c r="V3" s="40"/>
      <c r="W3" s="36" t="s">
        <v>56</v>
      </c>
      <c r="X3" s="36" t="s">
        <v>378</v>
      </c>
      <c r="Y3" s="26">
        <v>1.0</v>
      </c>
      <c r="Z3" s="26">
        <v>2.0</v>
      </c>
    </row>
    <row r="4">
      <c r="A4" s="22" t="s">
        <v>57</v>
      </c>
      <c r="B4" s="22" t="b">
        <v>1</v>
      </c>
      <c r="C4" s="22">
        <v>20.0</v>
      </c>
      <c r="D4" s="22">
        <v>2.0</v>
      </c>
      <c r="E4" s="22">
        <v>18.0</v>
      </c>
      <c r="F4" s="24">
        <v>42313.874976851854</v>
      </c>
      <c r="G4" s="22" t="s">
        <v>385</v>
      </c>
      <c r="H4" s="22" t="s">
        <v>58</v>
      </c>
      <c r="I4" s="22" t="s">
        <v>387</v>
      </c>
      <c r="J4" s="22" t="str">
        <f>vlookup($I4,fb_data!$B$1:$H$481,3,FALSE)</f>
        <v>#N/A</v>
      </c>
      <c r="K4" s="22" t="str">
        <f>vlookup($I4,fb_data!$B$1:$H$481,4,FALSE)</f>
        <v>#N/A</v>
      </c>
      <c r="L4" s="22" t="str">
        <f>vlookup($I4,fb_data!$B$1:$H$481,5,FALSE)</f>
        <v>#N/A</v>
      </c>
      <c r="M4" s="22" t="str">
        <f>vlookup($I4,fb_data!$B$1:$H$481,6,FALSE)</f>
        <v>#N/A</v>
      </c>
      <c r="N4" s="22" t="str">
        <f>vlookup($I4,fb_data!$B$1:$H$481,7,FALSE)</f>
        <v>#N/A</v>
      </c>
      <c r="O4" s="22" t="s">
        <v>421</v>
      </c>
      <c r="P4" s="22" t="b">
        <v>1</v>
      </c>
      <c r="Q4" s="28" t="b">
        <v>1</v>
      </c>
      <c r="R4" s="30">
        <v>90291.0</v>
      </c>
      <c r="S4" s="33" t="str">
        <f>VLOOKUP(H4,'GUIDESTAR MATCHING DATA'!$F$1:$I$824,3, FALSE)</f>
        <v>VENICE</v>
      </c>
      <c r="T4" s="33" t="str">
        <f>VLOOKUP(H4,'GUIDESTAR MATCHING DATA'!$F$1:$I$824,4, FALSE)</f>
        <v>CA</v>
      </c>
      <c r="U4" s="33">
        <v>1854087.0</v>
      </c>
      <c r="V4" s="33">
        <v>1075644.0</v>
      </c>
      <c r="W4" s="22" t="s">
        <v>63</v>
      </c>
      <c r="X4" s="22" t="s">
        <v>450</v>
      </c>
      <c r="Y4" s="26">
        <v>2.0</v>
      </c>
      <c r="Z4" s="26">
        <v>2.0</v>
      </c>
    </row>
    <row r="5">
      <c r="A5" s="36" t="s">
        <v>65</v>
      </c>
      <c r="B5" s="36" t="b">
        <v>1</v>
      </c>
      <c r="C5" s="36">
        <v>7.0</v>
      </c>
      <c r="D5" s="36">
        <v>2.0</v>
      </c>
      <c r="E5" s="36">
        <v>5.0</v>
      </c>
      <c r="F5" s="37">
        <v>42328.45417824074</v>
      </c>
      <c r="G5" s="36" t="s">
        <v>452</v>
      </c>
      <c r="H5" s="36" t="s">
        <v>66</v>
      </c>
      <c r="I5" s="36" t="s">
        <v>453</v>
      </c>
      <c r="J5" s="22" t="str">
        <f>vlookup($I5,fb_data!$B$1:$H$481,3,FALSE)</f>
        <v>#N/A</v>
      </c>
      <c r="K5" s="22" t="str">
        <f>vlookup($I5,fb_data!$B$1:$H$481,4,FALSE)</f>
        <v>#N/A</v>
      </c>
      <c r="L5" s="22" t="str">
        <f>vlookup($I5,fb_data!$B$1:$H$481,5,FALSE)</f>
        <v>#N/A</v>
      </c>
      <c r="M5" s="22" t="str">
        <f>vlookup($I5,fb_data!$B$1:$H$481,6,FALSE)</f>
        <v>#N/A</v>
      </c>
      <c r="N5" s="22" t="str">
        <f>vlookup($I5,fb_data!$B$1:$H$481,7,FALSE)</f>
        <v>#N/A</v>
      </c>
      <c r="O5" s="36" t="s">
        <v>488</v>
      </c>
      <c r="P5" s="36" t="b">
        <v>1</v>
      </c>
      <c r="Q5" s="38" t="b">
        <v>1</v>
      </c>
      <c r="R5" s="39">
        <v>19034.0</v>
      </c>
      <c r="S5" s="33" t="str">
        <f>VLOOKUP(H5,'GUIDESTAR MATCHING DATA'!$F$1:$I$824,3, FALSE)</f>
        <v>FORT WASHINGTON</v>
      </c>
      <c r="T5" s="33" t="str">
        <f>VLOOKUP(H5,'GUIDESTAR MATCHING DATA'!$F$1:$I$824,4, FALSE)</f>
        <v>PA</v>
      </c>
      <c r="U5" s="40">
        <v>3.1370883E7</v>
      </c>
      <c r="V5" s="40">
        <v>3.0770221E7</v>
      </c>
      <c r="W5" s="36" t="s">
        <v>71</v>
      </c>
      <c r="X5" s="36" t="s">
        <v>520</v>
      </c>
      <c r="Y5" s="26">
        <v>2.0</v>
      </c>
      <c r="Z5" s="26">
        <v>6.0</v>
      </c>
    </row>
    <row r="6">
      <c r="A6" s="22" t="s">
        <v>65</v>
      </c>
      <c r="B6" s="22" t="b">
        <v>1</v>
      </c>
      <c r="C6" s="22">
        <v>15.0</v>
      </c>
      <c r="D6" s="22">
        <v>1.0</v>
      </c>
      <c r="E6" s="22">
        <v>14.0</v>
      </c>
      <c r="F6" s="24">
        <v>42329.37945601852</v>
      </c>
      <c r="G6" s="22" t="s">
        <v>529</v>
      </c>
      <c r="H6" s="22" t="s">
        <v>66</v>
      </c>
      <c r="I6" s="22" t="s">
        <v>530</v>
      </c>
      <c r="J6" s="22" t="str">
        <f>vlookup($I6,fb_data!$B$1:$H$481,3,FALSE)</f>
        <v>#N/A</v>
      </c>
      <c r="K6" s="22" t="str">
        <f>vlookup($I6,fb_data!$B$1:$H$481,4,FALSE)</f>
        <v>#N/A</v>
      </c>
      <c r="L6" s="22" t="str">
        <f>vlookup($I6,fb_data!$B$1:$H$481,5,FALSE)</f>
        <v>#N/A</v>
      </c>
      <c r="M6" s="22" t="str">
        <f>vlookup($I6,fb_data!$B$1:$H$481,6,FALSE)</f>
        <v>#N/A</v>
      </c>
      <c r="N6" s="22" t="str">
        <f>vlookup($I6,fb_data!$B$1:$H$481,7,FALSE)</f>
        <v>#N/A</v>
      </c>
      <c r="O6" s="22" t="s">
        <v>554</v>
      </c>
      <c r="P6" s="22" t="b">
        <v>1</v>
      </c>
      <c r="Q6" s="28" t="b">
        <v>1</v>
      </c>
      <c r="R6" s="30">
        <v>19034.0</v>
      </c>
      <c r="S6" s="33" t="str">
        <f>VLOOKUP(H6,'GUIDESTAR MATCHING DATA'!$F$1:$I$824,3, FALSE)</f>
        <v>FORT WASHINGTON</v>
      </c>
      <c r="T6" s="33" t="str">
        <f>VLOOKUP(H6,'GUIDESTAR MATCHING DATA'!$F$1:$I$824,4, FALSE)</f>
        <v>PA</v>
      </c>
      <c r="U6" s="33">
        <v>3.1370883E7</v>
      </c>
      <c r="V6" s="33">
        <v>3.0770221E7</v>
      </c>
      <c r="W6" s="22" t="s">
        <v>71</v>
      </c>
      <c r="X6" s="22" t="s">
        <v>572</v>
      </c>
      <c r="Y6" s="26">
        <v>2.0</v>
      </c>
      <c r="Z6" s="26">
        <v>4.0</v>
      </c>
    </row>
    <row r="7">
      <c r="A7" s="36" t="s">
        <v>81</v>
      </c>
      <c r="B7" s="36" t="b">
        <v>1</v>
      </c>
      <c r="C7" s="36">
        <v>29.0</v>
      </c>
      <c r="D7" s="36">
        <v>3.0</v>
      </c>
      <c r="E7" s="36">
        <v>26.0</v>
      </c>
      <c r="F7" s="37">
        <v>42322.30296296296</v>
      </c>
      <c r="G7" s="36" t="s">
        <v>573</v>
      </c>
      <c r="H7" s="36" t="s">
        <v>82</v>
      </c>
      <c r="I7" s="36" t="s">
        <v>574</v>
      </c>
      <c r="J7" s="22" t="str">
        <f>vlookup($I7,fb_data!$B$1:$H$481,3,FALSE)</f>
        <v>#N/A</v>
      </c>
      <c r="K7" s="22" t="str">
        <f>vlookup($I7,fb_data!$B$1:$H$481,4,FALSE)</f>
        <v>#N/A</v>
      </c>
      <c r="L7" s="22" t="str">
        <f>vlookup($I7,fb_data!$B$1:$H$481,5,FALSE)</f>
        <v>#N/A</v>
      </c>
      <c r="M7" s="22" t="str">
        <f>vlookup($I7,fb_data!$B$1:$H$481,6,FALSE)</f>
        <v>#N/A</v>
      </c>
      <c r="N7" s="22" t="str">
        <f>vlookup($I7,fb_data!$B$1:$H$481,7,FALSE)</f>
        <v>#N/A</v>
      </c>
      <c r="O7" s="36" t="s">
        <v>602</v>
      </c>
      <c r="P7" s="36" t="b">
        <v>1</v>
      </c>
      <c r="Q7" s="38" t="b">
        <v>1</v>
      </c>
      <c r="R7" s="39">
        <v>19119.0</v>
      </c>
      <c r="S7" s="33" t="str">
        <f>VLOOKUP(H7,'GUIDESTAR MATCHING DATA'!$F$1:$I$824,3, FALSE)</f>
        <v>PHILADELPHIA</v>
      </c>
      <c r="T7" s="33" t="str">
        <f>VLOOKUP(H7,'GUIDESTAR MATCHING DATA'!$F$1:$I$824,4, FALSE)</f>
        <v>PA</v>
      </c>
      <c r="U7" s="40">
        <v>2057850.0</v>
      </c>
      <c r="V7" s="40">
        <v>1853938.0</v>
      </c>
      <c r="W7" s="36" t="s">
        <v>86</v>
      </c>
      <c r="X7" s="36" t="s">
        <v>628</v>
      </c>
      <c r="Y7" s="26">
        <v>1.0</v>
      </c>
      <c r="Z7" s="26">
        <v>2.0</v>
      </c>
    </row>
    <row r="8">
      <c r="A8" s="22" t="s">
        <v>88</v>
      </c>
      <c r="B8" s="22" t="b">
        <v>1</v>
      </c>
      <c r="C8" s="22">
        <v>2.0</v>
      </c>
      <c r="D8" s="22">
        <v>0.0</v>
      </c>
      <c r="E8" s="22">
        <v>2.0</v>
      </c>
      <c r="F8" s="24">
        <v>42318.625763888886</v>
      </c>
      <c r="G8" s="22" t="s">
        <v>632</v>
      </c>
      <c r="H8" s="22" t="s">
        <v>89</v>
      </c>
      <c r="I8" s="22" t="s">
        <v>634</v>
      </c>
      <c r="J8" s="22" t="str">
        <f>vlookup($I8,fb_data!$B$1:$H$481,3,FALSE)</f>
        <v>#N/A</v>
      </c>
      <c r="K8" s="22" t="str">
        <f>vlookup($I8,fb_data!$B$1:$H$481,4,FALSE)</f>
        <v>#N/A</v>
      </c>
      <c r="L8" s="22" t="str">
        <f>vlookup($I8,fb_data!$B$1:$H$481,5,FALSE)</f>
        <v>#N/A</v>
      </c>
      <c r="M8" s="22" t="str">
        <f>vlookup($I8,fb_data!$B$1:$H$481,6,FALSE)</f>
        <v>#N/A</v>
      </c>
      <c r="N8" s="22" t="str">
        <f>vlookup($I8,fb_data!$B$1:$H$481,7,FALSE)</f>
        <v>#N/A</v>
      </c>
      <c r="O8" s="22" t="s">
        <v>659</v>
      </c>
      <c r="P8" s="22" t="b">
        <v>1</v>
      </c>
      <c r="Q8" s="28" t="b">
        <v>0</v>
      </c>
      <c r="R8" s="30">
        <v>4212.0</v>
      </c>
      <c r="S8" s="33" t="str">
        <f>VLOOKUP(H8,'GUIDESTAR MATCHING DATA'!$F$1:$I$824,3, FALSE)</f>
        <v>Lewiston</v>
      </c>
      <c r="T8" s="33" t="str">
        <f>VLOOKUP(H8,'GUIDESTAR MATCHING DATA'!$F$1:$I$824,4, FALSE)</f>
        <v>ME</v>
      </c>
      <c r="U8" s="33">
        <v>1065784.0</v>
      </c>
      <c r="V8" s="33">
        <v>1116183.0</v>
      </c>
      <c r="W8" s="22" t="s">
        <v>94</v>
      </c>
      <c r="X8" s="22" t="s">
        <v>691</v>
      </c>
      <c r="Y8" s="26">
        <v>2.0</v>
      </c>
      <c r="Z8" s="26">
        <v>2.0</v>
      </c>
    </row>
    <row r="9">
      <c r="A9" s="36" t="s">
        <v>97</v>
      </c>
      <c r="B9" s="36" t="b">
        <v>1</v>
      </c>
      <c r="C9" s="36">
        <v>54.0</v>
      </c>
      <c r="D9" s="36">
        <v>27.0</v>
      </c>
      <c r="E9" s="36">
        <v>27.0</v>
      </c>
      <c r="F9" s="37">
        <v>42332.55373842592</v>
      </c>
      <c r="G9" s="36" t="s">
        <v>693</v>
      </c>
      <c r="H9" s="36" t="s">
        <v>98</v>
      </c>
      <c r="I9" s="36" t="s">
        <v>694</v>
      </c>
      <c r="J9" s="22" t="str">
        <f>vlookup($I9,fb_data!$B$1:$H$481,3,FALSE)</f>
        <v>#N/A</v>
      </c>
      <c r="K9" s="22" t="str">
        <f>vlookup($I9,fb_data!$B$1:$H$481,4,FALSE)</f>
        <v>#N/A</v>
      </c>
      <c r="L9" s="22" t="str">
        <f>vlookup($I9,fb_data!$B$1:$H$481,5,FALSE)</f>
        <v>#N/A</v>
      </c>
      <c r="M9" s="22" t="str">
        <f>vlookup($I9,fb_data!$B$1:$H$481,6,FALSE)</f>
        <v>#N/A</v>
      </c>
      <c r="N9" s="22" t="str">
        <f>vlookup($I9,fb_data!$B$1:$H$481,7,FALSE)</f>
        <v>#N/A</v>
      </c>
      <c r="O9" s="36" t="s">
        <v>723</v>
      </c>
      <c r="P9" s="36" t="b">
        <v>1</v>
      </c>
      <c r="Q9" s="38" t="b">
        <v>0</v>
      </c>
      <c r="R9" s="39">
        <v>60606.0</v>
      </c>
      <c r="S9" s="33" t="str">
        <f>VLOOKUP(H9,'GUIDESTAR MATCHING DATA'!$F$1:$I$824,3, FALSE)</f>
        <v>CHICAGO</v>
      </c>
      <c r="T9" s="33" t="str">
        <f>VLOOKUP(H9,'GUIDESTAR MATCHING DATA'!$F$1:$I$824,4, FALSE)</f>
        <v>IL</v>
      </c>
      <c r="U9" s="40">
        <v>2.4938822E7</v>
      </c>
      <c r="V9" s="40">
        <v>2.4123863E7</v>
      </c>
      <c r="W9" s="36" t="s">
        <v>103</v>
      </c>
      <c r="X9" s="36" t="s">
        <v>748</v>
      </c>
      <c r="Y9" s="26">
        <v>2.0</v>
      </c>
      <c r="Z9" s="26">
        <v>4.0</v>
      </c>
    </row>
    <row r="10">
      <c r="A10" s="22" t="s">
        <v>107</v>
      </c>
      <c r="B10" s="22" t="b">
        <v>1</v>
      </c>
      <c r="C10" s="22">
        <v>66.0</v>
      </c>
      <c r="D10" s="22">
        <v>22.0</v>
      </c>
      <c r="E10" s="22">
        <v>44.0</v>
      </c>
      <c r="F10" s="24">
        <v>42311.64837962963</v>
      </c>
      <c r="G10" s="22" t="s">
        <v>751</v>
      </c>
      <c r="H10" s="22" t="s">
        <v>108</v>
      </c>
      <c r="I10" s="22" t="s">
        <v>755</v>
      </c>
      <c r="J10" s="22" t="str">
        <f>vlookup($I10,fb_data!$B$1:$H$481,3,FALSE)</f>
        <v>#N/A</v>
      </c>
      <c r="K10" s="22" t="str">
        <f>vlookup($I10,fb_data!$B$1:$H$481,4,FALSE)</f>
        <v>#N/A</v>
      </c>
      <c r="L10" s="22" t="str">
        <f>vlookup($I10,fb_data!$B$1:$H$481,5,FALSE)</f>
        <v>#N/A</v>
      </c>
      <c r="M10" s="22" t="str">
        <f>vlookup($I10,fb_data!$B$1:$H$481,6,FALSE)</f>
        <v>#N/A</v>
      </c>
      <c r="N10" s="22" t="str">
        <f>vlookup($I10,fb_data!$B$1:$H$481,7,FALSE)</f>
        <v>#N/A</v>
      </c>
      <c r="O10" s="22" t="s">
        <v>777</v>
      </c>
      <c r="P10" s="22" t="b">
        <v>1</v>
      </c>
      <c r="Q10" s="28" t="b">
        <v>0</v>
      </c>
      <c r="R10" s="30">
        <v>99501.0</v>
      </c>
      <c r="S10" s="33" t="str">
        <f>VLOOKUP(H10,'GUIDESTAR MATCHING DATA'!$F$1:$I$824,3, FALSE)</f>
        <v>ANCHORAGE</v>
      </c>
      <c r="T10" s="33" t="str">
        <f>VLOOKUP(H10,'GUIDESTAR MATCHING DATA'!$F$1:$I$824,4, FALSE)</f>
        <v>AK</v>
      </c>
      <c r="U10" s="33">
        <v>3767608.0</v>
      </c>
      <c r="V10" s="33">
        <v>3535353.0</v>
      </c>
      <c r="W10" s="22" t="s">
        <v>113</v>
      </c>
      <c r="X10" s="22" t="s">
        <v>835</v>
      </c>
      <c r="Y10" s="26">
        <v>2.0</v>
      </c>
      <c r="Z10" s="26">
        <v>2.0</v>
      </c>
    </row>
    <row r="11">
      <c r="A11" s="36" t="s">
        <v>123</v>
      </c>
      <c r="B11" s="36" t="b">
        <v>1</v>
      </c>
      <c r="C11" s="36">
        <v>6.0</v>
      </c>
      <c r="D11" s="36">
        <v>1.0</v>
      </c>
      <c r="E11" s="36">
        <v>5.0</v>
      </c>
      <c r="F11" s="37">
        <v>42330.62483796296</v>
      </c>
      <c r="G11" s="36" t="s">
        <v>844</v>
      </c>
      <c r="H11" s="36" t="s">
        <v>124</v>
      </c>
      <c r="I11" s="37" t="s">
        <v>847</v>
      </c>
      <c r="J11" s="22" t="str">
        <f>vlookup($I11,fb_data!$B$1:$H$481,3,FALSE)</f>
        <v>#N/A</v>
      </c>
      <c r="K11" s="22" t="str">
        <f>vlookup($I11,fb_data!$B$1:$H$481,4,FALSE)</f>
        <v>#N/A</v>
      </c>
      <c r="L11" s="22" t="str">
        <f>vlookup($I11,fb_data!$B$1:$H$481,5,FALSE)</f>
        <v>#N/A</v>
      </c>
      <c r="M11" s="22" t="str">
        <f>vlookup($I11,fb_data!$B$1:$H$481,6,FALSE)</f>
        <v>#N/A</v>
      </c>
      <c r="N11" s="22" t="str">
        <f>vlookup($I11,fb_data!$B$1:$H$481,7,FALSE)</f>
        <v>#N/A</v>
      </c>
      <c r="O11" s="36" t="s">
        <v>884</v>
      </c>
      <c r="P11" s="36" t="b">
        <v>1</v>
      </c>
      <c r="Q11" s="38" t="b">
        <v>1</v>
      </c>
      <c r="R11" s="39">
        <v>60051.0</v>
      </c>
      <c r="S11" s="33" t="str">
        <f>VLOOKUP(H11,'GUIDESTAR MATCHING DATA'!$F$1:$I$824,3, FALSE)</f>
        <v>MCHENRY</v>
      </c>
      <c r="T11" s="33" t="str">
        <f>VLOOKUP(H11,'GUIDESTAR MATCHING DATA'!$F$1:$I$824,4, FALSE)</f>
        <v>IL</v>
      </c>
      <c r="U11" s="40"/>
      <c r="V11" s="40"/>
      <c r="W11" s="36" t="s">
        <v>131</v>
      </c>
      <c r="X11" s="36" t="s">
        <v>893</v>
      </c>
      <c r="Y11" s="26">
        <v>1.0</v>
      </c>
      <c r="Z11" s="26">
        <v>2.0</v>
      </c>
    </row>
    <row r="12">
      <c r="A12" s="22" t="s">
        <v>139</v>
      </c>
      <c r="B12" s="22" t="b">
        <v>1</v>
      </c>
      <c r="C12" s="22">
        <v>9.0</v>
      </c>
      <c r="D12" s="22">
        <v>1.0</v>
      </c>
      <c r="E12" s="22">
        <v>8.0</v>
      </c>
      <c r="F12" s="24">
        <v>42312.95332175926</v>
      </c>
      <c r="G12" s="22" t="s">
        <v>897</v>
      </c>
      <c r="H12" s="22" t="s">
        <v>140</v>
      </c>
      <c r="I12" s="22" t="s">
        <v>899</v>
      </c>
      <c r="J12" s="22" t="str">
        <f>vlookup($I12,fb_data!$B$1:$H$481,3,FALSE)</f>
        <v>#N/A</v>
      </c>
      <c r="K12" s="22" t="str">
        <f>vlookup($I12,fb_data!$B$1:$H$481,4,FALSE)</f>
        <v>#N/A</v>
      </c>
      <c r="L12" s="22" t="str">
        <f>vlookup($I12,fb_data!$B$1:$H$481,5,FALSE)</f>
        <v>#N/A</v>
      </c>
      <c r="M12" s="22" t="str">
        <f>vlookup($I12,fb_data!$B$1:$H$481,6,FALSE)</f>
        <v>#N/A</v>
      </c>
      <c r="N12" s="22" t="str">
        <f>vlookup($I12,fb_data!$B$1:$H$481,7,FALSE)</f>
        <v>#N/A</v>
      </c>
      <c r="O12" s="22" t="s">
        <v>927</v>
      </c>
      <c r="P12" s="22" t="b">
        <v>1</v>
      </c>
      <c r="Q12" s="28" t="b">
        <v>1</v>
      </c>
      <c r="R12" s="30">
        <v>71964.0</v>
      </c>
      <c r="S12" s="33" t="str">
        <f>VLOOKUP(H12,'GUIDESTAR MATCHING DATA'!$F$1:$I$824,3, FALSE)</f>
        <v>PEARCY</v>
      </c>
      <c r="T12" s="33" t="str">
        <f>VLOOKUP(H12,'GUIDESTAR MATCHING DATA'!$F$1:$I$824,4, FALSE)</f>
        <v>AR</v>
      </c>
      <c r="U12" s="33"/>
      <c r="V12" s="33"/>
      <c r="W12" s="22" t="s">
        <v>145</v>
      </c>
      <c r="X12" s="63" t="s">
        <v>970</v>
      </c>
      <c r="Y12" s="26">
        <v>1.0</v>
      </c>
      <c r="Z12" s="26">
        <v>6.0</v>
      </c>
    </row>
    <row r="13">
      <c r="A13" s="36" t="s">
        <v>157</v>
      </c>
      <c r="B13" s="36" t="b">
        <v>1</v>
      </c>
      <c r="C13" s="36">
        <v>43.0</v>
      </c>
      <c r="D13" s="36">
        <v>2.0</v>
      </c>
      <c r="E13" s="36">
        <v>41.0</v>
      </c>
      <c r="F13" s="37">
        <v>42332.37152777778</v>
      </c>
      <c r="G13" s="36" t="s">
        <v>992</v>
      </c>
      <c r="H13" s="36" t="s">
        <v>159</v>
      </c>
      <c r="I13" s="36" t="s">
        <v>995</v>
      </c>
      <c r="J13" s="22" t="str">
        <f>vlookup($I13,fb_data!$B$1:$H$481,3,FALSE)</f>
        <v>#N/A</v>
      </c>
      <c r="K13" s="22" t="str">
        <f>vlookup($I13,fb_data!$B$1:$H$481,4,FALSE)</f>
        <v>#N/A</v>
      </c>
      <c r="L13" s="22" t="str">
        <f>vlookup($I13,fb_data!$B$1:$H$481,5,FALSE)</f>
        <v>#N/A</v>
      </c>
      <c r="M13" s="22" t="str">
        <f>vlookup($I13,fb_data!$B$1:$H$481,6,FALSE)</f>
        <v>#N/A</v>
      </c>
      <c r="N13" s="22" t="str">
        <f>vlookup($I13,fb_data!$B$1:$H$481,7,FALSE)</f>
        <v>#N/A</v>
      </c>
      <c r="O13" s="36" t="s">
        <v>1049</v>
      </c>
      <c r="P13" s="36" t="b">
        <v>1</v>
      </c>
      <c r="Q13" s="38" t="b">
        <v>0</v>
      </c>
      <c r="R13" s="39">
        <v>1741.0</v>
      </c>
      <c r="S13" s="33" t="str">
        <f>VLOOKUP(H13,'GUIDESTAR MATCHING DATA'!$F$1:$I$824,3, FALSE)</f>
        <v>CARLISLE</v>
      </c>
      <c r="T13" s="33" t="str">
        <f>VLOOKUP(H13,'GUIDESTAR MATCHING DATA'!$F$1:$I$824,4, FALSE)</f>
        <v>MA</v>
      </c>
      <c r="U13" s="40">
        <v>3719139.0</v>
      </c>
      <c r="V13" s="40">
        <v>3664662.0</v>
      </c>
      <c r="W13" s="36" t="s">
        <v>1078</v>
      </c>
      <c r="X13" s="36" t="s">
        <v>1108</v>
      </c>
      <c r="Y13" s="26">
        <v>1.0</v>
      </c>
      <c r="Z13" s="26">
        <v>2.0</v>
      </c>
    </row>
    <row r="14">
      <c r="A14" s="22" t="s">
        <v>166</v>
      </c>
      <c r="B14" s="22" t="b">
        <v>1</v>
      </c>
      <c r="C14" s="22">
        <v>4.0</v>
      </c>
      <c r="D14" s="22">
        <v>0.0</v>
      </c>
      <c r="E14" s="22">
        <v>4.0</v>
      </c>
      <c r="F14" s="24">
        <v>42313.553611111114</v>
      </c>
      <c r="G14" s="22" t="s">
        <v>1112</v>
      </c>
      <c r="H14" s="22" t="s">
        <v>167</v>
      </c>
      <c r="I14" s="24" t="s">
        <v>1113</v>
      </c>
      <c r="J14" s="22" t="str">
        <f>vlookup($I14,fb_data!$B$1:$H$481,3,FALSE)</f>
        <v>#N/A</v>
      </c>
      <c r="K14" s="22" t="str">
        <f>vlookup($I14,fb_data!$B$1:$H$481,4,FALSE)</f>
        <v>#N/A</v>
      </c>
      <c r="L14" s="22" t="str">
        <f>vlookup($I14,fb_data!$B$1:$H$481,5,FALSE)</f>
        <v>#N/A</v>
      </c>
      <c r="M14" s="22" t="str">
        <f>vlookup($I14,fb_data!$B$1:$H$481,6,FALSE)</f>
        <v>#N/A</v>
      </c>
      <c r="N14" s="22" t="str">
        <f>vlookup($I14,fb_data!$B$1:$H$481,7,FALSE)</f>
        <v>#N/A</v>
      </c>
      <c r="O14" s="22" t="s">
        <v>1152</v>
      </c>
      <c r="P14" s="22" t="b">
        <v>1</v>
      </c>
      <c r="Q14" s="28" t="b">
        <v>0</v>
      </c>
      <c r="R14" s="30">
        <v>60204.0</v>
      </c>
      <c r="S14" s="33" t="str">
        <f>VLOOKUP(H14,'GUIDESTAR MATCHING DATA'!$F$1:$I$824,3, FALSE)</f>
        <v>EVANSTON</v>
      </c>
      <c r="T14" s="33" t="str">
        <f>VLOOKUP(H14,'GUIDESTAR MATCHING DATA'!$F$1:$I$824,4, FALSE)</f>
        <v>IL</v>
      </c>
      <c r="U14" s="33"/>
      <c r="V14" s="33"/>
      <c r="W14" s="22" t="s">
        <v>172</v>
      </c>
      <c r="X14" s="22" t="s">
        <v>1191</v>
      </c>
      <c r="Y14" s="26">
        <v>2.0</v>
      </c>
      <c r="Z14" s="26">
        <v>2.0</v>
      </c>
    </row>
    <row r="15">
      <c r="A15" s="36" t="s">
        <v>166</v>
      </c>
      <c r="B15" s="36" t="b">
        <v>1</v>
      </c>
      <c r="C15" s="36">
        <v>28.0</v>
      </c>
      <c r="D15" s="36">
        <v>3.0</v>
      </c>
      <c r="E15" s="36">
        <v>25.0</v>
      </c>
      <c r="F15" s="37">
        <v>42314.34032407407</v>
      </c>
      <c r="G15" s="36" t="s">
        <v>1197</v>
      </c>
      <c r="H15" s="36" t="s">
        <v>167</v>
      </c>
      <c r="I15" s="36" t="s">
        <v>1199</v>
      </c>
      <c r="J15" s="22" t="str">
        <f>vlookup($I15,fb_data!$B$1:$H$481,3,FALSE)</f>
        <v>#N/A</v>
      </c>
      <c r="K15" s="22" t="str">
        <f>vlookup($I15,fb_data!$B$1:$H$481,4,FALSE)</f>
        <v>#N/A</v>
      </c>
      <c r="L15" s="22" t="str">
        <f>vlookup($I15,fb_data!$B$1:$H$481,5,FALSE)</f>
        <v>#N/A</v>
      </c>
      <c r="M15" s="22" t="str">
        <f>vlookup($I15,fb_data!$B$1:$H$481,6,FALSE)</f>
        <v>#N/A</v>
      </c>
      <c r="N15" s="22" t="str">
        <f>vlookup($I15,fb_data!$B$1:$H$481,7,FALSE)</f>
        <v>#N/A</v>
      </c>
      <c r="O15" s="36" t="s">
        <v>1241</v>
      </c>
      <c r="P15" s="36" t="b">
        <v>1</v>
      </c>
      <c r="Q15" s="38" t="b">
        <v>0</v>
      </c>
      <c r="R15" s="39">
        <v>60204.0</v>
      </c>
      <c r="S15" s="33" t="str">
        <f>VLOOKUP(H15,'GUIDESTAR MATCHING DATA'!$F$1:$I$824,3, FALSE)</f>
        <v>EVANSTON</v>
      </c>
      <c r="T15" s="33" t="str">
        <f>VLOOKUP(H15,'GUIDESTAR MATCHING DATA'!$F$1:$I$824,4, FALSE)</f>
        <v>IL</v>
      </c>
      <c r="U15" s="40"/>
      <c r="V15" s="40"/>
      <c r="W15" s="36" t="s">
        <v>172</v>
      </c>
      <c r="X15" s="36" t="s">
        <v>1285</v>
      </c>
      <c r="Y15" s="26">
        <v>3.0</v>
      </c>
      <c r="Z15" s="26">
        <v>2.0</v>
      </c>
    </row>
    <row r="16">
      <c r="A16" s="22" t="s">
        <v>166</v>
      </c>
      <c r="B16" s="22" t="b">
        <v>1</v>
      </c>
      <c r="C16" s="22">
        <v>3.0</v>
      </c>
      <c r="D16" s="22">
        <v>0.0</v>
      </c>
      <c r="E16" s="22">
        <v>3.0</v>
      </c>
      <c r="F16" s="24">
        <v>42314.391238425924</v>
      </c>
      <c r="G16" s="22" t="s">
        <v>1295</v>
      </c>
      <c r="H16" s="22" t="s">
        <v>167</v>
      </c>
      <c r="I16" s="22" t="s">
        <v>1299</v>
      </c>
      <c r="J16" s="22" t="str">
        <f>vlookup($I16,fb_data!$B$1:$H$481,3,FALSE)</f>
        <v>#N/A</v>
      </c>
      <c r="K16" s="22" t="str">
        <f>vlookup($I16,fb_data!$B$1:$H$481,4,FALSE)</f>
        <v>#N/A</v>
      </c>
      <c r="L16" s="22" t="str">
        <f>vlookup($I16,fb_data!$B$1:$H$481,5,FALSE)</f>
        <v>#N/A</v>
      </c>
      <c r="M16" s="22" t="str">
        <f>vlookup($I16,fb_data!$B$1:$H$481,6,FALSE)</f>
        <v>#N/A</v>
      </c>
      <c r="N16" s="22" t="str">
        <f>vlookup($I16,fb_data!$B$1:$H$481,7,FALSE)</f>
        <v>#N/A</v>
      </c>
      <c r="O16" s="22" t="s">
        <v>1364</v>
      </c>
      <c r="P16" s="22" t="b">
        <v>1</v>
      </c>
      <c r="Q16" s="28" t="b">
        <v>1</v>
      </c>
      <c r="R16" s="30">
        <v>60204.0</v>
      </c>
      <c r="S16" s="33" t="str">
        <f>VLOOKUP(H16,'GUIDESTAR MATCHING DATA'!$F$1:$I$824,3, FALSE)</f>
        <v>EVANSTON</v>
      </c>
      <c r="T16" s="33" t="str">
        <f>VLOOKUP(H16,'GUIDESTAR MATCHING DATA'!$F$1:$I$824,4, FALSE)</f>
        <v>IL</v>
      </c>
      <c r="U16" s="33"/>
      <c r="V16" s="33"/>
      <c r="W16" s="22" t="s">
        <v>172</v>
      </c>
      <c r="X16" s="22" t="s">
        <v>1399</v>
      </c>
      <c r="Y16" s="26">
        <v>2.0</v>
      </c>
      <c r="Z16" s="26">
        <v>6.0</v>
      </c>
    </row>
    <row r="17">
      <c r="A17" s="36" t="s">
        <v>166</v>
      </c>
      <c r="B17" s="36" t="b">
        <v>1</v>
      </c>
      <c r="C17" s="36">
        <v>2.0</v>
      </c>
      <c r="D17" s="36">
        <v>0.0</v>
      </c>
      <c r="E17" s="36">
        <v>2.0</v>
      </c>
      <c r="F17" s="37">
        <v>42317.33039351852</v>
      </c>
      <c r="G17" s="36" t="s">
        <v>1407</v>
      </c>
      <c r="H17" s="36" t="s">
        <v>167</v>
      </c>
      <c r="I17" s="36" t="s">
        <v>1409</v>
      </c>
      <c r="J17" s="22" t="str">
        <f>vlookup($I17,fb_data!$B$1:$H$481,3,FALSE)</f>
        <v>#N/A</v>
      </c>
      <c r="K17" s="22" t="str">
        <f>vlookup($I17,fb_data!$B$1:$H$481,4,FALSE)</f>
        <v>#N/A</v>
      </c>
      <c r="L17" s="22" t="str">
        <f>vlookup($I17,fb_data!$B$1:$H$481,5,FALSE)</f>
        <v>#N/A</v>
      </c>
      <c r="M17" s="22" t="str">
        <f>vlookup($I17,fb_data!$B$1:$H$481,6,FALSE)</f>
        <v>#N/A</v>
      </c>
      <c r="N17" s="22" t="str">
        <f>vlookup($I17,fb_data!$B$1:$H$481,7,FALSE)</f>
        <v>#N/A</v>
      </c>
      <c r="O17" s="36" t="s">
        <v>1463</v>
      </c>
      <c r="P17" s="36" t="b">
        <v>1</v>
      </c>
      <c r="Q17" s="38" t="b">
        <v>1</v>
      </c>
      <c r="R17" s="39">
        <v>60204.0</v>
      </c>
      <c r="S17" s="33" t="str">
        <f>VLOOKUP(H17,'GUIDESTAR MATCHING DATA'!$F$1:$I$824,3, FALSE)</f>
        <v>EVANSTON</v>
      </c>
      <c r="T17" s="33" t="str">
        <f>VLOOKUP(H17,'GUIDESTAR MATCHING DATA'!$F$1:$I$824,4, FALSE)</f>
        <v>IL</v>
      </c>
      <c r="U17" s="40"/>
      <c r="V17" s="40"/>
      <c r="W17" s="36" t="s">
        <v>172</v>
      </c>
      <c r="X17" s="36" t="s">
        <v>1500</v>
      </c>
      <c r="Y17" s="26">
        <v>3.0</v>
      </c>
      <c r="Z17" s="26">
        <v>3.0</v>
      </c>
    </row>
    <row r="18">
      <c r="A18" s="22" t="s">
        <v>183</v>
      </c>
      <c r="B18" s="22" t="b">
        <v>1</v>
      </c>
      <c r="C18" s="22">
        <v>173.0</v>
      </c>
      <c r="D18" s="22">
        <v>57.0</v>
      </c>
      <c r="E18" s="22">
        <v>116.0</v>
      </c>
      <c r="F18" s="24">
        <v>42319.505694444444</v>
      </c>
      <c r="G18" s="22" t="s">
        <v>1509</v>
      </c>
      <c r="H18" s="22" t="s">
        <v>185</v>
      </c>
      <c r="I18" s="22" t="s">
        <v>1510</v>
      </c>
      <c r="J18" s="22" t="str">
        <f>vlookup($I18,fb_data!$B$1:$H$481,3,FALSE)</f>
        <v>#N/A</v>
      </c>
      <c r="K18" s="22" t="str">
        <f>vlookup($I18,fb_data!$B$1:$H$481,4,FALSE)</f>
        <v>#N/A</v>
      </c>
      <c r="L18" s="22" t="str">
        <f>vlookup($I18,fb_data!$B$1:$H$481,5,FALSE)</f>
        <v>#N/A</v>
      </c>
      <c r="M18" s="22" t="str">
        <f>vlookup($I18,fb_data!$B$1:$H$481,6,FALSE)</f>
        <v>#N/A</v>
      </c>
      <c r="N18" s="22" t="str">
        <f>vlookup($I18,fb_data!$B$1:$H$481,7,FALSE)</f>
        <v>#N/A</v>
      </c>
      <c r="O18" s="22" t="s">
        <v>1538</v>
      </c>
      <c r="P18" s="22" t="b">
        <v>1</v>
      </c>
      <c r="Q18" s="28" t="b">
        <v>1</v>
      </c>
      <c r="R18" s="30">
        <v>48103.0</v>
      </c>
      <c r="S18" s="33" t="str">
        <f>VLOOKUP(H18,'GUIDESTAR MATCHING DATA'!$F$1:$I$824,3, FALSE)</f>
        <v>Ann Arbor</v>
      </c>
      <c r="T18" s="33" t="str">
        <f>VLOOKUP(H18,'GUIDESTAR MATCHING DATA'!$F$1:$I$824,4, FALSE)</f>
        <v>MI</v>
      </c>
      <c r="U18" s="33">
        <v>776640.0</v>
      </c>
      <c r="V18" s="33">
        <v>884614.0</v>
      </c>
      <c r="W18" s="22" t="s">
        <v>189</v>
      </c>
      <c r="X18" s="22" t="s">
        <v>1580</v>
      </c>
      <c r="Y18" s="26">
        <v>1.0</v>
      </c>
      <c r="Z18" s="26">
        <v>2.0</v>
      </c>
    </row>
    <row r="19">
      <c r="A19" s="36" t="s">
        <v>196</v>
      </c>
      <c r="B19" s="36" t="b">
        <v>1</v>
      </c>
      <c r="C19" s="36">
        <v>3.0</v>
      </c>
      <c r="D19" s="36">
        <v>0.0</v>
      </c>
      <c r="E19" s="36">
        <v>3.0</v>
      </c>
      <c r="F19" s="37">
        <v>42321.686747685184</v>
      </c>
      <c r="G19" s="36" t="s">
        <v>1586</v>
      </c>
      <c r="H19" s="36" t="s">
        <v>197</v>
      </c>
      <c r="I19" s="37" t="s">
        <v>1588</v>
      </c>
      <c r="J19" s="22" t="str">
        <f>vlookup($I19,fb_data!$B$1:$H$481,3,FALSE)</f>
        <v>#N/A</v>
      </c>
      <c r="K19" s="22" t="str">
        <f>vlookup($I19,fb_data!$B$1:$H$481,4,FALSE)</f>
        <v>#N/A</v>
      </c>
      <c r="L19" s="22" t="str">
        <f>vlookup($I19,fb_data!$B$1:$H$481,5,FALSE)</f>
        <v>#N/A</v>
      </c>
      <c r="M19" s="22" t="str">
        <f>vlookup($I19,fb_data!$B$1:$H$481,6,FALSE)</f>
        <v>#N/A</v>
      </c>
      <c r="N19" s="22" t="str">
        <f>vlookup($I19,fb_data!$B$1:$H$481,7,FALSE)</f>
        <v>#N/A</v>
      </c>
      <c r="O19" s="36" t="s">
        <v>1638</v>
      </c>
      <c r="P19" s="36" t="b">
        <v>1</v>
      </c>
      <c r="Q19" s="38" t="b">
        <v>0</v>
      </c>
      <c r="R19" s="39">
        <v>92138.0</v>
      </c>
      <c r="S19" s="33" t="str">
        <f>VLOOKUP(H19,'GUIDESTAR MATCHING DATA'!$F$1:$I$824,3, FALSE)</f>
        <v>San Diego</v>
      </c>
      <c r="T19" s="33" t="str">
        <f>VLOOKUP(H19,'GUIDESTAR MATCHING DATA'!$F$1:$I$824,4, FALSE)</f>
        <v>CA</v>
      </c>
      <c r="U19" s="40">
        <v>17225.0</v>
      </c>
      <c r="V19" s="40">
        <v>12202.0</v>
      </c>
      <c r="W19" s="36" t="s">
        <v>201</v>
      </c>
      <c r="X19" s="36" t="s">
        <v>1692</v>
      </c>
      <c r="Y19" s="26">
        <v>2.0</v>
      </c>
      <c r="Z19" s="26">
        <v>1.0</v>
      </c>
    </row>
    <row r="20">
      <c r="A20" s="22" t="s">
        <v>208</v>
      </c>
      <c r="B20" s="22" t="b">
        <v>1</v>
      </c>
      <c r="C20" s="22">
        <v>2.0</v>
      </c>
      <c r="D20" s="22">
        <v>0.0</v>
      </c>
      <c r="E20" s="22">
        <v>2.0</v>
      </c>
      <c r="F20" s="24">
        <v>42325.740636574075</v>
      </c>
      <c r="G20" s="22" t="s">
        <v>1701</v>
      </c>
      <c r="H20" s="22" t="s">
        <v>209</v>
      </c>
      <c r="I20" s="24" t="s">
        <v>1703</v>
      </c>
      <c r="J20" s="22" t="str">
        <f>vlookup($I20,fb_data!$B$1:$H$481,3,FALSE)</f>
        <v>#N/A</v>
      </c>
      <c r="K20" s="22" t="str">
        <f>vlookup($I20,fb_data!$B$1:$H$481,4,FALSE)</f>
        <v>#N/A</v>
      </c>
      <c r="L20" s="22" t="str">
        <f>vlookup($I20,fb_data!$B$1:$H$481,5,FALSE)</f>
        <v>#N/A</v>
      </c>
      <c r="M20" s="22" t="str">
        <f>vlookup($I20,fb_data!$B$1:$H$481,6,FALSE)</f>
        <v>#N/A</v>
      </c>
      <c r="N20" s="22" t="str">
        <f>vlookup($I20,fb_data!$B$1:$H$481,7,FALSE)</f>
        <v>#N/A</v>
      </c>
      <c r="O20" s="22" t="s">
        <v>1746</v>
      </c>
      <c r="P20" s="22" t="b">
        <v>1</v>
      </c>
      <c r="Q20" s="28" t="b">
        <v>0</v>
      </c>
      <c r="R20" s="30">
        <v>22311.0</v>
      </c>
      <c r="S20" s="33" t="str">
        <f>VLOOKUP(H20,'GUIDESTAR MATCHING DATA'!$F$1:$I$824,3, FALSE)</f>
        <v>Alexandria</v>
      </c>
      <c r="T20" s="33" t="str">
        <f>VLOOKUP(H20,'GUIDESTAR MATCHING DATA'!$F$1:$I$824,4, FALSE)</f>
        <v>VA</v>
      </c>
      <c r="U20" s="33">
        <v>2.16343636E8</v>
      </c>
      <c r="V20" s="33">
        <v>2.20648012E8</v>
      </c>
      <c r="W20" s="22" t="s">
        <v>213</v>
      </c>
      <c r="X20" s="22" t="s">
        <v>1785</v>
      </c>
      <c r="Y20" s="26">
        <v>1.0</v>
      </c>
      <c r="Z20" s="26">
        <v>6.0</v>
      </c>
    </row>
    <row r="21">
      <c r="A21" s="36" t="s">
        <v>215</v>
      </c>
      <c r="B21" s="36" t="b">
        <v>1</v>
      </c>
      <c r="C21" s="36">
        <v>101.0</v>
      </c>
      <c r="D21" s="36">
        <v>28.0</v>
      </c>
      <c r="E21" s="36">
        <v>73.0</v>
      </c>
      <c r="F21" s="37">
        <v>42318.54869212963</v>
      </c>
      <c r="G21" s="36" t="s">
        <v>1791</v>
      </c>
      <c r="H21" s="36" t="s">
        <v>216</v>
      </c>
      <c r="I21" s="36" t="s">
        <v>1793</v>
      </c>
      <c r="J21" s="22" t="str">
        <f>vlookup($I21,fb_data!$B$1:$H$481,3,FALSE)</f>
        <v>#N/A</v>
      </c>
      <c r="K21" s="22" t="str">
        <f>vlookup($I21,fb_data!$B$1:$H$481,4,FALSE)</f>
        <v>#N/A</v>
      </c>
      <c r="L21" s="22" t="str">
        <f>vlookup($I21,fb_data!$B$1:$H$481,5,FALSE)</f>
        <v>#N/A</v>
      </c>
      <c r="M21" s="22" t="str">
        <f>vlookup($I21,fb_data!$B$1:$H$481,6,FALSE)</f>
        <v>#N/A</v>
      </c>
      <c r="N21" s="22" t="str">
        <f>vlookup($I21,fb_data!$B$1:$H$481,7,FALSE)</f>
        <v>#N/A</v>
      </c>
      <c r="O21" s="36" t="s">
        <v>1832</v>
      </c>
      <c r="P21" s="36" t="b">
        <v>1</v>
      </c>
      <c r="Q21" s="38" t="b">
        <v>1</v>
      </c>
      <c r="R21" s="39">
        <v>66044.0</v>
      </c>
      <c r="S21" s="33" t="str">
        <f>VLOOKUP(H21,'GUIDESTAR MATCHING DATA'!$F$1:$I$824,3, FALSE)</f>
        <v>LAWRENCE</v>
      </c>
      <c r="T21" s="33" t="str">
        <f>VLOOKUP(H21,'GUIDESTAR MATCHING DATA'!$F$1:$I$824,4, FALSE)</f>
        <v>KS</v>
      </c>
      <c r="U21" s="40">
        <v>1847171.0</v>
      </c>
      <c r="V21" s="40">
        <v>1705555.0</v>
      </c>
      <c r="W21" s="36" t="s">
        <v>221</v>
      </c>
      <c r="X21" s="36" t="s">
        <v>1866</v>
      </c>
      <c r="Y21" s="26">
        <v>3.0</v>
      </c>
      <c r="Z21" s="26">
        <v>2.0</v>
      </c>
    </row>
    <row r="22">
      <c r="A22" s="22" t="s">
        <v>223</v>
      </c>
      <c r="B22" s="22" t="b">
        <v>1</v>
      </c>
      <c r="C22" s="22">
        <v>43.0</v>
      </c>
      <c r="D22" s="22">
        <v>10.0</v>
      </c>
      <c r="E22" s="22">
        <v>33.0</v>
      </c>
      <c r="F22" s="24">
        <v>42311.3894212963</v>
      </c>
      <c r="G22" s="22" t="s">
        <v>1878</v>
      </c>
      <c r="H22" s="22" t="s">
        <v>224</v>
      </c>
      <c r="I22" s="22" t="s">
        <v>1881</v>
      </c>
      <c r="J22" s="22" t="str">
        <f>vlookup($I22,fb_data!$B$1:$H$481,3,FALSE)</f>
        <v>#N/A</v>
      </c>
      <c r="K22" s="22" t="str">
        <f>vlookup($I22,fb_data!$B$1:$H$481,4,FALSE)</f>
        <v>#N/A</v>
      </c>
      <c r="L22" s="22" t="str">
        <f>vlookup($I22,fb_data!$B$1:$H$481,5,FALSE)</f>
        <v>#N/A</v>
      </c>
      <c r="M22" s="22" t="str">
        <f>vlookup($I22,fb_data!$B$1:$H$481,6,FALSE)</f>
        <v>#N/A</v>
      </c>
      <c r="N22" s="22" t="str">
        <f>vlookup($I22,fb_data!$B$1:$H$481,7,FALSE)</f>
        <v>#N/A</v>
      </c>
      <c r="O22" s="22" t="s">
        <v>1950</v>
      </c>
      <c r="P22" s="22" t="b">
        <v>1</v>
      </c>
      <c r="Q22" s="28" t="b">
        <v>0</v>
      </c>
      <c r="R22" s="30">
        <v>63090.0</v>
      </c>
      <c r="S22" s="33" t="str">
        <f>VLOOKUP(H22,'GUIDESTAR MATCHING DATA'!$F$1:$I$824,3, FALSE)</f>
        <v>WASHINGTON</v>
      </c>
      <c r="T22" s="33" t="str">
        <f>VLOOKUP(H22,'GUIDESTAR MATCHING DATA'!$F$1:$I$824,4, FALSE)</f>
        <v>MO</v>
      </c>
      <c r="U22" s="33"/>
      <c r="V22" s="33"/>
      <c r="W22" s="22" t="s">
        <v>228</v>
      </c>
      <c r="X22" s="22" t="s">
        <v>1990</v>
      </c>
      <c r="Y22" s="26">
        <v>1.0</v>
      </c>
      <c r="Z22" s="26">
        <v>4.0</v>
      </c>
    </row>
    <row r="23">
      <c r="A23" s="36" t="s">
        <v>238</v>
      </c>
      <c r="B23" s="36" t="b">
        <v>1</v>
      </c>
      <c r="C23" s="36">
        <v>4.0</v>
      </c>
      <c r="D23" s="36">
        <v>1.0</v>
      </c>
      <c r="E23" s="36">
        <v>3.0</v>
      </c>
      <c r="F23" s="37">
        <v>42331.41391203704</v>
      </c>
      <c r="G23" s="36" t="s">
        <v>1994</v>
      </c>
      <c r="H23" s="36" t="s">
        <v>239</v>
      </c>
      <c r="I23" s="36" t="s">
        <v>1997</v>
      </c>
      <c r="J23" s="22" t="str">
        <f>vlookup($I23,fb_data!$B$1:$H$481,3,FALSE)</f>
        <v>#N/A</v>
      </c>
      <c r="K23" s="22" t="str">
        <f>vlookup($I23,fb_data!$B$1:$H$481,4,FALSE)</f>
        <v>#N/A</v>
      </c>
      <c r="L23" s="22" t="str">
        <f>vlookup($I23,fb_data!$B$1:$H$481,5,FALSE)</f>
        <v>#N/A</v>
      </c>
      <c r="M23" s="22" t="str">
        <f>vlookup($I23,fb_data!$B$1:$H$481,6,FALSE)</f>
        <v>#N/A</v>
      </c>
      <c r="N23" s="22" t="str">
        <f>vlookup($I23,fb_data!$B$1:$H$481,7,FALSE)</f>
        <v>#N/A</v>
      </c>
      <c r="O23" s="36" t="s">
        <v>2034</v>
      </c>
      <c r="P23" s="36" t="b">
        <v>1</v>
      </c>
      <c r="Q23" s="38" t="b">
        <v>1</v>
      </c>
      <c r="R23" s="39">
        <v>93160.0</v>
      </c>
      <c r="S23" s="33" t="str">
        <f>VLOOKUP(H23,'GUIDESTAR MATCHING DATA'!$F$1:$I$824,3, FALSE)</f>
        <v>SANTA BARBARA</v>
      </c>
      <c r="T23" s="33" t="str">
        <f>VLOOKUP(H23,'GUIDESTAR MATCHING DATA'!$F$1:$I$824,4, FALSE)</f>
        <v>CA</v>
      </c>
      <c r="U23" s="40">
        <v>152771.0</v>
      </c>
      <c r="V23" s="40">
        <v>177820.0</v>
      </c>
      <c r="W23" s="36" t="s">
        <v>243</v>
      </c>
      <c r="X23" s="36" t="s">
        <v>2062</v>
      </c>
      <c r="Y23" s="26">
        <v>2.0</v>
      </c>
      <c r="Z23" s="26">
        <v>2.0</v>
      </c>
    </row>
    <row r="24">
      <c r="A24" s="22" t="s">
        <v>248</v>
      </c>
      <c r="B24" s="22" t="b">
        <v>1</v>
      </c>
      <c r="C24" s="22">
        <v>61.0</v>
      </c>
      <c r="D24" s="22">
        <v>13.0</v>
      </c>
      <c r="E24" s="22">
        <v>48.0</v>
      </c>
      <c r="F24" s="24">
        <v>42332.223912037036</v>
      </c>
      <c r="G24" s="22" t="s">
        <v>2071</v>
      </c>
      <c r="H24" s="22" t="s">
        <v>249</v>
      </c>
      <c r="I24" s="22" t="s">
        <v>2075</v>
      </c>
      <c r="J24" s="22" t="str">
        <f>vlookup($I24,fb_data!$B$1:$H$481,3,FALSE)</f>
        <v>#N/A</v>
      </c>
      <c r="K24" s="22" t="str">
        <f>vlookup($I24,fb_data!$B$1:$H$481,4,FALSE)</f>
        <v>#N/A</v>
      </c>
      <c r="L24" s="22" t="str">
        <f>vlookup($I24,fb_data!$B$1:$H$481,5,FALSE)</f>
        <v>#N/A</v>
      </c>
      <c r="M24" s="22" t="str">
        <f>vlookup($I24,fb_data!$B$1:$H$481,6,FALSE)</f>
        <v>#N/A</v>
      </c>
      <c r="N24" s="22" t="str">
        <f>vlookup($I24,fb_data!$B$1:$H$481,7,FALSE)</f>
        <v>#N/A</v>
      </c>
      <c r="O24" s="22" t="s">
        <v>2131</v>
      </c>
      <c r="P24" s="22" t="b">
        <v>1</v>
      </c>
      <c r="Q24" s="28" t="b">
        <v>0</v>
      </c>
      <c r="R24" s="30">
        <v>30316.0</v>
      </c>
      <c r="S24" s="33" t="str">
        <f>VLOOKUP(H24,'GUIDESTAR MATCHING DATA'!$F$1:$I$824,3, FALSE)</f>
        <v>ATLANTA</v>
      </c>
      <c r="T24" s="33" t="str">
        <f>VLOOKUP(H24,'GUIDESTAR MATCHING DATA'!$F$1:$I$824,4, FALSE)</f>
        <v>GA</v>
      </c>
      <c r="U24" s="33">
        <v>347901.0</v>
      </c>
      <c r="V24" s="33">
        <v>246667.0</v>
      </c>
      <c r="W24" s="22" t="s">
        <v>254</v>
      </c>
      <c r="X24" s="22" t="s">
        <v>2173</v>
      </c>
      <c r="Y24" s="26">
        <v>3.0</v>
      </c>
      <c r="Z24" s="26">
        <v>2.0</v>
      </c>
    </row>
    <row r="25">
      <c r="A25" s="36" t="s">
        <v>256</v>
      </c>
      <c r="B25" s="36" t="b">
        <v>1</v>
      </c>
      <c r="C25" s="36">
        <v>7.0</v>
      </c>
      <c r="D25" s="36">
        <v>0.0</v>
      </c>
      <c r="E25" s="36">
        <v>7.0</v>
      </c>
      <c r="F25" s="37">
        <v>42315.409537037034</v>
      </c>
      <c r="G25" s="36" t="s">
        <v>2180</v>
      </c>
      <c r="H25" s="36" t="s">
        <v>257</v>
      </c>
      <c r="I25" s="36" t="s">
        <v>1427</v>
      </c>
      <c r="J25" s="22" t="str">
        <f>vlookup($I25,fb_data!$B$1:$H$481,3,FALSE)</f>
        <v>#N/A</v>
      </c>
      <c r="K25" s="22" t="str">
        <f>vlookup($I25,fb_data!$B$1:$H$481,4,FALSE)</f>
        <v>#N/A</v>
      </c>
      <c r="L25" s="22" t="str">
        <f>vlookup($I25,fb_data!$B$1:$H$481,5,FALSE)</f>
        <v>#N/A</v>
      </c>
      <c r="M25" s="22" t="str">
        <f>vlookup($I25,fb_data!$B$1:$H$481,6,FALSE)</f>
        <v>#N/A</v>
      </c>
      <c r="N25" s="22" t="str">
        <f>vlookup($I25,fb_data!$B$1:$H$481,7,FALSE)</f>
        <v>#N/A</v>
      </c>
      <c r="O25" s="36" t="s">
        <v>1425</v>
      </c>
      <c r="P25" s="36" t="b">
        <v>1</v>
      </c>
      <c r="Q25" s="38" t="b">
        <v>1</v>
      </c>
      <c r="R25" s="39">
        <v>19422.0</v>
      </c>
      <c r="S25" s="33" t="str">
        <f>VLOOKUP(H25,'GUIDESTAR MATCHING DATA'!$F$1:$I$824,3, FALSE)</f>
        <v>BLUE BELL</v>
      </c>
      <c r="T25" s="33" t="str">
        <f>VLOOKUP(H25,'GUIDESTAR MATCHING DATA'!$F$1:$I$824,4, FALSE)</f>
        <v>PA</v>
      </c>
      <c r="U25" s="40">
        <v>424406.0</v>
      </c>
      <c r="V25" s="40">
        <v>402913.0</v>
      </c>
      <c r="W25" s="36" t="s">
        <v>262</v>
      </c>
      <c r="X25" s="36" t="s">
        <v>2295</v>
      </c>
      <c r="Y25" s="26">
        <v>3.0</v>
      </c>
      <c r="Z25" s="26">
        <v>2.0</v>
      </c>
    </row>
    <row r="26">
      <c r="A26" s="22" t="s">
        <v>265</v>
      </c>
      <c r="B26" s="22" t="b">
        <v>1</v>
      </c>
      <c r="C26" s="22">
        <v>1.0</v>
      </c>
      <c r="D26" s="22">
        <v>0.0</v>
      </c>
      <c r="E26" s="22">
        <v>1.0</v>
      </c>
      <c r="F26" s="24">
        <v>42327.62231481481</v>
      </c>
      <c r="G26" s="22" t="s">
        <v>2305</v>
      </c>
      <c r="H26" s="22" t="s">
        <v>266</v>
      </c>
      <c r="I26" s="22" t="s">
        <v>1057</v>
      </c>
      <c r="J26" s="22" t="str">
        <f>vlookup($I26,fb_data!$B$1:$H$481,3,FALSE)</f>
        <v>Male</v>
      </c>
      <c r="K26" s="22" t="str">
        <f>vlookup($I26,fb_data!$B$1:$H$481,4,FALSE)</f>
        <v>Fort Collins, Colorado</v>
      </c>
      <c r="L26" s="22" t="str">
        <f>vlookup($I26,fb_data!$B$1:$H$481,5,FALSE)</f>
        <v/>
      </c>
      <c r="M26" s="22" t="str">
        <f>vlookup($I26,fb_data!$B$1:$H$481,6,FALSE)</f>
        <v/>
      </c>
      <c r="N26" s="22" t="str">
        <f>vlookup($I26,fb_data!$B$1:$H$481,7,FALSE)</f>
        <v/>
      </c>
      <c r="O26" s="22" t="s">
        <v>1056</v>
      </c>
      <c r="P26" s="22" t="b">
        <v>1</v>
      </c>
      <c r="Q26" s="28" t="b">
        <v>1</v>
      </c>
      <c r="R26" s="30">
        <v>90405.0</v>
      </c>
      <c r="S26" s="33" t="str">
        <f>VLOOKUP(H26,'GUIDESTAR MATCHING DATA'!$F$1:$I$824,3, FALSE)</f>
        <v>SANTA MONICA</v>
      </c>
      <c r="T26" s="33" t="str">
        <f>VLOOKUP(H26,'GUIDESTAR MATCHING DATA'!$F$1:$I$824,4, FALSE)</f>
        <v>CA</v>
      </c>
      <c r="U26" s="33">
        <v>3837508.0</v>
      </c>
      <c r="V26" s="33">
        <v>4081752.0</v>
      </c>
      <c r="W26" s="22" t="s">
        <v>270</v>
      </c>
      <c r="X26" s="22" t="s">
        <v>2422</v>
      </c>
      <c r="Y26" s="26">
        <v>2.0</v>
      </c>
      <c r="Z26" s="26">
        <v>2.0</v>
      </c>
    </row>
    <row r="27">
      <c r="A27" s="36" t="s">
        <v>280</v>
      </c>
      <c r="B27" s="36" t="b">
        <v>1</v>
      </c>
      <c r="C27" s="36">
        <v>290.0</v>
      </c>
      <c r="D27" s="36">
        <v>40.0</v>
      </c>
      <c r="E27" s="36">
        <v>250.0</v>
      </c>
      <c r="F27" s="37">
        <v>42310.468298611115</v>
      </c>
      <c r="G27" s="36" t="s">
        <v>2433</v>
      </c>
      <c r="H27" s="36" t="s">
        <v>281</v>
      </c>
      <c r="I27" s="36" t="s">
        <v>2437</v>
      </c>
      <c r="J27" s="22" t="str">
        <f>vlookup($I27,fb_data!$B$1:$H$481,3,FALSE)</f>
        <v>#N/A</v>
      </c>
      <c r="K27" s="22" t="str">
        <f>vlookup($I27,fb_data!$B$1:$H$481,4,FALSE)</f>
        <v>#N/A</v>
      </c>
      <c r="L27" s="22" t="str">
        <f>vlookup($I27,fb_data!$B$1:$H$481,5,FALSE)</f>
        <v>#N/A</v>
      </c>
      <c r="M27" s="22" t="str">
        <f>vlookup($I27,fb_data!$B$1:$H$481,6,FALSE)</f>
        <v>#N/A</v>
      </c>
      <c r="N27" s="22" t="str">
        <f>vlookup($I27,fb_data!$B$1:$H$481,7,FALSE)</f>
        <v>#N/A</v>
      </c>
      <c r="O27" s="36" t="s">
        <v>2517</v>
      </c>
      <c r="P27" s="36" t="b">
        <v>1</v>
      </c>
      <c r="Q27" s="38" t="b">
        <v>0</v>
      </c>
      <c r="R27" s="39">
        <v>5346.0</v>
      </c>
      <c r="S27" s="33" t="str">
        <f>VLOOKUP(H27,'GUIDESTAR MATCHING DATA'!$F$1:$I$824,3, FALSE)</f>
        <v>PUTNEY</v>
      </c>
      <c r="T27" s="33" t="str">
        <f>VLOOKUP(H27,'GUIDESTAR MATCHING DATA'!$F$1:$I$824,4, FALSE)</f>
        <v>VT</v>
      </c>
      <c r="U27" s="40"/>
      <c r="V27" s="40"/>
      <c r="W27" s="36" t="s">
        <v>286</v>
      </c>
      <c r="X27" s="36" t="s">
        <v>2589</v>
      </c>
      <c r="Y27" s="26">
        <v>3.0</v>
      </c>
      <c r="Z27" s="26">
        <v>3.0</v>
      </c>
    </row>
    <row r="28">
      <c r="A28" s="22" t="s">
        <v>288</v>
      </c>
      <c r="B28" s="22" t="b">
        <v>1</v>
      </c>
      <c r="C28" s="22">
        <v>17.0</v>
      </c>
      <c r="D28" s="22">
        <v>4.0</v>
      </c>
      <c r="E28" s="22">
        <v>13.0</v>
      </c>
      <c r="F28" s="24">
        <v>42330.96287037037</v>
      </c>
      <c r="G28" s="22" t="s">
        <v>2598</v>
      </c>
      <c r="H28" s="22" t="s">
        <v>289</v>
      </c>
      <c r="I28" s="22" t="s">
        <v>2042</v>
      </c>
      <c r="J28" s="22" t="str">
        <f>vlookup($I28,fb_data!$B$1:$H$481,3,FALSE)</f>
        <v>#N/A</v>
      </c>
      <c r="K28" s="22" t="str">
        <f>vlookup($I28,fb_data!$B$1:$H$481,4,FALSE)</f>
        <v>#N/A</v>
      </c>
      <c r="L28" s="22" t="str">
        <f>vlookup($I28,fb_data!$B$1:$H$481,5,FALSE)</f>
        <v>#N/A</v>
      </c>
      <c r="M28" s="22" t="str">
        <f>vlookup($I28,fb_data!$B$1:$H$481,6,FALSE)</f>
        <v>#N/A</v>
      </c>
      <c r="N28" s="22" t="str">
        <f>vlookup($I28,fb_data!$B$1:$H$481,7,FALSE)</f>
        <v>#N/A</v>
      </c>
      <c r="O28" s="22" t="s">
        <v>2040</v>
      </c>
      <c r="P28" s="22" t="b">
        <v>1</v>
      </c>
      <c r="Q28" s="28" t="b">
        <v>1</v>
      </c>
      <c r="R28" s="30">
        <v>1583.0</v>
      </c>
      <c r="S28" s="33" t="str">
        <f>VLOOKUP(H28,'GUIDESTAR MATCHING DATA'!$F$1:$I$824,3, FALSE)</f>
        <v>WEST BOYLSTON</v>
      </c>
      <c r="T28" s="33" t="str">
        <f>VLOOKUP(H28,'GUIDESTAR MATCHING DATA'!$F$1:$I$824,4, FALSE)</f>
        <v>MA</v>
      </c>
      <c r="U28" s="33"/>
      <c r="V28" s="33"/>
      <c r="W28" s="22" t="s">
        <v>293</v>
      </c>
      <c r="X28" s="22" t="s">
        <v>2687</v>
      </c>
      <c r="Y28" s="26">
        <v>2.0</v>
      </c>
      <c r="Z28" s="26">
        <v>3.0</v>
      </c>
    </row>
    <row r="29">
      <c r="A29" s="36" t="s">
        <v>295</v>
      </c>
      <c r="B29" s="36" t="b">
        <v>1</v>
      </c>
      <c r="C29" s="36">
        <v>0.0</v>
      </c>
      <c r="D29" s="36">
        <v>0.0</v>
      </c>
      <c r="E29" s="36">
        <v>0.0</v>
      </c>
      <c r="F29" s="37">
        <v>42331.384884259256</v>
      </c>
      <c r="G29" s="36" t="s">
        <v>2692</v>
      </c>
      <c r="H29" s="36" t="s">
        <v>296</v>
      </c>
      <c r="I29" s="36" t="s">
        <v>2096</v>
      </c>
      <c r="J29" s="22" t="str">
        <f>vlookup($I29,fb_data!$B$1:$H$481,3,FALSE)</f>
        <v>#N/A</v>
      </c>
      <c r="K29" s="22" t="str">
        <f>vlookup($I29,fb_data!$B$1:$H$481,4,FALSE)</f>
        <v>#N/A</v>
      </c>
      <c r="L29" s="22" t="str">
        <f>vlookup($I29,fb_data!$B$1:$H$481,5,FALSE)</f>
        <v>#N/A</v>
      </c>
      <c r="M29" s="22" t="str">
        <f>vlookup($I29,fb_data!$B$1:$H$481,6,FALSE)</f>
        <v>#N/A</v>
      </c>
      <c r="N29" s="22" t="str">
        <f>vlookup($I29,fb_data!$B$1:$H$481,7,FALSE)</f>
        <v>#N/A</v>
      </c>
      <c r="O29" s="36" t="s">
        <v>2095</v>
      </c>
      <c r="P29" s="36" t="b">
        <v>1</v>
      </c>
      <c r="Q29" s="38" t="b">
        <v>1</v>
      </c>
      <c r="R29" s="39">
        <v>10022.0</v>
      </c>
      <c r="S29" s="33" t="str">
        <f>VLOOKUP(H29,'GUIDESTAR MATCHING DATA'!$F$1:$I$824,3, FALSE)</f>
        <v>New York</v>
      </c>
      <c r="T29" s="33" t="str">
        <f>VLOOKUP(H29,'GUIDESTAR MATCHING DATA'!$F$1:$I$824,4, FALSE)</f>
        <v>NY</v>
      </c>
      <c r="U29" s="40"/>
      <c r="V29" s="40"/>
      <c r="W29" s="36" t="s">
        <v>301</v>
      </c>
      <c r="X29" s="36" t="s">
        <v>2786</v>
      </c>
      <c r="Y29" s="26">
        <v>2.0</v>
      </c>
      <c r="Z29" s="26">
        <v>4.0</v>
      </c>
    </row>
    <row r="30">
      <c r="A30" s="22" t="s">
        <v>302</v>
      </c>
      <c r="B30" s="22" t="b">
        <v>1</v>
      </c>
      <c r="C30" s="22">
        <v>58.0</v>
      </c>
      <c r="D30" s="22">
        <v>15.0</v>
      </c>
      <c r="E30" s="22">
        <v>43.0</v>
      </c>
      <c r="F30" s="24">
        <v>42312.27753472222</v>
      </c>
      <c r="G30" s="22" t="s">
        <v>2794</v>
      </c>
      <c r="H30" s="22" t="s">
        <v>303</v>
      </c>
      <c r="I30" s="22" t="s">
        <v>2796</v>
      </c>
      <c r="J30" s="22" t="str">
        <f>vlookup($I30,fb_data!$B$1:$H$481,3,FALSE)</f>
        <v>#N/A</v>
      </c>
      <c r="K30" s="22" t="str">
        <f>vlookup($I30,fb_data!$B$1:$H$481,4,FALSE)</f>
        <v>#N/A</v>
      </c>
      <c r="L30" s="22" t="str">
        <f>vlookup($I30,fb_data!$B$1:$H$481,5,FALSE)</f>
        <v>#N/A</v>
      </c>
      <c r="M30" s="22" t="str">
        <f>vlookup($I30,fb_data!$B$1:$H$481,6,FALSE)</f>
        <v>#N/A</v>
      </c>
      <c r="N30" s="22" t="str">
        <f>vlookup($I30,fb_data!$B$1:$H$481,7,FALSE)</f>
        <v>#N/A</v>
      </c>
      <c r="O30" s="22" t="s">
        <v>2808</v>
      </c>
      <c r="P30" s="22" t="b">
        <v>1</v>
      </c>
      <c r="Q30" s="28" t="b">
        <v>0</v>
      </c>
      <c r="R30" s="75" t="s">
        <v>306</v>
      </c>
      <c r="S30" s="33" t="str">
        <f>VLOOKUP(H30,'GUIDESTAR MATCHING DATA'!$F$1:$I$824,3, FALSE)</f>
        <v>NEW YORK</v>
      </c>
      <c r="T30" s="33" t="str">
        <f>VLOOKUP(H30,'GUIDESTAR MATCHING DATA'!$F$1:$I$824,4, FALSE)</f>
        <v>NY</v>
      </c>
      <c r="U30" s="33">
        <v>6.136636E7</v>
      </c>
      <c r="V30" s="33">
        <v>5.8137559E7</v>
      </c>
      <c r="W30" s="22" t="s">
        <v>307</v>
      </c>
      <c r="X30" s="22" t="s">
        <v>2852</v>
      </c>
      <c r="Y30" s="26">
        <v>2.0</v>
      </c>
      <c r="Z30" s="26">
        <v>3.0</v>
      </c>
    </row>
    <row r="31">
      <c r="A31" s="36" t="s">
        <v>309</v>
      </c>
      <c r="B31" s="36" t="b">
        <v>1</v>
      </c>
      <c r="C31" s="36">
        <v>4.0</v>
      </c>
      <c r="D31" s="36">
        <v>0.0</v>
      </c>
      <c r="E31" s="36">
        <v>4.0</v>
      </c>
      <c r="F31" s="37">
        <v>42311.38518518519</v>
      </c>
      <c r="G31" s="36" t="s">
        <v>2858</v>
      </c>
      <c r="H31" s="36" t="s">
        <v>310</v>
      </c>
      <c r="I31" s="37" t="s">
        <v>2862</v>
      </c>
      <c r="J31" s="22" t="str">
        <f>vlookup($I31,fb_data!$B$1:$H$481,3,FALSE)</f>
        <v>#N/A</v>
      </c>
      <c r="K31" s="22" t="str">
        <f>vlookup($I31,fb_data!$B$1:$H$481,4,FALSE)</f>
        <v>#N/A</v>
      </c>
      <c r="L31" s="22" t="str">
        <f>vlookup($I31,fb_data!$B$1:$H$481,5,FALSE)</f>
        <v>#N/A</v>
      </c>
      <c r="M31" s="22" t="str">
        <f>vlookup($I31,fb_data!$B$1:$H$481,6,FALSE)</f>
        <v>#N/A</v>
      </c>
      <c r="N31" s="22" t="str">
        <f>vlookup($I31,fb_data!$B$1:$H$481,7,FALSE)</f>
        <v>#N/A</v>
      </c>
      <c r="O31" s="36" t="s">
        <v>2887</v>
      </c>
      <c r="P31" s="36" t="b">
        <v>1</v>
      </c>
      <c r="Q31" s="38" t="b">
        <v>0</v>
      </c>
      <c r="R31" s="39">
        <v>20005.0</v>
      </c>
      <c r="S31" s="33" t="str">
        <f>VLOOKUP(H31,'GUIDESTAR MATCHING DATA'!$F$1:$I$824,3, FALSE)</f>
        <v>WASHINGTON</v>
      </c>
      <c r="T31" s="33" t="str">
        <f>VLOOKUP(H31,'GUIDESTAR MATCHING DATA'!$F$1:$I$824,4, FALSE)</f>
        <v>DC</v>
      </c>
      <c r="U31" s="40"/>
      <c r="V31" s="40"/>
      <c r="W31" s="36" t="s">
        <v>313</v>
      </c>
      <c r="X31" s="36" t="s">
        <v>2930</v>
      </c>
      <c r="Y31" s="26">
        <v>3.0</v>
      </c>
      <c r="Z31" s="26">
        <v>6.0</v>
      </c>
    </row>
    <row r="32">
      <c r="A32" s="22" t="s">
        <v>333</v>
      </c>
      <c r="B32" s="22" t="b">
        <v>1</v>
      </c>
      <c r="C32" s="22">
        <v>2.0</v>
      </c>
      <c r="D32" s="22">
        <v>0.0</v>
      </c>
      <c r="E32" s="22">
        <v>2.0</v>
      </c>
      <c r="F32" s="24">
        <v>42328.506516203706</v>
      </c>
      <c r="G32" s="22" t="s">
        <v>2940</v>
      </c>
      <c r="H32" s="22" t="s">
        <v>334</v>
      </c>
      <c r="I32" s="24" t="s">
        <v>2665</v>
      </c>
      <c r="J32" s="22" t="str">
        <f>vlookup($I32,fb_data!$B$1:$H$481,3,FALSE)</f>
        <v>#N/A</v>
      </c>
      <c r="K32" s="22" t="str">
        <f>vlookup($I32,fb_data!$B$1:$H$481,4,FALSE)</f>
        <v>#N/A</v>
      </c>
      <c r="L32" s="22" t="str">
        <f>vlookup($I32,fb_data!$B$1:$H$481,5,FALSE)</f>
        <v>#N/A</v>
      </c>
      <c r="M32" s="22" t="str">
        <f>vlookup($I32,fb_data!$B$1:$H$481,6,FALSE)</f>
        <v>#N/A</v>
      </c>
      <c r="N32" s="22" t="str">
        <f>vlookup($I32,fb_data!$B$1:$H$481,7,FALSE)</f>
        <v>#N/A</v>
      </c>
      <c r="O32" s="22" t="s">
        <v>2664</v>
      </c>
      <c r="P32" s="22" t="b">
        <v>1</v>
      </c>
      <c r="Q32" s="28" t="b">
        <v>0</v>
      </c>
      <c r="R32" s="30">
        <v>22207.0</v>
      </c>
      <c r="S32" s="33" t="str">
        <f>VLOOKUP(H32,'GUIDESTAR MATCHING DATA'!$F$1:$I$824,3, FALSE)</f>
        <v>ARLINGTON</v>
      </c>
      <c r="T32" s="33" t="str">
        <f>VLOOKUP(H32,'GUIDESTAR MATCHING DATA'!$F$1:$I$824,4, FALSE)</f>
        <v>VA</v>
      </c>
      <c r="U32" s="33">
        <v>622108.0</v>
      </c>
      <c r="V32" s="33">
        <v>500004.0</v>
      </c>
      <c r="W32" s="22" t="s">
        <v>338</v>
      </c>
      <c r="X32" s="22" t="s">
        <v>3034</v>
      </c>
      <c r="Y32" s="26">
        <v>2.0</v>
      </c>
      <c r="Z32" s="26">
        <v>1.0</v>
      </c>
    </row>
    <row r="33">
      <c r="A33" s="36" t="s">
        <v>333</v>
      </c>
      <c r="B33" s="36" t="b">
        <v>1</v>
      </c>
      <c r="C33" s="36">
        <v>2.0</v>
      </c>
      <c r="D33" s="36">
        <v>0.0</v>
      </c>
      <c r="E33" s="36">
        <v>2.0</v>
      </c>
      <c r="F33" s="37">
        <v>42328.65662037037</v>
      </c>
      <c r="G33" s="36" t="s">
        <v>3039</v>
      </c>
      <c r="H33" s="36" t="s">
        <v>334</v>
      </c>
      <c r="I33" s="36" t="s">
        <v>3041</v>
      </c>
      <c r="J33" s="22" t="str">
        <f>vlookup($I33,fb_data!$B$1:$H$481,3,FALSE)</f>
        <v>#N/A</v>
      </c>
      <c r="K33" s="22" t="str">
        <f>vlookup($I33,fb_data!$B$1:$H$481,4,FALSE)</f>
        <v>#N/A</v>
      </c>
      <c r="L33" s="22" t="str">
        <f>vlookup($I33,fb_data!$B$1:$H$481,5,FALSE)</f>
        <v>#N/A</v>
      </c>
      <c r="M33" s="22" t="str">
        <f>vlookup($I33,fb_data!$B$1:$H$481,6,FALSE)</f>
        <v>#N/A</v>
      </c>
      <c r="N33" s="22" t="str">
        <f>vlookup($I33,fb_data!$B$1:$H$481,7,FALSE)</f>
        <v>#N/A</v>
      </c>
      <c r="O33" s="36" t="s">
        <v>3073</v>
      </c>
      <c r="P33" s="36" t="b">
        <v>1</v>
      </c>
      <c r="Q33" s="38" t="b">
        <v>0</v>
      </c>
      <c r="R33" s="39">
        <v>22207.0</v>
      </c>
      <c r="S33" s="33" t="str">
        <f>VLOOKUP(H33,'GUIDESTAR MATCHING DATA'!$F$1:$I$824,3, FALSE)</f>
        <v>ARLINGTON</v>
      </c>
      <c r="T33" s="33" t="str">
        <f>VLOOKUP(H33,'GUIDESTAR MATCHING DATA'!$F$1:$I$824,4, FALSE)</f>
        <v>VA</v>
      </c>
      <c r="U33" s="40">
        <v>622108.0</v>
      </c>
      <c r="V33" s="40">
        <v>500004.0</v>
      </c>
      <c r="W33" s="36" t="s">
        <v>338</v>
      </c>
      <c r="X33" s="36" t="s">
        <v>3104</v>
      </c>
      <c r="Y33" s="26">
        <v>2.0</v>
      </c>
      <c r="Z33" s="26">
        <v>1.0</v>
      </c>
    </row>
    <row r="34">
      <c r="A34" s="22" t="s">
        <v>340</v>
      </c>
      <c r="B34" s="22" t="b">
        <v>1</v>
      </c>
      <c r="C34" s="22">
        <v>1.0</v>
      </c>
      <c r="D34" s="22">
        <v>0.0</v>
      </c>
      <c r="E34" s="22">
        <v>1.0</v>
      </c>
      <c r="F34" s="24">
        <v>42319.466527777775</v>
      </c>
      <c r="G34" s="22" t="s">
        <v>3109</v>
      </c>
      <c r="H34" s="22" t="s">
        <v>341</v>
      </c>
      <c r="I34" s="24" t="s">
        <v>3112</v>
      </c>
      <c r="J34" s="22" t="str">
        <f>vlookup($I34,fb_data!$B$1:$H$481,3,FALSE)</f>
        <v>#N/A</v>
      </c>
      <c r="K34" s="22" t="str">
        <f>vlookup($I34,fb_data!$B$1:$H$481,4,FALSE)</f>
        <v>#N/A</v>
      </c>
      <c r="L34" s="22" t="str">
        <f>vlookup($I34,fb_data!$B$1:$H$481,5,FALSE)</f>
        <v>#N/A</v>
      </c>
      <c r="M34" s="22" t="str">
        <f>vlookup($I34,fb_data!$B$1:$H$481,6,FALSE)</f>
        <v>#N/A</v>
      </c>
      <c r="N34" s="22" t="str">
        <f>vlookup($I34,fb_data!$B$1:$H$481,7,FALSE)</f>
        <v>#N/A</v>
      </c>
      <c r="O34" s="22" t="s">
        <v>3153</v>
      </c>
      <c r="P34" s="22" t="b">
        <v>1</v>
      </c>
      <c r="Q34" s="28" t="b">
        <v>0</v>
      </c>
      <c r="R34" s="30">
        <v>52556.0</v>
      </c>
      <c r="S34" s="33" t="str">
        <f>VLOOKUP(H34,'GUIDESTAR MATCHING DATA'!$F$1:$I$824,3, FALSE)</f>
        <v>FAIRFIELD</v>
      </c>
      <c r="T34" s="33" t="str">
        <f>VLOOKUP(H34,'GUIDESTAR MATCHING DATA'!$F$1:$I$824,4, FALSE)</f>
        <v>IA</v>
      </c>
      <c r="U34" s="33"/>
      <c r="V34" s="33"/>
      <c r="W34" s="22" t="s">
        <v>346</v>
      </c>
      <c r="X34" s="22" t="s">
        <v>3197</v>
      </c>
      <c r="Y34" s="26">
        <v>3.0</v>
      </c>
      <c r="Z34" s="26">
        <v>2.0</v>
      </c>
    </row>
    <row r="35">
      <c r="A35" s="36" t="s">
        <v>359</v>
      </c>
      <c r="B35" s="36" t="b">
        <v>1</v>
      </c>
      <c r="C35" s="36">
        <v>2211.0</v>
      </c>
      <c r="D35" s="36">
        <v>691.0</v>
      </c>
      <c r="E35" s="36">
        <v>1520.0</v>
      </c>
      <c r="F35" s="37">
        <v>42312.8365625</v>
      </c>
      <c r="G35" s="36" t="s">
        <v>3200</v>
      </c>
      <c r="H35" s="36" t="s">
        <v>360</v>
      </c>
      <c r="I35" s="37" t="s">
        <v>3202</v>
      </c>
      <c r="J35" s="22" t="str">
        <f>vlookup($I35,fb_data!$B$1:$H$481,3,FALSE)</f>
        <v>#N/A</v>
      </c>
      <c r="K35" s="22" t="str">
        <f>vlookup($I35,fb_data!$B$1:$H$481,4,FALSE)</f>
        <v>#N/A</v>
      </c>
      <c r="L35" s="22" t="str">
        <f>vlookup($I35,fb_data!$B$1:$H$481,5,FALSE)</f>
        <v>#N/A</v>
      </c>
      <c r="M35" s="22" t="str">
        <f>vlookup($I35,fb_data!$B$1:$H$481,6,FALSE)</f>
        <v>#N/A</v>
      </c>
      <c r="N35" s="22" t="str">
        <f>vlookup($I35,fb_data!$B$1:$H$481,7,FALSE)</f>
        <v>#N/A</v>
      </c>
      <c r="O35" s="36" t="s">
        <v>3244</v>
      </c>
      <c r="P35" s="36" t="b">
        <v>1</v>
      </c>
      <c r="Q35" s="38" t="b">
        <v>0</v>
      </c>
      <c r="R35" s="39">
        <v>11762.0</v>
      </c>
      <c r="S35" s="33" t="str">
        <f>VLOOKUP(H35,'GUIDESTAR MATCHING DATA'!$F$1:$I$824,3, FALSE)</f>
        <v>MASSAPEQUA PK</v>
      </c>
      <c r="T35" s="33" t="str">
        <f>VLOOKUP(H35,'GUIDESTAR MATCHING DATA'!$F$1:$I$824,4, FALSE)</f>
        <v>NY</v>
      </c>
      <c r="U35" s="40"/>
      <c r="V35" s="40"/>
      <c r="W35" s="36" t="s">
        <v>364</v>
      </c>
      <c r="X35" s="36" t="s">
        <v>3250</v>
      </c>
      <c r="Y35" s="26">
        <v>1.0</v>
      </c>
      <c r="Z35" s="26">
        <v>2.0</v>
      </c>
    </row>
    <row r="36">
      <c r="A36" s="22" t="s">
        <v>365</v>
      </c>
      <c r="B36" s="22" t="b">
        <v>1</v>
      </c>
      <c r="C36" s="22">
        <v>0.0</v>
      </c>
      <c r="D36" s="22">
        <v>0.0</v>
      </c>
      <c r="E36" s="22">
        <v>0.0</v>
      </c>
      <c r="F36" s="24">
        <v>42313.338796296295</v>
      </c>
      <c r="G36" s="22" t="s">
        <v>3253</v>
      </c>
      <c r="H36" s="22" t="s">
        <v>366</v>
      </c>
      <c r="I36" s="22" t="s">
        <v>3254</v>
      </c>
      <c r="J36" s="22" t="str">
        <f>vlookup($I36,fb_data!$B$1:$H$481,3,FALSE)</f>
        <v>#N/A</v>
      </c>
      <c r="K36" s="22" t="str">
        <f>vlookup($I36,fb_data!$B$1:$H$481,4,FALSE)</f>
        <v>#N/A</v>
      </c>
      <c r="L36" s="22" t="str">
        <f>vlookup($I36,fb_data!$B$1:$H$481,5,FALSE)</f>
        <v>#N/A</v>
      </c>
      <c r="M36" s="22" t="str">
        <f>vlookup($I36,fb_data!$B$1:$H$481,6,FALSE)</f>
        <v>#N/A</v>
      </c>
      <c r="N36" s="22" t="str">
        <f>vlookup($I36,fb_data!$B$1:$H$481,7,FALSE)</f>
        <v>#N/A</v>
      </c>
      <c r="O36" s="22" t="s">
        <v>3263</v>
      </c>
      <c r="P36" s="22" t="b">
        <v>1</v>
      </c>
      <c r="Q36" s="28" t="b">
        <v>0</v>
      </c>
      <c r="R36" s="30">
        <v>20741.0</v>
      </c>
      <c r="S36" s="33" t="str">
        <f>VLOOKUP(H36,'GUIDESTAR MATCHING DATA'!$F$1:$I$824,3, FALSE)</f>
        <v>College Park</v>
      </c>
      <c r="T36" s="33" t="str">
        <f>VLOOKUP(H36,'GUIDESTAR MATCHING DATA'!$F$1:$I$824,4, FALSE)</f>
        <v>MD</v>
      </c>
      <c r="U36" s="33"/>
      <c r="V36" s="33"/>
      <c r="W36" s="22" t="s">
        <v>371</v>
      </c>
      <c r="X36" s="22" t="s">
        <v>3278</v>
      </c>
      <c r="Y36" s="26">
        <v>1.0</v>
      </c>
      <c r="Z36" s="26">
        <v>2.0</v>
      </c>
    </row>
    <row r="37">
      <c r="A37" s="36" t="s">
        <v>373</v>
      </c>
      <c r="B37" s="36" t="b">
        <v>1</v>
      </c>
      <c r="C37" s="36">
        <v>181.0</v>
      </c>
      <c r="D37" s="36">
        <v>19.0</v>
      </c>
      <c r="E37" s="36">
        <v>162.0</v>
      </c>
      <c r="F37" s="37">
        <v>42323.48197916667</v>
      </c>
      <c r="G37" s="36" t="s">
        <v>3281</v>
      </c>
      <c r="H37" s="36" t="s">
        <v>374</v>
      </c>
      <c r="I37" s="36" t="s">
        <v>3282</v>
      </c>
      <c r="J37" s="22" t="str">
        <f>vlookup($I37,fb_data!$B$1:$H$481,3,FALSE)</f>
        <v>#N/A</v>
      </c>
      <c r="K37" s="22" t="str">
        <f>vlookup($I37,fb_data!$B$1:$H$481,4,FALSE)</f>
        <v>#N/A</v>
      </c>
      <c r="L37" s="22" t="str">
        <f>vlookup($I37,fb_data!$B$1:$H$481,5,FALSE)</f>
        <v>#N/A</v>
      </c>
      <c r="M37" s="22" t="str">
        <f>vlookup($I37,fb_data!$B$1:$H$481,6,FALSE)</f>
        <v>#N/A</v>
      </c>
      <c r="N37" s="22" t="str">
        <f>vlookup($I37,fb_data!$B$1:$H$481,7,FALSE)</f>
        <v>#N/A</v>
      </c>
      <c r="O37" s="36" t="s">
        <v>3299</v>
      </c>
      <c r="P37" s="36" t="b">
        <v>1</v>
      </c>
      <c r="Q37" s="38" t="b">
        <v>0</v>
      </c>
      <c r="R37" s="39">
        <v>60651.0</v>
      </c>
      <c r="S37" s="33" t="str">
        <f>VLOOKUP(H37,'GUIDESTAR MATCHING DATA'!$F$1:$I$824,3, FALSE)</f>
        <v>CHICAGO</v>
      </c>
      <c r="T37" s="33" t="str">
        <f>VLOOKUP(H37,'GUIDESTAR MATCHING DATA'!$F$1:$I$824,4, FALSE)</f>
        <v>IL</v>
      </c>
      <c r="U37" s="40">
        <v>1.2736698E7</v>
      </c>
      <c r="V37" s="40">
        <v>1.3059978E7</v>
      </c>
      <c r="W37" s="36" t="s">
        <v>377</v>
      </c>
      <c r="X37" s="36" t="s">
        <v>3310</v>
      </c>
      <c r="Y37" s="26">
        <v>1.0</v>
      </c>
      <c r="Z37" s="26">
        <v>2.0</v>
      </c>
    </row>
    <row r="38">
      <c r="A38" s="22" t="s">
        <v>396</v>
      </c>
      <c r="B38" s="22" t="b">
        <v>1</v>
      </c>
      <c r="C38" s="22">
        <v>3.0</v>
      </c>
      <c r="D38" s="22">
        <v>0.0</v>
      </c>
      <c r="E38" s="22">
        <v>3.0</v>
      </c>
      <c r="F38" s="24">
        <v>42332.57116898148</v>
      </c>
      <c r="G38" s="22" t="s">
        <v>3313</v>
      </c>
      <c r="H38" s="22" t="s">
        <v>397</v>
      </c>
      <c r="I38" s="24" t="s">
        <v>2804</v>
      </c>
      <c r="J38" s="22" t="str">
        <f>vlookup($I38,fb_data!$B$1:$H$481,3,FALSE)</f>
        <v>#N/A</v>
      </c>
      <c r="K38" s="22" t="str">
        <f>vlookup($I38,fb_data!$B$1:$H$481,4,FALSE)</f>
        <v>#N/A</v>
      </c>
      <c r="L38" s="22" t="str">
        <f>vlookup($I38,fb_data!$B$1:$H$481,5,FALSE)</f>
        <v>#N/A</v>
      </c>
      <c r="M38" s="22" t="str">
        <f>vlookup($I38,fb_data!$B$1:$H$481,6,FALSE)</f>
        <v>#N/A</v>
      </c>
      <c r="N38" s="22" t="str">
        <f>vlookup($I38,fb_data!$B$1:$H$481,7,FALSE)</f>
        <v>#N/A</v>
      </c>
      <c r="O38" s="22" t="s">
        <v>2803</v>
      </c>
      <c r="P38" s="22" t="b">
        <v>1</v>
      </c>
      <c r="Q38" s="28" t="b">
        <v>0</v>
      </c>
      <c r="R38" s="75" t="s">
        <v>400</v>
      </c>
      <c r="S38" s="33" t="str">
        <f>VLOOKUP(H38,'GUIDESTAR MATCHING DATA'!$F$1:$I$824,3, FALSE)</f>
        <v>WESLACO</v>
      </c>
      <c r="T38" s="33" t="str">
        <f>VLOOKUP(H38,'GUIDESTAR MATCHING DATA'!$F$1:$I$824,4, FALSE)</f>
        <v>TX</v>
      </c>
      <c r="U38" s="33">
        <v>449608.0</v>
      </c>
      <c r="V38" s="33">
        <v>230022.0</v>
      </c>
      <c r="W38" s="22" t="s">
        <v>401</v>
      </c>
      <c r="X38" s="22" t="s">
        <v>3330</v>
      </c>
      <c r="Y38" s="26">
        <v>2.0</v>
      </c>
      <c r="Z38" s="26">
        <v>2.0</v>
      </c>
    </row>
    <row r="39">
      <c r="A39" s="36" t="s">
        <v>410</v>
      </c>
      <c r="B39" s="36" t="b">
        <v>1</v>
      </c>
      <c r="C39" s="36">
        <v>1.0</v>
      </c>
      <c r="D39" s="36">
        <v>0.0</v>
      </c>
      <c r="E39" s="36">
        <v>1.0</v>
      </c>
      <c r="F39" s="37">
        <v>42331.90641203704</v>
      </c>
      <c r="G39" s="36" t="s">
        <v>3332</v>
      </c>
      <c r="H39" s="36" t="s">
        <v>411</v>
      </c>
      <c r="I39" s="36" t="s">
        <v>1942</v>
      </c>
      <c r="J39" s="22" t="str">
        <f>vlookup($I39,fb_data!$B$1:$H$481,3,FALSE)</f>
        <v>#N/A</v>
      </c>
      <c r="K39" s="22" t="str">
        <f>vlookup($I39,fb_data!$B$1:$H$481,4,FALSE)</f>
        <v>#N/A</v>
      </c>
      <c r="L39" s="22" t="str">
        <f>vlookup($I39,fb_data!$B$1:$H$481,5,FALSE)</f>
        <v>#N/A</v>
      </c>
      <c r="M39" s="22" t="str">
        <f>vlookup($I39,fb_data!$B$1:$H$481,6,FALSE)</f>
        <v>#N/A</v>
      </c>
      <c r="N39" s="22" t="str">
        <f>vlookup($I39,fb_data!$B$1:$H$481,7,FALSE)</f>
        <v>#N/A</v>
      </c>
      <c r="O39" s="36" t="s">
        <v>1941</v>
      </c>
      <c r="P39" s="36" t="b">
        <v>1</v>
      </c>
      <c r="Q39" s="38" t="b">
        <v>0</v>
      </c>
      <c r="R39" s="39">
        <v>91506.0</v>
      </c>
      <c r="S39" s="33" t="str">
        <f>VLOOKUP(H39,'GUIDESTAR MATCHING DATA'!$F$1:$I$824,3, FALSE)</f>
        <v>BURBANK</v>
      </c>
      <c r="T39" s="33" t="str">
        <f>VLOOKUP(H39,'GUIDESTAR MATCHING DATA'!$F$1:$I$824,4, FALSE)</f>
        <v>CA</v>
      </c>
      <c r="U39" s="40"/>
      <c r="V39" s="40"/>
      <c r="W39" s="36" t="s">
        <v>415</v>
      </c>
      <c r="X39" s="36" t="s">
        <v>3354</v>
      </c>
      <c r="Y39" s="26">
        <v>2.0</v>
      </c>
      <c r="Z39" s="26">
        <v>6.0</v>
      </c>
    </row>
    <row r="40">
      <c r="A40" s="22" t="s">
        <v>410</v>
      </c>
      <c r="B40" s="22" t="b">
        <v>1</v>
      </c>
      <c r="C40" s="22">
        <v>44.0</v>
      </c>
      <c r="D40" s="22">
        <v>10.0</v>
      </c>
      <c r="E40" s="22">
        <v>34.0</v>
      </c>
      <c r="F40" s="24">
        <v>42331.92481481482</v>
      </c>
      <c r="G40" s="22" t="s">
        <v>3332</v>
      </c>
      <c r="H40" s="22" t="s">
        <v>411</v>
      </c>
      <c r="I40" s="22" t="s">
        <v>1942</v>
      </c>
      <c r="J40" s="22" t="str">
        <f>vlookup($I40,fb_data!$B$1:$H$481,3,FALSE)</f>
        <v>#N/A</v>
      </c>
      <c r="K40" s="22" t="str">
        <f>vlookup($I40,fb_data!$B$1:$H$481,4,FALSE)</f>
        <v>#N/A</v>
      </c>
      <c r="L40" s="22" t="str">
        <f>vlookup($I40,fb_data!$B$1:$H$481,5,FALSE)</f>
        <v>#N/A</v>
      </c>
      <c r="M40" s="22" t="str">
        <f>vlookup($I40,fb_data!$B$1:$H$481,6,FALSE)</f>
        <v>#N/A</v>
      </c>
      <c r="N40" s="22" t="str">
        <f>vlookup($I40,fb_data!$B$1:$H$481,7,FALSE)</f>
        <v>#N/A</v>
      </c>
      <c r="O40" s="22" t="s">
        <v>1941</v>
      </c>
      <c r="P40" s="22" t="b">
        <v>1</v>
      </c>
      <c r="Q40" s="28" t="b">
        <v>0</v>
      </c>
      <c r="R40" s="30">
        <v>91506.0</v>
      </c>
      <c r="S40" s="33" t="str">
        <f>VLOOKUP(H40,'GUIDESTAR MATCHING DATA'!$F$1:$I$824,3, FALSE)</f>
        <v>BURBANK</v>
      </c>
      <c r="T40" s="33" t="str">
        <f>VLOOKUP(H40,'GUIDESTAR MATCHING DATA'!$F$1:$I$824,4, FALSE)</f>
        <v>CA</v>
      </c>
      <c r="U40" s="33"/>
      <c r="V40" s="33"/>
      <c r="W40" s="22" t="s">
        <v>415</v>
      </c>
      <c r="X40" s="22" t="s">
        <v>3354</v>
      </c>
      <c r="Y40" s="26">
        <v>2.0</v>
      </c>
      <c r="Z40" s="26">
        <v>6.0</v>
      </c>
    </row>
    <row r="41">
      <c r="A41" s="36" t="s">
        <v>417</v>
      </c>
      <c r="B41" s="36" t="b">
        <v>1</v>
      </c>
      <c r="C41" s="36">
        <v>0.0</v>
      </c>
      <c r="D41" s="36">
        <v>0.0</v>
      </c>
      <c r="E41" s="36">
        <v>0.0</v>
      </c>
      <c r="F41" s="37">
        <v>42324.62353009259</v>
      </c>
      <c r="G41" s="36" t="s">
        <v>3438</v>
      </c>
      <c r="H41" s="36" t="s">
        <v>418</v>
      </c>
      <c r="I41" s="36" t="s">
        <v>3442</v>
      </c>
      <c r="J41" s="22" t="str">
        <f>vlookup($I41,fb_data!$B$1:$H$481,3,FALSE)</f>
        <v>#N/A</v>
      </c>
      <c r="K41" s="22" t="str">
        <f>vlookup($I41,fb_data!$B$1:$H$481,4,FALSE)</f>
        <v>#N/A</v>
      </c>
      <c r="L41" s="22" t="str">
        <f>vlookup($I41,fb_data!$B$1:$H$481,5,FALSE)</f>
        <v>#N/A</v>
      </c>
      <c r="M41" s="22" t="str">
        <f>vlookup($I41,fb_data!$B$1:$H$481,6,FALSE)</f>
        <v>#N/A</v>
      </c>
      <c r="N41" s="22" t="str">
        <f>vlookup($I41,fb_data!$B$1:$H$481,7,FALSE)</f>
        <v>#N/A</v>
      </c>
      <c r="O41" s="36" t="s">
        <v>3482</v>
      </c>
      <c r="P41" s="36" t="b">
        <v>1</v>
      </c>
      <c r="Q41" s="38" t="b">
        <v>1</v>
      </c>
      <c r="R41" s="39">
        <v>8807.0</v>
      </c>
      <c r="S41" s="33" t="str">
        <f>VLOOKUP(H41,'GUIDESTAR MATCHING DATA'!$F$1:$I$824,3, FALSE)</f>
        <v>BRIDGEWATER</v>
      </c>
      <c r="T41" s="33" t="str">
        <f>VLOOKUP(H41,'GUIDESTAR MATCHING DATA'!$F$1:$I$824,4, FALSE)</f>
        <v>NJ</v>
      </c>
      <c r="U41" s="40"/>
      <c r="V41" s="40"/>
      <c r="W41" s="36" t="s">
        <v>423</v>
      </c>
      <c r="X41" s="36" t="s">
        <v>3541</v>
      </c>
      <c r="Y41" s="26">
        <v>2.0</v>
      </c>
      <c r="Z41" s="26">
        <v>1.0</v>
      </c>
    </row>
    <row r="42">
      <c r="A42" s="22" t="s">
        <v>425</v>
      </c>
      <c r="B42" s="22" t="b">
        <v>1</v>
      </c>
      <c r="C42" s="22">
        <v>2.0</v>
      </c>
      <c r="D42" s="22">
        <v>0.0</v>
      </c>
      <c r="E42" s="22">
        <v>2.0</v>
      </c>
      <c r="F42" s="24">
        <v>42311.874386574076</v>
      </c>
      <c r="G42" s="22" t="s">
        <v>3552</v>
      </c>
      <c r="H42" s="22" t="s">
        <v>426</v>
      </c>
      <c r="I42" s="24" t="s">
        <v>3565</v>
      </c>
      <c r="J42" s="22" t="str">
        <f>vlookup($I42,fb_data!$B$1:$H$481,3,FALSE)</f>
        <v>#N/A</v>
      </c>
      <c r="K42" s="22" t="str">
        <f>vlookup($I42,fb_data!$B$1:$H$481,4,FALSE)</f>
        <v>#N/A</v>
      </c>
      <c r="L42" s="22" t="str">
        <f>vlookup($I42,fb_data!$B$1:$H$481,5,FALSE)</f>
        <v>#N/A</v>
      </c>
      <c r="M42" s="22" t="str">
        <f>vlookup($I42,fb_data!$B$1:$H$481,6,FALSE)</f>
        <v>#N/A</v>
      </c>
      <c r="N42" s="22" t="str">
        <f>vlookup($I42,fb_data!$B$1:$H$481,7,FALSE)</f>
        <v>#N/A</v>
      </c>
      <c r="O42" s="22" t="s">
        <v>3606</v>
      </c>
      <c r="P42" s="22" t="b">
        <v>1</v>
      </c>
      <c r="Q42" s="28" t="b">
        <v>0</v>
      </c>
      <c r="R42" s="30">
        <v>78736.0</v>
      </c>
      <c r="S42" s="33" t="str">
        <f>VLOOKUP(H42,'GUIDESTAR MATCHING DATA'!$F$1:$I$824,3, FALSE)</f>
        <v>AUSTIN</v>
      </c>
      <c r="T42" s="33" t="str">
        <f>VLOOKUP(H42,'GUIDESTAR MATCHING DATA'!$F$1:$I$824,4, FALSE)</f>
        <v>TX</v>
      </c>
      <c r="U42" s="33">
        <v>287285.0</v>
      </c>
      <c r="V42" s="33">
        <v>280289.0</v>
      </c>
      <c r="W42" s="22" t="s">
        <v>430</v>
      </c>
      <c r="X42" s="22" t="s">
        <v>3657</v>
      </c>
      <c r="Y42" s="26">
        <v>2.0</v>
      </c>
      <c r="Z42" s="26">
        <v>2.0</v>
      </c>
    </row>
    <row r="43">
      <c r="A43" s="36" t="s">
        <v>455</v>
      </c>
      <c r="B43" s="36" t="b">
        <v>1</v>
      </c>
      <c r="C43" s="36">
        <v>242.0</v>
      </c>
      <c r="D43" s="36">
        <v>59.0</v>
      </c>
      <c r="E43" s="36">
        <v>183.0</v>
      </c>
      <c r="F43" s="37">
        <v>42313.86106481482</v>
      </c>
      <c r="G43" s="36" t="s">
        <v>3666</v>
      </c>
      <c r="H43" s="36" t="s">
        <v>456</v>
      </c>
      <c r="I43" s="36" t="s">
        <v>3669</v>
      </c>
      <c r="J43" s="22" t="str">
        <f>vlookup($I43,fb_data!$B$1:$H$481,3,FALSE)</f>
        <v>#N/A</v>
      </c>
      <c r="K43" s="22" t="str">
        <f>vlookup($I43,fb_data!$B$1:$H$481,4,FALSE)</f>
        <v>#N/A</v>
      </c>
      <c r="L43" s="22" t="str">
        <f>vlookup($I43,fb_data!$B$1:$H$481,5,FALSE)</f>
        <v>#N/A</v>
      </c>
      <c r="M43" s="22" t="str">
        <f>vlookup($I43,fb_data!$B$1:$H$481,6,FALSE)</f>
        <v>#N/A</v>
      </c>
      <c r="N43" s="22" t="str">
        <f>vlookup($I43,fb_data!$B$1:$H$481,7,FALSE)</f>
        <v>#N/A</v>
      </c>
      <c r="O43" s="36" t="s">
        <v>857</v>
      </c>
      <c r="P43" s="36" t="b">
        <v>1</v>
      </c>
      <c r="Q43" s="38" t="b">
        <v>1</v>
      </c>
      <c r="R43" s="39">
        <v>10538.0</v>
      </c>
      <c r="S43" s="33" t="str">
        <f>VLOOKUP(H43,'GUIDESTAR MATCHING DATA'!$F$1:$I$824,3, FALSE)</f>
        <v>LARCHMONT</v>
      </c>
      <c r="T43" s="33" t="str">
        <f>VLOOKUP(H43,'GUIDESTAR MATCHING DATA'!$F$1:$I$824,4, FALSE)</f>
        <v>NY</v>
      </c>
      <c r="U43" s="40">
        <v>1107097.0</v>
      </c>
      <c r="V43" s="40">
        <v>1195629.0</v>
      </c>
      <c r="W43" s="36" t="s">
        <v>460</v>
      </c>
      <c r="X43" s="36" t="s">
        <v>3724</v>
      </c>
      <c r="Y43" s="26">
        <v>1.0</v>
      </c>
      <c r="Z43" s="26">
        <v>1.0</v>
      </c>
    </row>
    <row r="44">
      <c r="A44" s="22" t="s">
        <v>467</v>
      </c>
      <c r="B44" s="22" t="b">
        <v>1</v>
      </c>
      <c r="C44" s="22">
        <v>3.0</v>
      </c>
      <c r="D44" s="22">
        <v>0.0</v>
      </c>
      <c r="E44" s="22">
        <v>3.0</v>
      </c>
      <c r="F44" s="24">
        <v>42329.968043981484</v>
      </c>
      <c r="G44" s="22" t="s">
        <v>3730</v>
      </c>
      <c r="H44" s="22" t="s">
        <v>468</v>
      </c>
      <c r="I44" s="22" t="s">
        <v>3385</v>
      </c>
      <c r="J44" s="22" t="str">
        <f>vlookup($I44,fb_data!$B$1:$H$481,3,FALSE)</f>
        <v>#N/A</v>
      </c>
      <c r="K44" s="22" t="str">
        <f>vlookup($I44,fb_data!$B$1:$H$481,4,FALSE)</f>
        <v>#N/A</v>
      </c>
      <c r="L44" s="22" t="str">
        <f>vlookup($I44,fb_data!$B$1:$H$481,5,FALSE)</f>
        <v>#N/A</v>
      </c>
      <c r="M44" s="22" t="str">
        <f>vlookup($I44,fb_data!$B$1:$H$481,6,FALSE)</f>
        <v>#N/A</v>
      </c>
      <c r="N44" s="22" t="str">
        <f>vlookup($I44,fb_data!$B$1:$H$481,7,FALSE)</f>
        <v>#N/A</v>
      </c>
      <c r="O44" s="22" t="s">
        <v>3383</v>
      </c>
      <c r="P44" s="22" t="b">
        <v>1</v>
      </c>
      <c r="Q44" s="28" t="b">
        <v>1</v>
      </c>
      <c r="R44" s="30">
        <v>97030.0</v>
      </c>
      <c r="S44" s="33" t="str">
        <f>VLOOKUP(H44,'GUIDESTAR MATCHING DATA'!$F$1:$I$824,3, FALSE)</f>
        <v>GRESHAM</v>
      </c>
      <c r="T44" s="33" t="str">
        <f>VLOOKUP(H44,'GUIDESTAR MATCHING DATA'!$F$1:$I$824,4, FALSE)</f>
        <v>OR</v>
      </c>
      <c r="U44" s="33"/>
      <c r="V44" s="33"/>
      <c r="W44" s="22" t="s">
        <v>472</v>
      </c>
      <c r="X44" s="22" t="s">
        <v>3775</v>
      </c>
      <c r="Y44" s="26">
        <v>2.0</v>
      </c>
      <c r="Z44" s="26">
        <v>3.0</v>
      </c>
    </row>
    <row r="45">
      <c r="A45" s="36" t="s">
        <v>474</v>
      </c>
      <c r="B45" s="36" t="b">
        <v>1</v>
      </c>
      <c r="C45" s="36">
        <v>155.0</v>
      </c>
      <c r="D45" s="36">
        <v>76.0</v>
      </c>
      <c r="E45" s="36">
        <v>79.0</v>
      </c>
      <c r="F45" s="37">
        <v>42331.24267361111</v>
      </c>
      <c r="G45" s="36" t="s">
        <v>3779</v>
      </c>
      <c r="H45" s="36" t="s">
        <v>475</v>
      </c>
      <c r="I45" s="36" t="s">
        <v>796</v>
      </c>
      <c r="J45" s="22" t="str">
        <f>vlookup($I45,fb_data!$B$1:$H$481,3,FALSE)</f>
        <v>Female</v>
      </c>
      <c r="K45" s="22" t="str">
        <f>vlookup($I45,fb_data!$B$1:$H$481,4,FALSE)</f>
        <v>Tallahassee, Florida</v>
      </c>
      <c r="L45" s="22" t="str">
        <f>vlookup($I45,fb_data!$B$1:$H$481,5,FALSE)</f>
        <v/>
      </c>
      <c r="M45" s="22" t="str">
        <f>vlookup($I45,fb_data!$B$1:$H$481,6,FALSE)</f>
        <v>Social Media Specialist</v>
      </c>
      <c r="N45" s="22" t="str">
        <f>vlookup($I45,fb_data!$B$1:$H$481,7,FALSE)</f>
        <v>Weaving Influence</v>
      </c>
      <c r="O45" s="36" t="s">
        <v>794</v>
      </c>
      <c r="P45" s="36" t="b">
        <v>1</v>
      </c>
      <c r="Q45" s="38" t="b">
        <v>1</v>
      </c>
      <c r="R45" s="39">
        <v>83687.0</v>
      </c>
      <c r="S45" s="33" t="str">
        <f>VLOOKUP(H45,'GUIDESTAR MATCHING DATA'!$F$1:$I$824,3, FALSE)</f>
        <v>NAMPA</v>
      </c>
      <c r="T45" s="33" t="str">
        <f>VLOOKUP(H45,'GUIDESTAR MATCHING DATA'!$F$1:$I$824,4, FALSE)</f>
        <v>ID</v>
      </c>
      <c r="U45" s="40"/>
      <c r="V45" s="40"/>
      <c r="W45" s="36" t="s">
        <v>480</v>
      </c>
      <c r="X45" s="36" t="s">
        <v>3823</v>
      </c>
      <c r="Y45" s="26">
        <v>2.0</v>
      </c>
      <c r="Z45" s="26">
        <v>1.0</v>
      </c>
    </row>
    <row r="46">
      <c r="A46" s="22" t="s">
        <v>482</v>
      </c>
      <c r="B46" s="22" t="b">
        <v>1</v>
      </c>
      <c r="C46" s="22">
        <v>2.0</v>
      </c>
      <c r="D46" s="22">
        <v>0.0</v>
      </c>
      <c r="E46" s="22">
        <v>2.0</v>
      </c>
      <c r="F46" s="24">
        <v>42331.48447916667</v>
      </c>
      <c r="G46" s="22" t="s">
        <v>3828</v>
      </c>
      <c r="H46" s="22" t="s">
        <v>483</v>
      </c>
      <c r="I46" s="24" t="s">
        <v>1855</v>
      </c>
      <c r="J46" s="22" t="str">
        <f>vlookup($I46,fb_data!$B$1:$H$481,3,FALSE)</f>
        <v>#N/A</v>
      </c>
      <c r="K46" s="22" t="str">
        <f>vlookup($I46,fb_data!$B$1:$H$481,4,FALSE)</f>
        <v>#N/A</v>
      </c>
      <c r="L46" s="22" t="str">
        <f>vlookup($I46,fb_data!$B$1:$H$481,5,FALSE)</f>
        <v>#N/A</v>
      </c>
      <c r="M46" s="22" t="str">
        <f>vlookup($I46,fb_data!$B$1:$H$481,6,FALSE)</f>
        <v>#N/A</v>
      </c>
      <c r="N46" s="22" t="str">
        <f>vlookup($I46,fb_data!$B$1:$H$481,7,FALSE)</f>
        <v>#N/A</v>
      </c>
      <c r="O46" s="22" t="s">
        <v>1854</v>
      </c>
      <c r="P46" s="22" t="b">
        <v>1</v>
      </c>
      <c r="Q46" s="28" t="b">
        <v>1</v>
      </c>
      <c r="R46" s="30">
        <v>90017.0</v>
      </c>
      <c r="S46" s="33" t="str">
        <f>VLOOKUP(H46,'GUIDESTAR MATCHING DATA'!$F$1:$I$824,3, FALSE)</f>
        <v>LOS ANGELES</v>
      </c>
      <c r="T46" s="33" t="str">
        <f>VLOOKUP(H46,'GUIDESTAR MATCHING DATA'!$F$1:$I$824,4, FALSE)</f>
        <v>CA</v>
      </c>
      <c r="U46" s="33">
        <v>236014.0</v>
      </c>
      <c r="V46" s="33">
        <v>239933.0</v>
      </c>
      <c r="W46" s="22" t="s">
        <v>487</v>
      </c>
      <c r="X46" s="22" t="s">
        <v>3892</v>
      </c>
      <c r="Y46" s="26">
        <v>1.0</v>
      </c>
      <c r="Z46" s="26">
        <v>4.0</v>
      </c>
    </row>
    <row r="47">
      <c r="A47" s="36" t="s">
        <v>490</v>
      </c>
      <c r="B47" s="36" t="b">
        <v>1</v>
      </c>
      <c r="C47" s="36">
        <v>77.0</v>
      </c>
      <c r="D47" s="36">
        <v>34.0</v>
      </c>
      <c r="E47" s="36">
        <v>43.0</v>
      </c>
      <c r="F47" s="37">
        <v>42318.78807870371</v>
      </c>
      <c r="G47" s="36" t="s">
        <v>3898</v>
      </c>
      <c r="H47" s="36" t="s">
        <v>491</v>
      </c>
      <c r="I47" s="37" t="s">
        <v>935</v>
      </c>
      <c r="J47" s="22" t="str">
        <f>vlookup($I47,fb_data!$B$1:$H$481,3,FALSE)</f>
        <v>Female</v>
      </c>
      <c r="K47" s="22" t="str">
        <f>vlookup($I47,fb_data!$B$1:$H$481,4,FALSE)</f>
        <v>Bend, Oregon</v>
      </c>
      <c r="L47" s="22" t="str">
        <f>vlookup($I47,fb_data!$B$1:$H$481,5,FALSE)</f>
        <v/>
      </c>
      <c r="M47" s="22" t="str">
        <f>vlookup($I47,fb_data!$B$1:$H$481,6,FALSE)</f>
        <v/>
      </c>
      <c r="N47" s="22" t="str">
        <f>vlookup($I47,fb_data!$B$1:$H$481,7,FALSE)</f>
        <v>United Way of Deschutes County</v>
      </c>
      <c r="O47" s="36" t="s">
        <v>923</v>
      </c>
      <c r="P47" s="36" t="b">
        <v>1</v>
      </c>
      <c r="Q47" s="38" t="b">
        <v>1</v>
      </c>
      <c r="R47" s="39">
        <v>97708.0</v>
      </c>
      <c r="S47" s="33" t="str">
        <f>VLOOKUP(H47,'GUIDESTAR MATCHING DATA'!$F$1:$I$824,3, FALSE)</f>
        <v>BEND</v>
      </c>
      <c r="T47" s="33" t="str">
        <f>VLOOKUP(H47,'GUIDESTAR MATCHING DATA'!$F$1:$I$824,4, FALSE)</f>
        <v>OR</v>
      </c>
      <c r="U47" s="40">
        <v>341232.0</v>
      </c>
      <c r="V47" s="40">
        <v>318660.0</v>
      </c>
      <c r="W47" s="36" t="s">
        <v>495</v>
      </c>
      <c r="X47" s="36" t="s">
        <v>3983</v>
      </c>
      <c r="Y47" s="26">
        <v>1.0</v>
      </c>
      <c r="Z47" s="26">
        <v>1.0</v>
      </c>
    </row>
    <row r="48">
      <c r="A48" s="22" t="s">
        <v>503</v>
      </c>
      <c r="B48" s="22" t="b">
        <v>1</v>
      </c>
      <c r="C48" s="22">
        <v>1.0</v>
      </c>
      <c r="D48" s="22">
        <v>0.0</v>
      </c>
      <c r="E48" s="22">
        <v>1.0</v>
      </c>
      <c r="F48" s="24">
        <v>42320.28789351852</v>
      </c>
      <c r="G48" s="22" t="s">
        <v>3989</v>
      </c>
      <c r="H48" s="22" t="s">
        <v>504</v>
      </c>
      <c r="I48" s="22" t="s">
        <v>3991</v>
      </c>
      <c r="J48" s="22" t="str">
        <f>vlookup($I48,fb_data!$B$1:$H$481,3,FALSE)</f>
        <v>#N/A</v>
      </c>
      <c r="K48" s="22" t="str">
        <f>vlookup($I48,fb_data!$B$1:$H$481,4,FALSE)</f>
        <v>#N/A</v>
      </c>
      <c r="L48" s="22" t="str">
        <f>vlookup($I48,fb_data!$B$1:$H$481,5,FALSE)</f>
        <v>#N/A</v>
      </c>
      <c r="M48" s="22" t="str">
        <f>vlookup($I48,fb_data!$B$1:$H$481,6,FALSE)</f>
        <v>#N/A</v>
      </c>
      <c r="N48" s="22" t="str">
        <f>vlookup($I48,fb_data!$B$1:$H$481,7,FALSE)</f>
        <v>#N/A</v>
      </c>
      <c r="O48" s="22" t="s">
        <v>4021</v>
      </c>
      <c r="P48" s="22" t="b">
        <v>1</v>
      </c>
      <c r="Q48" s="28" t="b">
        <v>0</v>
      </c>
      <c r="R48" s="30">
        <v>27253.0</v>
      </c>
      <c r="S48" s="33" t="str">
        <f>VLOOKUP(H48,'GUIDESTAR MATCHING DATA'!$F$1:$I$824,3, FALSE)</f>
        <v>GRAHAM</v>
      </c>
      <c r="T48" s="33" t="str">
        <f>VLOOKUP(H48,'GUIDESTAR MATCHING DATA'!$F$1:$I$824,4, FALSE)</f>
        <v>NC</v>
      </c>
      <c r="U48" s="33">
        <v>368928.0</v>
      </c>
      <c r="V48" s="33">
        <v>90023.0</v>
      </c>
      <c r="W48" s="22" t="s">
        <v>509</v>
      </c>
      <c r="X48" s="22" t="s">
        <v>4037</v>
      </c>
      <c r="Y48" s="26">
        <v>3.0</v>
      </c>
      <c r="Z48" s="26">
        <v>2.0</v>
      </c>
    </row>
    <row r="49">
      <c r="A49" s="36" t="s">
        <v>511</v>
      </c>
      <c r="B49" s="36" t="b">
        <v>1</v>
      </c>
      <c r="C49" s="36">
        <v>5.0</v>
      </c>
      <c r="D49" s="36">
        <v>3.0</v>
      </c>
      <c r="E49" s="36">
        <v>2.0</v>
      </c>
      <c r="F49" s="37">
        <v>42328.30954861111</v>
      </c>
      <c r="G49" s="36" t="s">
        <v>4047</v>
      </c>
      <c r="H49" s="36" t="s">
        <v>512</v>
      </c>
      <c r="I49" s="36" t="s">
        <v>2544</v>
      </c>
      <c r="J49" s="22" t="str">
        <f>vlookup($I49,fb_data!$B$1:$H$481,3,FALSE)</f>
        <v>#N/A</v>
      </c>
      <c r="K49" s="22" t="str">
        <f>vlookup($I49,fb_data!$B$1:$H$481,4,FALSE)</f>
        <v>#N/A</v>
      </c>
      <c r="L49" s="22" t="str">
        <f>vlookup($I49,fb_data!$B$1:$H$481,5,FALSE)</f>
        <v>#N/A</v>
      </c>
      <c r="M49" s="22" t="str">
        <f>vlookup($I49,fb_data!$B$1:$H$481,6,FALSE)</f>
        <v>#N/A</v>
      </c>
      <c r="N49" s="22" t="str">
        <f>vlookup($I49,fb_data!$B$1:$H$481,7,FALSE)</f>
        <v>#N/A</v>
      </c>
      <c r="O49" s="36" t="s">
        <v>2542</v>
      </c>
      <c r="P49" s="36" t="b">
        <v>1</v>
      </c>
      <c r="Q49" s="38" t="b">
        <v>0</v>
      </c>
      <c r="R49" s="39">
        <v>33131.0</v>
      </c>
      <c r="S49" s="33" t="str">
        <f>VLOOKUP(H49,'GUIDESTAR MATCHING DATA'!$F$1:$I$824,3, FALSE)</f>
        <v>MIAMI</v>
      </c>
      <c r="T49" s="33" t="str">
        <f>VLOOKUP(H49,'GUIDESTAR MATCHING DATA'!$F$1:$I$824,4, FALSE)</f>
        <v>FL</v>
      </c>
      <c r="U49" s="40">
        <v>1.9971306E7</v>
      </c>
      <c r="V49" s="40">
        <v>1.9714118E7</v>
      </c>
      <c r="W49" s="36" t="s">
        <v>516</v>
      </c>
      <c r="X49" s="36" t="s">
        <v>4122</v>
      </c>
      <c r="Z49" s="26">
        <v>6.0</v>
      </c>
    </row>
    <row r="50">
      <c r="A50" s="22" t="s">
        <v>511</v>
      </c>
      <c r="B50" s="22" t="b">
        <v>1</v>
      </c>
      <c r="C50" s="22">
        <v>2.0</v>
      </c>
      <c r="D50" s="22">
        <v>0.0</v>
      </c>
      <c r="E50" s="22">
        <v>2.0</v>
      </c>
      <c r="F50" s="24">
        <v>42328.490902777776</v>
      </c>
      <c r="G50" s="22" t="s">
        <v>4047</v>
      </c>
      <c r="H50" s="22" t="s">
        <v>512</v>
      </c>
      <c r="I50" s="22" t="s">
        <v>2544</v>
      </c>
      <c r="J50" s="22" t="str">
        <f>vlookup($I50,fb_data!$B$1:$H$481,3,FALSE)</f>
        <v>#N/A</v>
      </c>
      <c r="K50" s="22" t="str">
        <f>vlookup($I50,fb_data!$B$1:$H$481,4,FALSE)</f>
        <v>#N/A</v>
      </c>
      <c r="L50" s="22" t="str">
        <f>vlookup($I50,fb_data!$B$1:$H$481,5,FALSE)</f>
        <v>#N/A</v>
      </c>
      <c r="M50" s="22" t="str">
        <f>vlookup($I50,fb_data!$B$1:$H$481,6,FALSE)</f>
        <v>#N/A</v>
      </c>
      <c r="N50" s="22" t="str">
        <f>vlookup($I50,fb_data!$B$1:$H$481,7,FALSE)</f>
        <v>#N/A</v>
      </c>
      <c r="O50" s="22" t="s">
        <v>2546</v>
      </c>
      <c r="P50" s="22" t="b">
        <v>1</v>
      </c>
      <c r="Q50" s="28" t="b">
        <v>0</v>
      </c>
      <c r="R50" s="30">
        <v>33131.0</v>
      </c>
      <c r="S50" s="33" t="str">
        <f>VLOOKUP(H50,'GUIDESTAR MATCHING DATA'!$F$1:$I$824,3, FALSE)</f>
        <v>MIAMI</v>
      </c>
      <c r="T50" s="33" t="str">
        <f>VLOOKUP(H50,'GUIDESTAR MATCHING DATA'!$F$1:$I$824,4, FALSE)</f>
        <v>FL</v>
      </c>
      <c r="U50" s="33">
        <v>1.9971306E7</v>
      </c>
      <c r="V50" s="33">
        <v>1.9714118E7</v>
      </c>
      <c r="W50" s="22" t="s">
        <v>516</v>
      </c>
      <c r="X50" s="22" t="s">
        <v>4219</v>
      </c>
      <c r="Z50" s="26">
        <v>6.0</v>
      </c>
    </row>
    <row r="51">
      <c r="A51" s="36" t="s">
        <v>532</v>
      </c>
      <c r="B51" s="36" t="b">
        <v>1</v>
      </c>
      <c r="C51" s="36">
        <v>2.0</v>
      </c>
      <c r="D51" s="36">
        <v>1.0</v>
      </c>
      <c r="E51" s="36">
        <v>1.0</v>
      </c>
      <c r="F51" s="37">
        <v>42311.43912037037</v>
      </c>
      <c r="G51" s="36" t="s">
        <v>4228</v>
      </c>
      <c r="H51" s="36" t="s">
        <v>533</v>
      </c>
      <c r="I51" s="36" t="s">
        <v>4230</v>
      </c>
      <c r="J51" s="22" t="str">
        <f>vlookup($I51,fb_data!$B$1:$H$481,3,FALSE)</f>
        <v>#N/A</v>
      </c>
      <c r="K51" s="22" t="str">
        <f>vlookup($I51,fb_data!$B$1:$H$481,4,FALSE)</f>
        <v>#N/A</v>
      </c>
      <c r="L51" s="22" t="str">
        <f>vlookup($I51,fb_data!$B$1:$H$481,5,FALSE)</f>
        <v>#N/A</v>
      </c>
      <c r="M51" s="22" t="str">
        <f>vlookup($I51,fb_data!$B$1:$H$481,6,FALSE)</f>
        <v>#N/A</v>
      </c>
      <c r="N51" s="22" t="str">
        <f>vlookup($I51,fb_data!$B$1:$H$481,7,FALSE)</f>
        <v>#N/A</v>
      </c>
      <c r="O51" s="36" t="s">
        <v>4257</v>
      </c>
      <c r="P51" s="36" t="b">
        <v>1</v>
      </c>
      <c r="Q51" s="38" t="b">
        <v>1</v>
      </c>
      <c r="R51" s="39">
        <v>93728.0</v>
      </c>
      <c r="S51" s="33" t="str">
        <f>VLOOKUP(H51,'GUIDESTAR MATCHING DATA'!$F$1:$I$824,3, FALSE)</f>
        <v>FRESNO</v>
      </c>
      <c r="T51" s="33" t="str">
        <f>VLOOKUP(H51,'GUIDESTAR MATCHING DATA'!$F$1:$I$824,4, FALSE)</f>
        <v>CA</v>
      </c>
      <c r="U51" s="40">
        <v>695457.0</v>
      </c>
      <c r="V51" s="40">
        <v>738848.0</v>
      </c>
      <c r="W51" s="36" t="s">
        <v>537</v>
      </c>
      <c r="X51" s="36" t="s">
        <v>4290</v>
      </c>
      <c r="Y51" s="26">
        <v>1.0</v>
      </c>
      <c r="Z51" s="26">
        <v>3.0</v>
      </c>
    </row>
    <row r="52">
      <c r="A52" s="22" t="s">
        <v>539</v>
      </c>
      <c r="B52" s="22" t="b">
        <v>1</v>
      </c>
      <c r="C52" s="22">
        <v>1.0</v>
      </c>
      <c r="D52" s="22">
        <v>0.0</v>
      </c>
      <c r="E52" s="22">
        <v>1.0</v>
      </c>
      <c r="F52" s="24">
        <v>42327.332395833335</v>
      </c>
      <c r="G52" s="22" t="s">
        <v>4291</v>
      </c>
      <c r="H52" s="22" t="s">
        <v>540</v>
      </c>
      <c r="I52" s="22" t="s">
        <v>4292</v>
      </c>
      <c r="J52" s="22" t="str">
        <f>vlookup($I52,fb_data!$B$1:$H$481,3,FALSE)</f>
        <v>#N/A</v>
      </c>
      <c r="K52" s="22" t="str">
        <f>vlookup($I52,fb_data!$B$1:$H$481,4,FALSE)</f>
        <v>#N/A</v>
      </c>
      <c r="L52" s="22" t="str">
        <f>vlookup($I52,fb_data!$B$1:$H$481,5,FALSE)</f>
        <v>#N/A</v>
      </c>
      <c r="M52" s="22" t="str">
        <f>vlookup($I52,fb_data!$B$1:$H$481,6,FALSE)</f>
        <v>#N/A</v>
      </c>
      <c r="N52" s="22" t="str">
        <f>vlookup($I52,fb_data!$B$1:$H$481,7,FALSE)</f>
        <v>#N/A</v>
      </c>
      <c r="O52" s="22" t="s">
        <v>4311</v>
      </c>
      <c r="P52" s="22" t="b">
        <v>1</v>
      </c>
      <c r="Q52" s="28" t="b">
        <v>1</v>
      </c>
      <c r="R52" s="30">
        <v>10175.0</v>
      </c>
      <c r="S52" s="33" t="str">
        <f>VLOOKUP(H52,'GUIDESTAR MATCHING DATA'!$F$1:$I$824,3, FALSE)</f>
        <v>NEW YORK</v>
      </c>
      <c r="T52" s="33" t="str">
        <f>VLOOKUP(H52,'GUIDESTAR MATCHING DATA'!$F$1:$I$824,4, FALSE)</f>
        <v>NY</v>
      </c>
      <c r="U52" s="33">
        <v>7.4257356E7</v>
      </c>
      <c r="V52" s="33">
        <v>8.8026793E7</v>
      </c>
      <c r="W52" s="22" t="s">
        <v>543</v>
      </c>
      <c r="X52" s="22" t="s">
        <v>4352</v>
      </c>
      <c r="Y52" s="26">
        <v>3.0</v>
      </c>
      <c r="Z52" s="26">
        <v>3.0</v>
      </c>
    </row>
    <row r="53">
      <c r="A53" s="36" t="s">
        <v>545</v>
      </c>
      <c r="B53" s="36" t="b">
        <v>1</v>
      </c>
      <c r="C53" s="36">
        <v>19.0</v>
      </c>
      <c r="D53" s="36">
        <v>4.0</v>
      </c>
      <c r="E53" s="36">
        <v>15.0</v>
      </c>
      <c r="F53" s="37">
        <v>42332.496886574074</v>
      </c>
      <c r="G53" s="36" t="s">
        <v>4356</v>
      </c>
      <c r="H53" s="36" t="s">
        <v>546</v>
      </c>
      <c r="I53" s="36" t="s">
        <v>4358</v>
      </c>
      <c r="J53" s="22" t="str">
        <f>vlookup($I53,fb_data!$B$1:$H$481,3,FALSE)</f>
        <v>#N/A</v>
      </c>
      <c r="K53" s="22" t="str">
        <f>vlookup($I53,fb_data!$B$1:$H$481,4,FALSE)</f>
        <v>#N/A</v>
      </c>
      <c r="L53" s="22" t="str">
        <f>vlookup($I53,fb_data!$B$1:$H$481,5,FALSE)</f>
        <v>#N/A</v>
      </c>
      <c r="M53" s="22" t="str">
        <f>vlookup($I53,fb_data!$B$1:$H$481,6,FALSE)</f>
        <v>#N/A</v>
      </c>
      <c r="N53" s="22" t="str">
        <f>vlookup($I53,fb_data!$B$1:$H$481,7,FALSE)</f>
        <v>#N/A</v>
      </c>
      <c r="O53" s="36" t="s">
        <v>4377</v>
      </c>
      <c r="P53" s="36" t="b">
        <v>1</v>
      </c>
      <c r="Q53" s="38" t="b">
        <v>0</v>
      </c>
      <c r="R53" s="39">
        <v>40207.0</v>
      </c>
      <c r="S53" s="33" t="str">
        <f>VLOOKUP(H53,'GUIDESTAR MATCHING DATA'!$F$1:$I$824,3, FALSE)</f>
        <v>Louisville</v>
      </c>
      <c r="T53" s="33" t="str">
        <f>VLOOKUP(H53,'GUIDESTAR MATCHING DATA'!$F$1:$I$824,4, FALSE)</f>
        <v>KY</v>
      </c>
      <c r="U53" s="40">
        <v>6585873.0</v>
      </c>
      <c r="V53" s="40">
        <v>5051490.0</v>
      </c>
      <c r="W53" s="36" t="s">
        <v>551</v>
      </c>
      <c r="X53" s="36" t="s">
        <v>4390</v>
      </c>
      <c r="Y53" s="26">
        <v>3.0</v>
      </c>
      <c r="Z53" s="26">
        <v>3.0</v>
      </c>
    </row>
    <row r="54">
      <c r="A54" s="22" t="s">
        <v>553</v>
      </c>
      <c r="B54" s="22" t="b">
        <v>1</v>
      </c>
      <c r="C54" s="22">
        <v>4.0</v>
      </c>
      <c r="D54" s="22">
        <v>0.0</v>
      </c>
      <c r="E54" s="22">
        <v>4.0</v>
      </c>
      <c r="F54" s="24">
        <v>42329.87265046296</v>
      </c>
      <c r="G54" s="22" t="s">
        <v>4395</v>
      </c>
      <c r="H54" s="22" t="s">
        <v>555</v>
      </c>
      <c r="I54" s="24" t="s">
        <v>839</v>
      </c>
      <c r="J54" s="22">
        <f>vlookup($I54,fb_data!$B$1:$H$481,3,FALSE)</f>
        <v>-1</v>
      </c>
      <c r="K54" s="22" t="str">
        <f>vlookup($I54,fb_data!$B$1:$H$481,4,FALSE)</f>
        <v/>
      </c>
      <c r="L54" s="22" t="str">
        <f>vlookup($I54,fb_data!$B$1:$H$481,5,FALSE)</f>
        <v/>
      </c>
      <c r="M54" s="22" t="str">
        <f>vlookup($I54,fb_data!$B$1:$H$481,6,FALSE)</f>
        <v/>
      </c>
      <c r="N54" s="22" t="str">
        <f>vlookup($I54,fb_data!$B$1:$H$481,7,FALSE)</f>
        <v/>
      </c>
      <c r="O54" s="22" t="s">
        <v>838</v>
      </c>
      <c r="P54" s="22" t="b">
        <v>1</v>
      </c>
      <c r="Q54" s="28" t="b">
        <v>0</v>
      </c>
      <c r="R54" s="30">
        <v>99212.0</v>
      </c>
      <c r="S54" s="33" t="str">
        <f>VLOOKUP(H54,'GUIDESTAR MATCHING DATA'!$F$1:$I$824,3, FALSE)</f>
        <v>SPOKANE VLY</v>
      </c>
      <c r="T54" s="33" t="str">
        <f>VLOOKUP(H54,'GUIDESTAR MATCHING DATA'!$F$1:$I$824,4, FALSE)</f>
        <v>WA</v>
      </c>
      <c r="U54" s="33"/>
      <c r="V54" s="33"/>
      <c r="W54" s="22" t="s">
        <v>559</v>
      </c>
      <c r="X54" s="22" t="s">
        <v>4452</v>
      </c>
      <c r="Y54" s="26">
        <v>2.0</v>
      </c>
      <c r="Z54" s="26">
        <v>2.0</v>
      </c>
    </row>
    <row r="55">
      <c r="A55" s="36" t="s">
        <v>566</v>
      </c>
      <c r="B55" s="36" t="b">
        <v>1</v>
      </c>
      <c r="C55" s="36">
        <v>116.0</v>
      </c>
      <c r="D55" s="36">
        <v>7.0</v>
      </c>
      <c r="E55" s="36">
        <v>109.0</v>
      </c>
      <c r="F55" s="37">
        <v>42331.8458912037</v>
      </c>
      <c r="G55" s="36" t="s">
        <v>4459</v>
      </c>
      <c r="H55" s="36" t="s">
        <v>567</v>
      </c>
      <c r="I55" s="36" t="s">
        <v>4462</v>
      </c>
      <c r="J55" s="22" t="str">
        <f>vlookup($I55,fb_data!$B$1:$H$481,3,FALSE)</f>
        <v>#N/A</v>
      </c>
      <c r="K55" s="22" t="str">
        <f>vlookup($I55,fb_data!$B$1:$H$481,4,FALSE)</f>
        <v>#N/A</v>
      </c>
      <c r="L55" s="22" t="str">
        <f>vlookup($I55,fb_data!$B$1:$H$481,5,FALSE)</f>
        <v>#N/A</v>
      </c>
      <c r="M55" s="22" t="str">
        <f>vlookup($I55,fb_data!$B$1:$H$481,6,FALSE)</f>
        <v>#N/A</v>
      </c>
      <c r="N55" s="22" t="str">
        <f>vlookup($I55,fb_data!$B$1:$H$481,7,FALSE)</f>
        <v>#N/A</v>
      </c>
      <c r="O55" s="36" t="s">
        <v>4477</v>
      </c>
      <c r="P55" s="36" t="b">
        <v>1</v>
      </c>
      <c r="Q55" s="38" t="b">
        <v>1</v>
      </c>
      <c r="R55" s="39">
        <v>80439.0</v>
      </c>
      <c r="S55" s="33" t="str">
        <f>VLOOKUP(H55,'GUIDESTAR MATCHING DATA'!$F$1:$I$824,3, FALSE)</f>
        <v>EVERGREEN</v>
      </c>
      <c r="T55" s="33" t="str">
        <f>VLOOKUP(H55,'GUIDESTAR MATCHING DATA'!$F$1:$I$824,4, FALSE)</f>
        <v>CO</v>
      </c>
      <c r="U55" s="40"/>
      <c r="V55" s="40"/>
      <c r="W55" s="36" t="s">
        <v>571</v>
      </c>
      <c r="X55" s="36" t="s">
        <v>4510</v>
      </c>
      <c r="Y55" s="26">
        <v>1.0</v>
      </c>
      <c r="Z55" s="26">
        <v>1.0</v>
      </c>
    </row>
    <row r="56">
      <c r="A56" s="22" t="s">
        <v>576</v>
      </c>
      <c r="B56" s="22" t="b">
        <v>1</v>
      </c>
      <c r="C56" s="22">
        <v>9.0</v>
      </c>
      <c r="D56" s="22">
        <v>2.0</v>
      </c>
      <c r="E56" s="22">
        <v>7.0</v>
      </c>
      <c r="F56" s="24">
        <v>42317.710439814815</v>
      </c>
      <c r="G56" s="22" t="s">
        <v>4519</v>
      </c>
      <c r="H56" s="22" t="s">
        <v>577</v>
      </c>
      <c r="I56" s="22" t="s">
        <v>3327</v>
      </c>
      <c r="J56" s="22" t="str">
        <f>vlookup($I56,fb_data!$B$1:$H$481,3,FALSE)</f>
        <v>#N/A</v>
      </c>
      <c r="K56" s="22" t="str">
        <f>vlookup($I56,fb_data!$B$1:$H$481,4,FALSE)</f>
        <v>#N/A</v>
      </c>
      <c r="L56" s="22" t="str">
        <f>vlookup($I56,fb_data!$B$1:$H$481,5,FALSE)</f>
        <v>#N/A</v>
      </c>
      <c r="M56" s="22" t="str">
        <f>vlookup($I56,fb_data!$B$1:$H$481,6,FALSE)</f>
        <v>#N/A</v>
      </c>
      <c r="N56" s="22" t="str">
        <f>vlookup($I56,fb_data!$B$1:$H$481,7,FALSE)</f>
        <v>#N/A</v>
      </c>
      <c r="O56" s="22" t="s">
        <v>3326</v>
      </c>
      <c r="P56" s="22" t="b">
        <v>1</v>
      </c>
      <c r="Q56" s="28" t="b">
        <v>1</v>
      </c>
      <c r="R56" s="30">
        <v>33605.0</v>
      </c>
      <c r="S56" s="33" t="str">
        <f>VLOOKUP(H56,'GUIDESTAR MATCHING DATA'!$F$1:$I$824,3, FALSE)</f>
        <v>TAMPA</v>
      </c>
      <c r="T56" s="33" t="str">
        <f>VLOOKUP(H56,'GUIDESTAR MATCHING DATA'!$F$1:$I$824,4, FALSE)</f>
        <v>FL</v>
      </c>
      <c r="U56" s="33"/>
      <c r="V56" s="33"/>
      <c r="W56" s="22" t="s">
        <v>581</v>
      </c>
      <c r="X56" s="22" t="s">
        <v>4579</v>
      </c>
      <c r="Y56" s="26">
        <v>1.0</v>
      </c>
      <c r="Z56" s="26">
        <v>2.0</v>
      </c>
    </row>
    <row r="57">
      <c r="A57" s="36" t="s">
        <v>583</v>
      </c>
      <c r="B57" s="36" t="b">
        <v>1</v>
      </c>
      <c r="C57" s="36">
        <v>1.0</v>
      </c>
      <c r="D57" s="36">
        <v>1.0</v>
      </c>
      <c r="E57" s="36"/>
      <c r="F57" s="37">
        <v>42327.525092592594</v>
      </c>
      <c r="G57" s="36" t="s">
        <v>4586</v>
      </c>
      <c r="H57" s="36" t="s">
        <v>584</v>
      </c>
      <c r="I57" s="36" t="s">
        <v>2006</v>
      </c>
      <c r="J57" s="22" t="str">
        <f>vlookup($I57,fb_data!$B$1:$H$481,3,FALSE)</f>
        <v>#N/A</v>
      </c>
      <c r="K57" s="22" t="str">
        <f>vlookup($I57,fb_data!$B$1:$H$481,4,FALSE)</f>
        <v>#N/A</v>
      </c>
      <c r="L57" s="22" t="str">
        <f>vlookup($I57,fb_data!$B$1:$H$481,5,FALSE)</f>
        <v>#N/A</v>
      </c>
      <c r="M57" s="22" t="str">
        <f>vlookup($I57,fb_data!$B$1:$H$481,6,FALSE)</f>
        <v>#N/A</v>
      </c>
      <c r="N57" s="22" t="str">
        <f>vlookup($I57,fb_data!$B$1:$H$481,7,FALSE)</f>
        <v>#N/A</v>
      </c>
      <c r="O57" s="36" t="s">
        <v>2005</v>
      </c>
      <c r="P57" s="36" t="b">
        <v>1</v>
      </c>
      <c r="Q57" s="38" t="b">
        <v>0</v>
      </c>
      <c r="R57" s="39">
        <v>17201.0</v>
      </c>
      <c r="S57" s="33" t="str">
        <f>VLOOKUP(H57,'GUIDESTAR MATCHING DATA'!$F$1:$I$824,3, FALSE)</f>
        <v>CHAMBERSBURG</v>
      </c>
      <c r="T57" s="33" t="str">
        <f>VLOOKUP(H57,'GUIDESTAR MATCHING DATA'!$F$1:$I$824,4, FALSE)</f>
        <v>PA</v>
      </c>
      <c r="U57" s="40">
        <v>232930.0</v>
      </c>
      <c r="V57" s="40">
        <v>252426.0</v>
      </c>
      <c r="W57" s="36" t="s">
        <v>588</v>
      </c>
      <c r="X57" s="36" t="s">
        <v>4654</v>
      </c>
      <c r="Y57" s="26">
        <v>2.0</v>
      </c>
      <c r="Z57" s="26">
        <v>6.0</v>
      </c>
    </row>
    <row r="58">
      <c r="A58" s="22" t="s">
        <v>590</v>
      </c>
      <c r="B58" s="22" t="b">
        <v>1</v>
      </c>
      <c r="C58" s="22">
        <v>10.0</v>
      </c>
      <c r="D58" s="22">
        <v>0.0</v>
      </c>
      <c r="E58" s="22">
        <v>10.0</v>
      </c>
      <c r="F58" s="24">
        <v>42328.70071759259</v>
      </c>
      <c r="G58" s="22" t="s">
        <v>4660</v>
      </c>
      <c r="H58" s="22" t="s">
        <v>591</v>
      </c>
      <c r="I58" s="24" t="s">
        <v>2343</v>
      </c>
      <c r="J58" s="22" t="str">
        <f>vlookup($I58,fb_data!$B$1:$H$481,3,FALSE)</f>
        <v>#N/A</v>
      </c>
      <c r="K58" s="22" t="str">
        <f>vlookup($I58,fb_data!$B$1:$H$481,4,FALSE)</f>
        <v>#N/A</v>
      </c>
      <c r="L58" s="22" t="str">
        <f>vlookup($I58,fb_data!$B$1:$H$481,5,FALSE)</f>
        <v>#N/A</v>
      </c>
      <c r="M58" s="22" t="str">
        <f>vlookup($I58,fb_data!$B$1:$H$481,6,FALSE)</f>
        <v>#N/A</v>
      </c>
      <c r="N58" s="22" t="str">
        <f>vlookup($I58,fb_data!$B$1:$H$481,7,FALSE)</f>
        <v>#N/A</v>
      </c>
      <c r="O58" s="22" t="s">
        <v>2342</v>
      </c>
      <c r="P58" s="22" t="b">
        <v>1</v>
      </c>
      <c r="Q58" s="28" t="b">
        <v>1</v>
      </c>
      <c r="R58" s="30">
        <v>90067.0</v>
      </c>
      <c r="S58" s="33" t="str">
        <f>VLOOKUP(H58,'GUIDESTAR MATCHING DATA'!$F$1:$I$824,3, FALSE)</f>
        <v>LOS ANGELES</v>
      </c>
      <c r="T58" s="33" t="str">
        <f>VLOOKUP(H58,'GUIDESTAR MATCHING DATA'!$F$1:$I$824,4, FALSE)</f>
        <v>CA</v>
      </c>
      <c r="U58" s="33">
        <v>1838756.0</v>
      </c>
      <c r="V58" s="33">
        <v>4048687.0</v>
      </c>
      <c r="W58" s="22" t="s">
        <v>594</v>
      </c>
      <c r="X58" s="22" t="s">
        <v>4704</v>
      </c>
      <c r="Y58" s="26">
        <v>2.0</v>
      </c>
      <c r="Z58" s="26">
        <v>2.0</v>
      </c>
    </row>
    <row r="59">
      <c r="A59" s="36" t="s">
        <v>596</v>
      </c>
      <c r="B59" s="36" t="b">
        <v>1</v>
      </c>
      <c r="C59" s="36">
        <v>1.0</v>
      </c>
      <c r="D59" s="36">
        <v>0.0</v>
      </c>
      <c r="E59" s="36">
        <v>1.0</v>
      </c>
      <c r="F59" s="37">
        <v>42320.56112268518</v>
      </c>
      <c r="G59" s="36" t="s">
        <v>4716</v>
      </c>
      <c r="H59" s="36" t="s">
        <v>597</v>
      </c>
      <c r="I59" s="36" t="s">
        <v>4718</v>
      </c>
      <c r="J59" s="22" t="str">
        <f>vlookup($I59,fb_data!$B$1:$H$481,3,FALSE)</f>
        <v>#N/A</v>
      </c>
      <c r="K59" s="22" t="str">
        <f>vlookup($I59,fb_data!$B$1:$H$481,4,FALSE)</f>
        <v>#N/A</v>
      </c>
      <c r="L59" s="22" t="str">
        <f>vlookup($I59,fb_data!$B$1:$H$481,5,FALSE)</f>
        <v>#N/A</v>
      </c>
      <c r="M59" s="22" t="str">
        <f>vlookup($I59,fb_data!$B$1:$H$481,6,FALSE)</f>
        <v>#N/A</v>
      </c>
      <c r="N59" s="22" t="str">
        <f>vlookup($I59,fb_data!$B$1:$H$481,7,FALSE)</f>
        <v>#N/A</v>
      </c>
      <c r="O59" s="36" t="s">
        <v>4759</v>
      </c>
      <c r="P59" s="36" t="b">
        <v>1</v>
      </c>
      <c r="Q59" s="38" t="b">
        <v>1</v>
      </c>
      <c r="R59" s="39">
        <v>2114.0</v>
      </c>
      <c r="S59" s="33" t="str">
        <f>VLOOKUP(H59,'GUIDESTAR MATCHING DATA'!$F$1:$I$824,3, FALSE)</f>
        <v>BOSTON</v>
      </c>
      <c r="T59" s="33" t="str">
        <f>VLOOKUP(H59,'GUIDESTAR MATCHING DATA'!$F$1:$I$824,4, FALSE)</f>
        <v>MA</v>
      </c>
      <c r="U59" s="40"/>
      <c r="V59" s="40"/>
      <c r="W59" s="36" t="s">
        <v>601</v>
      </c>
      <c r="X59" s="36" t="s">
        <v>4773</v>
      </c>
      <c r="Y59" s="26">
        <v>2.0</v>
      </c>
      <c r="Z59" s="26">
        <v>4.0</v>
      </c>
    </row>
    <row r="60">
      <c r="A60" s="22" t="s">
        <v>625</v>
      </c>
      <c r="B60" s="22" t="b">
        <v>1</v>
      </c>
      <c r="C60" s="22">
        <v>63.0</v>
      </c>
      <c r="D60" s="22">
        <v>12.0</v>
      </c>
      <c r="E60" s="22">
        <v>51.0</v>
      </c>
      <c r="F60" s="24">
        <v>42320.30490740741</v>
      </c>
      <c r="G60" s="22" t="s">
        <v>4778</v>
      </c>
      <c r="H60" s="22" t="s">
        <v>626</v>
      </c>
      <c r="I60" s="24" t="s">
        <v>4781</v>
      </c>
      <c r="J60" s="22" t="str">
        <f>vlookup($I60,fb_data!$B$1:$H$481,3,FALSE)</f>
        <v>#N/A</v>
      </c>
      <c r="K60" s="22" t="str">
        <f>vlookup($I60,fb_data!$B$1:$H$481,4,FALSE)</f>
        <v>#N/A</v>
      </c>
      <c r="L60" s="22" t="str">
        <f>vlookup($I60,fb_data!$B$1:$H$481,5,FALSE)</f>
        <v>#N/A</v>
      </c>
      <c r="M60" s="22" t="str">
        <f>vlookup($I60,fb_data!$B$1:$H$481,6,FALSE)</f>
        <v>#N/A</v>
      </c>
      <c r="N60" s="22" t="str">
        <f>vlookup($I60,fb_data!$B$1:$H$481,7,FALSE)</f>
        <v>#N/A</v>
      </c>
      <c r="O60" s="22" t="s">
        <v>4802</v>
      </c>
      <c r="P60" s="22" t="b">
        <v>1</v>
      </c>
      <c r="Q60" s="28" t="b">
        <v>0</v>
      </c>
      <c r="R60" s="30">
        <v>31906.0</v>
      </c>
      <c r="S60" s="33" t="str">
        <f>VLOOKUP(H60,'GUIDESTAR MATCHING DATA'!$F$1:$I$824,3, FALSE)</f>
        <v>COLUMBUS</v>
      </c>
      <c r="T60" s="33" t="str">
        <f>VLOOKUP(H60,'GUIDESTAR MATCHING DATA'!$F$1:$I$824,4, FALSE)</f>
        <v>GA</v>
      </c>
      <c r="U60" s="33">
        <v>2287220.0</v>
      </c>
      <c r="V60" s="33">
        <v>2060690.0</v>
      </c>
      <c r="W60" s="22" t="s">
        <v>631</v>
      </c>
      <c r="X60" s="22" t="s">
        <v>4842</v>
      </c>
      <c r="Y60" s="26">
        <v>3.0</v>
      </c>
      <c r="Z60" s="26">
        <v>2.0</v>
      </c>
    </row>
    <row r="61">
      <c r="A61" s="36" t="s">
        <v>635</v>
      </c>
      <c r="B61" s="36" t="b">
        <v>1</v>
      </c>
      <c r="C61" s="36">
        <v>108.0</v>
      </c>
      <c r="D61" s="36">
        <v>29.0</v>
      </c>
      <c r="E61" s="36">
        <v>79.0</v>
      </c>
      <c r="F61" s="37">
        <v>42325.34673611111</v>
      </c>
      <c r="G61" s="36" t="s">
        <v>4849</v>
      </c>
      <c r="H61" s="36" t="s">
        <v>637</v>
      </c>
      <c r="I61" s="36" t="s">
        <v>4851</v>
      </c>
      <c r="J61" s="22" t="str">
        <f>vlookup($I61,fb_data!$B$1:$H$481,3,FALSE)</f>
        <v>#N/A</v>
      </c>
      <c r="K61" s="22" t="str">
        <f>vlookup($I61,fb_data!$B$1:$H$481,4,FALSE)</f>
        <v>#N/A</v>
      </c>
      <c r="L61" s="22" t="str">
        <f>vlookup($I61,fb_data!$B$1:$H$481,5,FALSE)</f>
        <v>#N/A</v>
      </c>
      <c r="M61" s="22" t="str">
        <f>vlookup($I61,fb_data!$B$1:$H$481,6,FALSE)</f>
        <v>#N/A</v>
      </c>
      <c r="N61" s="22" t="str">
        <f>vlookup($I61,fb_data!$B$1:$H$481,7,FALSE)</f>
        <v>#N/A</v>
      </c>
      <c r="O61" s="36" t="s">
        <v>4879</v>
      </c>
      <c r="P61" s="36" t="b">
        <v>1</v>
      </c>
      <c r="Q61" s="38" t="b">
        <v>0</v>
      </c>
      <c r="R61" s="39">
        <v>2116.0</v>
      </c>
      <c r="S61" s="33" t="str">
        <f>VLOOKUP(H61,'GUIDESTAR MATCHING DATA'!$F$1:$I$824,3, FALSE)</f>
        <v>Boston</v>
      </c>
      <c r="T61" s="33" t="str">
        <f>VLOOKUP(H61,'GUIDESTAR MATCHING DATA'!$F$1:$I$824,4, FALSE)</f>
        <v>MA</v>
      </c>
      <c r="U61" s="40">
        <v>801055.0</v>
      </c>
      <c r="V61" s="40">
        <v>771672.0</v>
      </c>
      <c r="W61" s="36" t="s">
        <v>641</v>
      </c>
      <c r="X61" s="36" t="s">
        <v>4897</v>
      </c>
      <c r="Y61" s="26">
        <v>1.0</v>
      </c>
      <c r="Z61" s="26">
        <v>2.0</v>
      </c>
    </row>
    <row r="62">
      <c r="A62" s="22" t="s">
        <v>643</v>
      </c>
      <c r="B62" s="22" t="b">
        <v>1</v>
      </c>
      <c r="C62" s="22">
        <v>82.0</v>
      </c>
      <c r="D62" s="22">
        <v>21.0</v>
      </c>
      <c r="E62" s="22">
        <v>61.0</v>
      </c>
      <c r="F62" s="24">
        <v>42317.527604166666</v>
      </c>
      <c r="G62" s="22" t="s">
        <v>4902</v>
      </c>
      <c r="H62" s="22" t="s">
        <v>644</v>
      </c>
      <c r="I62" s="22" t="s">
        <v>4904</v>
      </c>
      <c r="J62" s="22" t="str">
        <f>vlookup($I62,fb_data!$B$1:$H$481,3,FALSE)</f>
        <v>#N/A</v>
      </c>
      <c r="K62" s="22" t="str">
        <f>vlookup($I62,fb_data!$B$1:$H$481,4,FALSE)</f>
        <v>#N/A</v>
      </c>
      <c r="L62" s="22" t="str">
        <f>vlookup($I62,fb_data!$B$1:$H$481,5,FALSE)</f>
        <v>#N/A</v>
      </c>
      <c r="M62" s="22" t="str">
        <f>vlookup($I62,fb_data!$B$1:$H$481,6,FALSE)</f>
        <v>#N/A</v>
      </c>
      <c r="N62" s="22" t="str">
        <f>vlookup($I62,fb_data!$B$1:$H$481,7,FALSE)</f>
        <v>#N/A</v>
      </c>
      <c r="O62" s="22" t="s">
        <v>4930</v>
      </c>
      <c r="P62" s="22" t="b">
        <v>1</v>
      </c>
      <c r="Q62" s="28" t="b">
        <v>1</v>
      </c>
      <c r="R62" s="30">
        <v>12206.0</v>
      </c>
      <c r="S62" s="33" t="str">
        <f>VLOOKUP(H62,'GUIDESTAR MATCHING DATA'!$F$1:$I$824,3, FALSE)</f>
        <v>Albany</v>
      </c>
      <c r="T62" s="33" t="str">
        <f>VLOOKUP(H62,'GUIDESTAR MATCHING DATA'!$F$1:$I$824,4, FALSE)</f>
        <v>NY</v>
      </c>
      <c r="U62" s="33">
        <v>964949.0</v>
      </c>
      <c r="V62" s="33">
        <v>1004821.0</v>
      </c>
      <c r="W62" s="22" t="s">
        <v>648</v>
      </c>
      <c r="X62" s="22" t="s">
        <v>4931</v>
      </c>
      <c r="Y62" s="26">
        <v>1.0</v>
      </c>
      <c r="Z62" s="26">
        <v>2.0</v>
      </c>
    </row>
    <row r="63">
      <c r="A63" s="36" t="s">
        <v>643</v>
      </c>
      <c r="B63" s="36" t="b">
        <v>1</v>
      </c>
      <c r="C63" s="36">
        <v>19.0</v>
      </c>
      <c r="D63" s="36">
        <v>3.0</v>
      </c>
      <c r="E63" s="36">
        <v>16.0</v>
      </c>
      <c r="F63" s="37">
        <v>42328.48028935185</v>
      </c>
      <c r="G63" s="36" t="s">
        <v>4932</v>
      </c>
      <c r="H63" s="36" t="s">
        <v>644</v>
      </c>
      <c r="I63" s="36" t="s">
        <v>1071</v>
      </c>
      <c r="J63" s="22">
        <f>vlookup($I63,fb_data!$B$1:$H$481,3,FALSE)</f>
        <v>-1</v>
      </c>
      <c r="K63" s="22" t="str">
        <f>vlookup($I63,fb_data!$B$1:$H$481,4,FALSE)</f>
        <v>Ballston Spa, New York</v>
      </c>
      <c r="L63" s="22" t="str">
        <f>vlookup($I63,fb_data!$B$1:$H$481,5,FALSE)</f>
        <v/>
      </c>
      <c r="M63" s="22" t="str">
        <f>vlookup($I63,fb_data!$B$1:$H$481,6,FALSE)</f>
        <v>Boardmember Videographer/TBI Advocate</v>
      </c>
      <c r="N63" s="22" t="str">
        <f>vlookup($I63,fb_data!$B$1:$H$481,7,FALSE)</f>
        <v>Kahrmann Advocacy Coalition</v>
      </c>
      <c r="O63" s="36" t="s">
        <v>1070</v>
      </c>
      <c r="P63" s="36" t="b">
        <v>1</v>
      </c>
      <c r="Q63" s="38" t="b">
        <v>1</v>
      </c>
      <c r="R63" s="39">
        <v>12206.0</v>
      </c>
      <c r="S63" s="33" t="str">
        <f>VLOOKUP(H63,'GUIDESTAR MATCHING DATA'!$F$1:$I$824,3, FALSE)</f>
        <v>Albany</v>
      </c>
      <c r="T63" s="33" t="str">
        <f>VLOOKUP(H63,'GUIDESTAR MATCHING DATA'!$F$1:$I$824,4, FALSE)</f>
        <v>NY</v>
      </c>
      <c r="U63" s="40">
        <v>964949.0</v>
      </c>
      <c r="V63" s="40">
        <v>1004821.0</v>
      </c>
      <c r="W63" s="36" t="s">
        <v>648</v>
      </c>
      <c r="X63" s="36" t="s">
        <v>4933</v>
      </c>
      <c r="Y63" s="26">
        <v>1.0</v>
      </c>
      <c r="Z63" s="26">
        <v>3.0</v>
      </c>
    </row>
    <row r="64">
      <c r="A64" s="22" t="s">
        <v>650</v>
      </c>
      <c r="B64" s="22" t="b">
        <v>1</v>
      </c>
      <c r="C64" s="22">
        <v>54.0</v>
      </c>
      <c r="D64" s="22">
        <v>13.0</v>
      </c>
      <c r="E64" s="22">
        <v>41.0</v>
      </c>
      <c r="F64" s="24">
        <v>42331.574212962965</v>
      </c>
      <c r="G64" s="22" t="s">
        <v>4934</v>
      </c>
      <c r="H64" s="22" t="s">
        <v>651</v>
      </c>
      <c r="I64" s="22" t="s">
        <v>3474</v>
      </c>
      <c r="J64" s="22" t="str">
        <f>vlookup($I64,fb_data!$B$1:$H$481,3,FALSE)</f>
        <v>#N/A</v>
      </c>
      <c r="K64" s="22" t="str">
        <f>vlookup($I64,fb_data!$B$1:$H$481,4,FALSE)</f>
        <v>#N/A</v>
      </c>
      <c r="L64" s="22" t="str">
        <f>vlookup($I64,fb_data!$B$1:$H$481,5,FALSE)</f>
        <v>#N/A</v>
      </c>
      <c r="M64" s="22" t="str">
        <f>vlookup($I64,fb_data!$B$1:$H$481,6,FALSE)</f>
        <v>#N/A</v>
      </c>
      <c r="N64" s="22" t="str">
        <f>vlookup($I64,fb_data!$B$1:$H$481,7,FALSE)</f>
        <v>#N/A</v>
      </c>
      <c r="O64" s="22" t="s">
        <v>3473</v>
      </c>
      <c r="P64" s="22" t="b">
        <v>1</v>
      </c>
      <c r="Q64" s="28" t="b">
        <v>0</v>
      </c>
      <c r="R64" s="30">
        <v>19382.0</v>
      </c>
      <c r="S64" s="33" t="str">
        <f>VLOOKUP(H64,'GUIDESTAR MATCHING DATA'!$F$1:$I$824,3, FALSE)</f>
        <v>West Chester</v>
      </c>
      <c r="T64" s="33" t="str">
        <f>VLOOKUP(H64,'GUIDESTAR MATCHING DATA'!$F$1:$I$824,4, FALSE)</f>
        <v>PA</v>
      </c>
      <c r="U64" s="33">
        <v>342363.0</v>
      </c>
      <c r="V64" s="33">
        <v>320436.0</v>
      </c>
      <c r="W64" s="22" t="s">
        <v>655</v>
      </c>
      <c r="X64" s="22" t="s">
        <v>4935</v>
      </c>
      <c r="Y64" s="26">
        <v>1.0</v>
      </c>
      <c r="Z64" s="26">
        <v>1.0</v>
      </c>
    </row>
    <row r="65">
      <c r="A65" s="36" t="s">
        <v>657</v>
      </c>
      <c r="B65" s="36" t="b">
        <v>1</v>
      </c>
      <c r="C65" s="36">
        <v>4.0</v>
      </c>
      <c r="D65" s="36">
        <v>0.0</v>
      </c>
      <c r="E65" s="36">
        <v>4.0</v>
      </c>
      <c r="F65" s="37">
        <v>42323.66302083333</v>
      </c>
      <c r="G65" s="36" t="s">
        <v>4936</v>
      </c>
      <c r="H65" s="36" t="s">
        <v>660</v>
      </c>
      <c r="I65" s="36" t="s">
        <v>3337</v>
      </c>
      <c r="J65" s="22" t="str">
        <f>vlookup($I65,fb_data!$B$1:$H$481,3,FALSE)</f>
        <v>#N/A</v>
      </c>
      <c r="K65" s="22" t="str">
        <f>vlookup($I65,fb_data!$B$1:$H$481,4,FALSE)</f>
        <v>#N/A</v>
      </c>
      <c r="L65" s="22" t="str">
        <f>vlookup($I65,fb_data!$B$1:$H$481,5,FALSE)</f>
        <v>#N/A</v>
      </c>
      <c r="M65" s="22" t="str">
        <f>vlookup($I65,fb_data!$B$1:$H$481,6,FALSE)</f>
        <v>#N/A</v>
      </c>
      <c r="N65" s="22" t="str">
        <f>vlookup($I65,fb_data!$B$1:$H$481,7,FALSE)</f>
        <v>#N/A</v>
      </c>
      <c r="O65" s="36" t="s">
        <v>3336</v>
      </c>
      <c r="P65" s="36" t="b">
        <v>1</v>
      </c>
      <c r="Q65" s="38" t="b">
        <v>1</v>
      </c>
      <c r="R65" s="39">
        <v>22180.0</v>
      </c>
      <c r="S65" s="33" t="str">
        <f>VLOOKUP(H65,'GUIDESTAR MATCHING DATA'!$F$1:$I$824,3, FALSE)</f>
        <v>VIENNA</v>
      </c>
      <c r="T65" s="33" t="str">
        <f>VLOOKUP(H65,'GUIDESTAR MATCHING DATA'!$F$1:$I$824,4, FALSE)</f>
        <v>VA</v>
      </c>
      <c r="U65" s="40"/>
      <c r="V65" s="40"/>
      <c r="W65" s="36" t="s">
        <v>664</v>
      </c>
      <c r="X65" s="36" t="s">
        <v>4937</v>
      </c>
      <c r="Y65" s="26">
        <v>2.0</v>
      </c>
      <c r="Z65" s="26">
        <v>1.0</v>
      </c>
    </row>
    <row r="66">
      <c r="A66" s="22" t="s">
        <v>670</v>
      </c>
      <c r="B66" s="22" t="b">
        <v>1</v>
      </c>
      <c r="C66" s="22">
        <v>2.0</v>
      </c>
      <c r="D66" s="22">
        <v>0.0</v>
      </c>
      <c r="E66" s="22">
        <v>2.0</v>
      </c>
      <c r="F66" s="24">
        <v>42325.66347222222</v>
      </c>
      <c r="G66" s="22" t="s">
        <v>4938</v>
      </c>
      <c r="H66" s="22" t="s">
        <v>672</v>
      </c>
      <c r="I66" s="24" t="s">
        <v>3710</v>
      </c>
      <c r="J66" s="22" t="str">
        <f>vlookup($I66,fb_data!$B$1:$H$481,3,FALSE)</f>
        <v>#N/A</v>
      </c>
      <c r="K66" s="22" t="str">
        <f>vlookup($I66,fb_data!$B$1:$H$481,4,FALSE)</f>
        <v>#N/A</v>
      </c>
      <c r="L66" s="22" t="str">
        <f>vlookup($I66,fb_data!$B$1:$H$481,5,FALSE)</f>
        <v>#N/A</v>
      </c>
      <c r="M66" s="22" t="str">
        <f>vlookup($I66,fb_data!$B$1:$H$481,6,FALSE)</f>
        <v>#N/A</v>
      </c>
      <c r="N66" s="22" t="str">
        <f>vlookup($I66,fb_data!$B$1:$H$481,7,FALSE)</f>
        <v>#N/A</v>
      </c>
      <c r="O66" s="22" t="s">
        <v>3709</v>
      </c>
      <c r="P66" s="22" t="b">
        <v>1</v>
      </c>
      <c r="Q66" s="28" t="b">
        <v>1</v>
      </c>
      <c r="R66" s="30">
        <v>92612.0</v>
      </c>
      <c r="S66" s="33" t="str">
        <f>VLOOKUP(H66,'GUIDESTAR MATCHING DATA'!$F$1:$I$824,3, FALSE)</f>
        <v>IRVINE</v>
      </c>
      <c r="T66" s="33" t="str">
        <f>VLOOKUP(H66,'GUIDESTAR MATCHING DATA'!$F$1:$I$824,4, FALSE)</f>
        <v>CA</v>
      </c>
      <c r="U66" s="33"/>
      <c r="V66" s="33"/>
      <c r="W66" s="22" t="s">
        <v>676</v>
      </c>
      <c r="X66" s="22" t="s">
        <v>4939</v>
      </c>
      <c r="Y66" s="26">
        <v>2.0</v>
      </c>
      <c r="Z66" s="26">
        <v>1.0</v>
      </c>
    </row>
    <row r="67">
      <c r="A67" s="36" t="s">
        <v>678</v>
      </c>
      <c r="B67" s="36" t="b">
        <v>1</v>
      </c>
      <c r="C67" s="36">
        <v>2.0</v>
      </c>
      <c r="D67" s="36">
        <v>0.0</v>
      </c>
      <c r="E67" s="36">
        <v>2.0</v>
      </c>
      <c r="F67" s="37">
        <v>42311.74108796296</v>
      </c>
      <c r="G67" s="36" t="s">
        <v>4940</v>
      </c>
      <c r="H67" s="36" t="s">
        <v>679</v>
      </c>
      <c r="I67" s="36" t="s">
        <v>4941</v>
      </c>
      <c r="J67" s="22" t="str">
        <f>vlookup($I67,fb_data!$B$1:$H$481,3,FALSE)</f>
        <v>#N/A</v>
      </c>
      <c r="K67" s="22" t="str">
        <f>vlookup($I67,fb_data!$B$1:$H$481,4,FALSE)</f>
        <v>#N/A</v>
      </c>
      <c r="L67" s="22" t="str">
        <f>vlookup($I67,fb_data!$B$1:$H$481,5,FALSE)</f>
        <v>#N/A</v>
      </c>
      <c r="M67" s="22" t="str">
        <f>vlookup($I67,fb_data!$B$1:$H$481,6,FALSE)</f>
        <v>#N/A</v>
      </c>
      <c r="N67" s="22" t="str">
        <f>vlookup($I67,fb_data!$B$1:$H$481,7,FALSE)</f>
        <v>#N/A</v>
      </c>
      <c r="O67" s="36" t="s">
        <v>4942</v>
      </c>
      <c r="P67" s="36" t="b">
        <v>1</v>
      </c>
      <c r="Q67" s="38" t="b">
        <v>1</v>
      </c>
      <c r="R67" s="39">
        <v>33133.0</v>
      </c>
      <c r="S67" s="33" t="str">
        <f>VLOOKUP(H67,'GUIDESTAR MATCHING DATA'!$F$1:$I$824,3, FALSE)</f>
        <v>MIAMI</v>
      </c>
      <c r="T67" s="33" t="str">
        <f>VLOOKUP(H67,'GUIDESTAR MATCHING DATA'!$F$1:$I$824,4, FALSE)</f>
        <v>FL</v>
      </c>
      <c r="U67" s="40"/>
      <c r="V67" s="40"/>
      <c r="W67" s="36" t="s">
        <v>313</v>
      </c>
      <c r="X67" s="36" t="s">
        <v>4943</v>
      </c>
      <c r="Y67" s="26">
        <v>2.0</v>
      </c>
      <c r="Z67" s="26">
        <v>2.0</v>
      </c>
    </row>
    <row r="68">
      <c r="A68" s="22" t="s">
        <v>684</v>
      </c>
      <c r="B68" s="22" t="b">
        <v>1</v>
      </c>
      <c r="C68" s="22">
        <v>22.0</v>
      </c>
      <c r="D68" s="22">
        <v>1.0</v>
      </c>
      <c r="E68" s="22">
        <v>21.0</v>
      </c>
      <c r="F68" s="24">
        <v>42331.822546296295</v>
      </c>
      <c r="G68" s="22" t="s">
        <v>4944</v>
      </c>
      <c r="H68" s="22" t="s">
        <v>685</v>
      </c>
      <c r="I68" s="22" t="s">
        <v>4945</v>
      </c>
      <c r="J68" s="22" t="str">
        <f>vlookup($I68,fb_data!$B$1:$H$481,3,FALSE)</f>
        <v>#N/A</v>
      </c>
      <c r="K68" s="22" t="str">
        <f>vlookup($I68,fb_data!$B$1:$H$481,4,FALSE)</f>
        <v>#N/A</v>
      </c>
      <c r="L68" s="22" t="str">
        <f>vlookup($I68,fb_data!$B$1:$H$481,5,FALSE)</f>
        <v>#N/A</v>
      </c>
      <c r="M68" s="22" t="str">
        <f>vlookup($I68,fb_data!$B$1:$H$481,6,FALSE)</f>
        <v>#N/A</v>
      </c>
      <c r="N68" s="22" t="str">
        <f>vlookup($I68,fb_data!$B$1:$H$481,7,FALSE)</f>
        <v>#N/A</v>
      </c>
      <c r="O68" s="22" t="s">
        <v>4946</v>
      </c>
      <c r="P68" s="22" t="b">
        <v>1</v>
      </c>
      <c r="Q68" s="28" t="b">
        <v>1</v>
      </c>
      <c r="R68" s="30">
        <v>37027.0</v>
      </c>
      <c r="S68" s="33" t="str">
        <f>VLOOKUP(H68,'GUIDESTAR MATCHING DATA'!$F$1:$I$824,3, FALSE)</f>
        <v>BRENTWOOD</v>
      </c>
      <c r="T68" s="33" t="str">
        <f>VLOOKUP(H68,'GUIDESTAR MATCHING DATA'!$F$1:$I$824,4, FALSE)</f>
        <v>TN</v>
      </c>
      <c r="U68" s="33">
        <v>1198702.0</v>
      </c>
      <c r="V68" s="33">
        <v>943628.0</v>
      </c>
      <c r="W68" s="22" t="s">
        <v>690</v>
      </c>
      <c r="X68" s="22" t="s">
        <v>4947</v>
      </c>
      <c r="Y68" s="26">
        <v>3.0</v>
      </c>
      <c r="Z68" s="26">
        <v>2.0</v>
      </c>
    </row>
    <row r="69">
      <c r="A69" s="36" t="s">
        <v>684</v>
      </c>
      <c r="B69" s="36" t="b">
        <v>1</v>
      </c>
      <c r="C69" s="36">
        <v>94.0</v>
      </c>
      <c r="D69" s="36">
        <v>15.0</v>
      </c>
      <c r="E69" s="36">
        <v>79.0</v>
      </c>
      <c r="F69" s="37">
        <v>42331.90476851852</v>
      </c>
      <c r="G69" s="36" t="s">
        <v>4948</v>
      </c>
      <c r="H69" s="36" t="s">
        <v>685</v>
      </c>
      <c r="I69" s="36" t="s">
        <v>4949</v>
      </c>
      <c r="J69" s="22" t="str">
        <f>vlookup($I69,fb_data!$B$1:$H$481,3,FALSE)</f>
        <v>#N/A</v>
      </c>
      <c r="K69" s="22" t="str">
        <f>vlookup($I69,fb_data!$B$1:$H$481,4,FALSE)</f>
        <v>#N/A</v>
      </c>
      <c r="L69" s="22" t="str">
        <f>vlookup($I69,fb_data!$B$1:$H$481,5,FALSE)</f>
        <v>#N/A</v>
      </c>
      <c r="M69" s="22" t="str">
        <f>vlookup($I69,fb_data!$B$1:$H$481,6,FALSE)</f>
        <v>#N/A</v>
      </c>
      <c r="N69" s="22" t="str">
        <f>vlookup($I69,fb_data!$B$1:$H$481,7,FALSE)</f>
        <v>#N/A</v>
      </c>
      <c r="O69" s="36" t="s">
        <v>4950</v>
      </c>
      <c r="P69" s="36" t="b">
        <v>1</v>
      </c>
      <c r="Q69" s="38" t="b">
        <v>1</v>
      </c>
      <c r="R69" s="39">
        <v>37027.0</v>
      </c>
      <c r="S69" s="33" t="str">
        <f>VLOOKUP(H69,'GUIDESTAR MATCHING DATA'!$F$1:$I$824,3, FALSE)</f>
        <v>BRENTWOOD</v>
      </c>
      <c r="T69" s="33" t="str">
        <f>VLOOKUP(H69,'GUIDESTAR MATCHING DATA'!$F$1:$I$824,4, FALSE)</f>
        <v>TN</v>
      </c>
      <c r="U69" s="40">
        <v>1198702.0</v>
      </c>
      <c r="V69" s="40">
        <v>943628.0</v>
      </c>
      <c r="W69" s="36" t="s">
        <v>690</v>
      </c>
      <c r="X69" s="36" t="s">
        <v>4951</v>
      </c>
      <c r="Y69" s="26">
        <v>3.0</v>
      </c>
      <c r="Z69" s="26">
        <v>2.0</v>
      </c>
    </row>
    <row r="70">
      <c r="A70" s="22" t="s">
        <v>709</v>
      </c>
      <c r="B70" s="22" t="b">
        <v>1</v>
      </c>
      <c r="C70" s="22">
        <v>27.0</v>
      </c>
      <c r="D70" s="22">
        <v>9.0</v>
      </c>
      <c r="E70" s="22">
        <v>18.0</v>
      </c>
      <c r="F70" s="24">
        <v>42331.46302083333</v>
      </c>
      <c r="G70" s="22" t="s">
        <v>1994</v>
      </c>
      <c r="H70" s="22" t="s">
        <v>710</v>
      </c>
      <c r="I70" s="22" t="s">
        <v>1997</v>
      </c>
      <c r="J70" s="22" t="str">
        <f>vlookup($I70,fb_data!$B$1:$H$481,3,FALSE)</f>
        <v>#N/A</v>
      </c>
      <c r="K70" s="22" t="str">
        <f>vlookup($I70,fb_data!$B$1:$H$481,4,FALSE)</f>
        <v>#N/A</v>
      </c>
      <c r="L70" s="22" t="str">
        <f>vlookup($I70,fb_data!$B$1:$H$481,5,FALSE)</f>
        <v>#N/A</v>
      </c>
      <c r="M70" s="22" t="str">
        <f>vlookup($I70,fb_data!$B$1:$H$481,6,FALSE)</f>
        <v>#N/A</v>
      </c>
      <c r="N70" s="22" t="str">
        <f>vlookup($I70,fb_data!$B$1:$H$481,7,FALSE)</f>
        <v>#N/A</v>
      </c>
      <c r="O70" s="22" t="s">
        <v>2034</v>
      </c>
      <c r="P70" s="22" t="b">
        <v>1</v>
      </c>
      <c r="Q70" s="28" t="b">
        <v>1</v>
      </c>
      <c r="R70" s="30">
        <v>14202.0</v>
      </c>
      <c r="S70" s="33" t="str">
        <f>VLOOKUP(H70,'GUIDESTAR MATCHING DATA'!$F$1:$I$824,3, FALSE)</f>
        <v>BUFFALO</v>
      </c>
      <c r="T70" s="33" t="str">
        <f>VLOOKUP(H70,'GUIDESTAR MATCHING DATA'!$F$1:$I$824,4, FALSE)</f>
        <v>NY</v>
      </c>
      <c r="U70" s="33">
        <v>5191231.0</v>
      </c>
      <c r="V70" s="33">
        <v>5270368.0</v>
      </c>
      <c r="W70" s="22" t="s">
        <v>715</v>
      </c>
      <c r="X70" s="22" t="s">
        <v>4952</v>
      </c>
      <c r="Y70" s="26">
        <v>2.0</v>
      </c>
      <c r="Z70" s="26">
        <v>2.0</v>
      </c>
    </row>
    <row r="71">
      <c r="A71" s="36" t="s">
        <v>717</v>
      </c>
      <c r="B71" s="36" t="b">
        <v>1</v>
      </c>
      <c r="C71" s="36">
        <v>56.0</v>
      </c>
      <c r="D71" s="36">
        <v>3.0</v>
      </c>
      <c r="E71" s="36">
        <v>53.0</v>
      </c>
      <c r="F71" s="37">
        <v>42324.44321759259</v>
      </c>
      <c r="G71" s="36" t="s">
        <v>4953</v>
      </c>
      <c r="H71" s="36" t="s">
        <v>718</v>
      </c>
      <c r="I71" s="36" t="s">
        <v>744</v>
      </c>
      <c r="J71" s="22">
        <f>vlookup($I71,fb_data!$B$1:$H$481,3,FALSE)</f>
        <v>-1</v>
      </c>
      <c r="K71" s="22" t="str">
        <f>vlookup($I71,fb_data!$B$1:$H$481,4,FALSE)</f>
        <v/>
      </c>
      <c r="L71" s="22" t="str">
        <f>vlookup($I71,fb_data!$B$1:$H$481,5,FALSE)</f>
        <v/>
      </c>
      <c r="M71" s="22" t="str">
        <f>vlookup($I71,fb_data!$B$1:$H$481,6,FALSE)</f>
        <v/>
      </c>
      <c r="N71" s="22" t="str">
        <f>vlookup($I71,fb_data!$B$1:$H$481,7,FALSE)</f>
        <v/>
      </c>
      <c r="O71" s="36" t="s">
        <v>743</v>
      </c>
      <c r="P71" s="36" t="b">
        <v>1</v>
      </c>
      <c r="Q71" s="38" t="b">
        <v>1</v>
      </c>
      <c r="R71" s="39">
        <v>60402.0</v>
      </c>
      <c r="S71" s="33" t="str">
        <f>VLOOKUP(H71,'GUIDESTAR MATCHING DATA'!$F$1:$I$824,3, FALSE)</f>
        <v>BERWYN</v>
      </c>
      <c r="T71" s="33" t="str">
        <f>VLOOKUP(H71,'GUIDESTAR MATCHING DATA'!$F$1:$I$824,4, FALSE)</f>
        <v>IL</v>
      </c>
      <c r="U71" s="40"/>
      <c r="V71" s="40"/>
      <c r="W71" s="36" t="s">
        <v>722</v>
      </c>
      <c r="X71" s="36" t="s">
        <v>4954</v>
      </c>
      <c r="Y71" s="26">
        <v>3.0</v>
      </c>
      <c r="Z71" s="26">
        <v>2.0</v>
      </c>
    </row>
    <row r="72">
      <c r="A72" s="22" t="s">
        <v>725</v>
      </c>
      <c r="B72" s="22" t="b">
        <v>1</v>
      </c>
      <c r="C72" s="22">
        <v>1.0</v>
      </c>
      <c r="D72" s="22">
        <v>0.0</v>
      </c>
      <c r="E72" s="22">
        <v>1.0</v>
      </c>
      <c r="F72" s="24">
        <v>42331.529699074075</v>
      </c>
      <c r="G72" s="22" t="s">
        <v>4955</v>
      </c>
      <c r="H72" s="22" t="s">
        <v>726</v>
      </c>
      <c r="I72" s="22" t="s">
        <v>2932</v>
      </c>
      <c r="J72" s="22" t="str">
        <f>vlookup($I72,fb_data!$B$1:$H$481,3,FALSE)</f>
        <v>#N/A</v>
      </c>
      <c r="K72" s="22" t="str">
        <f>vlookup($I72,fb_data!$B$1:$H$481,4,FALSE)</f>
        <v>#N/A</v>
      </c>
      <c r="L72" s="22" t="str">
        <f>vlookup($I72,fb_data!$B$1:$H$481,5,FALSE)</f>
        <v>#N/A</v>
      </c>
      <c r="M72" s="22" t="str">
        <f>vlookup($I72,fb_data!$B$1:$H$481,6,FALSE)</f>
        <v>#N/A</v>
      </c>
      <c r="N72" s="22" t="str">
        <f>vlookup($I72,fb_data!$B$1:$H$481,7,FALSE)</f>
        <v>#N/A</v>
      </c>
      <c r="O72" s="22" t="s">
        <v>2931</v>
      </c>
      <c r="P72" s="22" t="b">
        <v>1</v>
      </c>
      <c r="Q72" s="28" t="b">
        <v>0</v>
      </c>
      <c r="R72" s="30">
        <v>22905.0</v>
      </c>
      <c r="S72" s="33" t="str">
        <f>VLOOKUP(H72,'GUIDESTAR MATCHING DATA'!$F$1:$I$824,3, FALSE)</f>
        <v>CHARLOTTESVILLE</v>
      </c>
      <c r="T72" s="33" t="str">
        <f>VLOOKUP(H72,'GUIDESTAR MATCHING DATA'!$F$1:$I$824,4, FALSE)</f>
        <v>VA</v>
      </c>
      <c r="U72" s="33">
        <v>2347865.0</v>
      </c>
      <c r="V72" s="33">
        <v>1798259.0</v>
      </c>
      <c r="W72" s="22" t="s">
        <v>730</v>
      </c>
      <c r="X72" s="22" t="s">
        <v>4956</v>
      </c>
      <c r="Y72" s="26">
        <v>1.0</v>
      </c>
      <c r="Z72" s="26">
        <v>2.0</v>
      </c>
    </row>
    <row r="73">
      <c r="A73" s="36" t="s">
        <v>741</v>
      </c>
      <c r="B73" s="36" t="b">
        <v>1</v>
      </c>
      <c r="C73" s="36">
        <v>1.0</v>
      </c>
      <c r="D73" s="36">
        <v>0.0</v>
      </c>
      <c r="E73" s="36">
        <v>1.0</v>
      </c>
      <c r="F73" s="37">
        <v>42325.71491898148</v>
      </c>
      <c r="G73" s="36" t="s">
        <v>4957</v>
      </c>
      <c r="H73" s="36" t="s">
        <v>745</v>
      </c>
      <c r="I73" s="36" t="s">
        <v>4958</v>
      </c>
      <c r="J73" s="22" t="str">
        <f>vlookup($I73,fb_data!$B$1:$H$481,3,FALSE)</f>
        <v>#N/A</v>
      </c>
      <c r="K73" s="22" t="str">
        <f>vlookup($I73,fb_data!$B$1:$H$481,4,FALSE)</f>
        <v>#N/A</v>
      </c>
      <c r="L73" s="22" t="str">
        <f>vlookup($I73,fb_data!$B$1:$H$481,5,FALSE)</f>
        <v>#N/A</v>
      </c>
      <c r="M73" s="22" t="str">
        <f>vlookup($I73,fb_data!$B$1:$H$481,6,FALSE)</f>
        <v>#N/A</v>
      </c>
      <c r="N73" s="22" t="str">
        <f>vlookup($I73,fb_data!$B$1:$H$481,7,FALSE)</f>
        <v>#N/A</v>
      </c>
      <c r="O73" s="36" t="s">
        <v>4959</v>
      </c>
      <c r="P73" s="36" t="b">
        <v>1</v>
      </c>
      <c r="Q73" s="38" t="b">
        <v>1</v>
      </c>
      <c r="R73" s="39">
        <v>63114.0</v>
      </c>
      <c r="S73" s="33" t="str">
        <f>VLOOKUP(H73,'GUIDESTAR MATCHING DATA'!$F$1:$I$824,3, FALSE)</f>
        <v>SAINT LOUIS</v>
      </c>
      <c r="T73" s="33" t="str">
        <f>VLOOKUP(H73,'GUIDESTAR MATCHING DATA'!$F$1:$I$824,4, FALSE)</f>
        <v>MO</v>
      </c>
      <c r="U73" s="40"/>
      <c r="V73" s="40"/>
      <c r="W73" s="36" t="s">
        <v>313</v>
      </c>
      <c r="X73" s="36" t="s">
        <v>4960</v>
      </c>
      <c r="Y73" s="26">
        <v>2.0</v>
      </c>
      <c r="Z73" s="26">
        <v>2.0</v>
      </c>
    </row>
    <row r="74">
      <c r="A74" s="22" t="s">
        <v>753</v>
      </c>
      <c r="B74" s="22" t="b">
        <v>1</v>
      </c>
      <c r="C74" s="22">
        <v>90.0</v>
      </c>
      <c r="D74" s="22">
        <v>36.0</v>
      </c>
      <c r="E74" s="22">
        <v>54.0</v>
      </c>
      <c r="F74" s="24">
        <v>42313.76421296296</v>
      </c>
      <c r="G74" s="22" t="s">
        <v>4961</v>
      </c>
      <c r="H74" s="22" t="s">
        <v>756</v>
      </c>
      <c r="I74" s="22" t="s">
        <v>1001</v>
      </c>
      <c r="J74" s="22" t="str">
        <f>vlookup($I74,fb_data!$B$1:$H$481,3,FALSE)</f>
        <v>#N/A</v>
      </c>
      <c r="K74" s="22" t="str">
        <f>vlookup($I74,fb_data!$B$1:$H$481,4,FALSE)</f>
        <v>#N/A</v>
      </c>
      <c r="L74" s="22" t="str">
        <f>vlookup($I74,fb_data!$B$1:$H$481,5,FALSE)</f>
        <v>#N/A</v>
      </c>
      <c r="M74" s="22" t="str">
        <f>vlookup($I74,fb_data!$B$1:$H$481,6,FALSE)</f>
        <v>#N/A</v>
      </c>
      <c r="N74" s="22" t="str">
        <f>vlookup($I74,fb_data!$B$1:$H$481,7,FALSE)</f>
        <v>#N/A</v>
      </c>
      <c r="O74" s="22" t="s">
        <v>999</v>
      </c>
      <c r="P74" s="22" t="b">
        <v>1</v>
      </c>
      <c r="Q74" s="28" t="b">
        <v>0</v>
      </c>
      <c r="R74" s="30">
        <v>1545.0</v>
      </c>
      <c r="S74" s="33" t="str">
        <f>VLOOKUP(H74,'GUIDESTAR MATCHING DATA'!$F$1:$I$824,3, FALSE)</f>
        <v>SHREWSBURY</v>
      </c>
      <c r="T74" s="33" t="str">
        <f>VLOOKUP(H74,'GUIDESTAR MATCHING DATA'!$F$1:$I$824,4, FALSE)</f>
        <v>MA</v>
      </c>
      <c r="U74" s="33"/>
      <c r="V74" s="33"/>
      <c r="W74" s="22"/>
      <c r="X74" s="22" t="s">
        <v>4962</v>
      </c>
      <c r="Y74" s="26">
        <v>3.0</v>
      </c>
      <c r="Z74" s="26">
        <v>2.0</v>
      </c>
    </row>
    <row r="75">
      <c r="A75" s="36" t="s">
        <v>764</v>
      </c>
      <c r="B75" s="36" t="b">
        <v>1</v>
      </c>
      <c r="C75" s="36">
        <v>431.0</v>
      </c>
      <c r="D75" s="36">
        <v>81.0</v>
      </c>
      <c r="E75" s="36">
        <v>350.0</v>
      </c>
      <c r="F75" s="37">
        <v>42320.71402777778</v>
      </c>
      <c r="G75" s="36" t="s">
        <v>4963</v>
      </c>
      <c r="H75" s="36" t="s">
        <v>766</v>
      </c>
      <c r="I75" s="36" t="s">
        <v>4964</v>
      </c>
      <c r="J75" s="22" t="str">
        <f>vlookup($I75,fb_data!$B$1:$H$481,3,FALSE)</f>
        <v>#N/A</v>
      </c>
      <c r="K75" s="22" t="str">
        <f>vlookup($I75,fb_data!$B$1:$H$481,4,FALSE)</f>
        <v>#N/A</v>
      </c>
      <c r="L75" s="22" t="str">
        <f>vlookup($I75,fb_data!$B$1:$H$481,5,FALSE)</f>
        <v>#N/A</v>
      </c>
      <c r="M75" s="22" t="str">
        <f>vlookup($I75,fb_data!$B$1:$H$481,6,FALSE)</f>
        <v>#N/A</v>
      </c>
      <c r="N75" s="22" t="str">
        <f>vlookup($I75,fb_data!$B$1:$H$481,7,FALSE)</f>
        <v>#N/A</v>
      </c>
      <c r="O75" s="36" t="s">
        <v>4965</v>
      </c>
      <c r="P75" s="36" t="b">
        <v>1</v>
      </c>
      <c r="Q75" s="38" t="b">
        <v>1</v>
      </c>
      <c r="R75" s="39">
        <v>60546.0</v>
      </c>
      <c r="S75" s="33" t="str">
        <f>VLOOKUP(H75,'GUIDESTAR MATCHING DATA'!$F$1:$I$824,3, FALSE)</f>
        <v>RIVERSIDE</v>
      </c>
      <c r="T75" s="33" t="str">
        <f>VLOOKUP(H75,'GUIDESTAR MATCHING DATA'!$F$1:$I$824,4, FALSE)</f>
        <v>IL</v>
      </c>
      <c r="U75" s="40"/>
      <c r="V75" s="40"/>
      <c r="W75" s="36" t="s">
        <v>648</v>
      </c>
      <c r="X75" s="36" t="s">
        <v>4966</v>
      </c>
      <c r="Y75" s="26">
        <v>1.0</v>
      </c>
      <c r="Z75" s="26">
        <v>2.0</v>
      </c>
    </row>
    <row r="76">
      <c r="A76" s="22" t="s">
        <v>772</v>
      </c>
      <c r="B76" s="22" t="b">
        <v>1</v>
      </c>
      <c r="C76" s="22">
        <v>2.0</v>
      </c>
      <c r="D76" s="22">
        <v>0.0</v>
      </c>
      <c r="E76" s="22">
        <v>2.0</v>
      </c>
      <c r="F76" s="24">
        <v>42310.43050925926</v>
      </c>
      <c r="G76" s="22" t="s">
        <v>4967</v>
      </c>
      <c r="H76" s="22" t="s">
        <v>773</v>
      </c>
      <c r="I76" s="22" t="s">
        <v>3323</v>
      </c>
      <c r="J76" s="22" t="str">
        <f>vlookup($I76,fb_data!$B$1:$H$481,3,FALSE)</f>
        <v>#N/A</v>
      </c>
      <c r="K76" s="22" t="str">
        <f>vlookup($I76,fb_data!$B$1:$H$481,4,FALSE)</f>
        <v>#N/A</v>
      </c>
      <c r="L76" s="22" t="str">
        <f>vlookup($I76,fb_data!$B$1:$H$481,5,FALSE)</f>
        <v>#N/A</v>
      </c>
      <c r="M76" s="22" t="str">
        <f>vlookup($I76,fb_data!$B$1:$H$481,6,FALSE)</f>
        <v>#N/A</v>
      </c>
      <c r="N76" s="22" t="str">
        <f>vlookup($I76,fb_data!$B$1:$H$481,7,FALSE)</f>
        <v>#N/A</v>
      </c>
      <c r="O76" s="22" t="s">
        <v>3322</v>
      </c>
      <c r="P76" s="22" t="b">
        <v>1</v>
      </c>
      <c r="Q76" s="28" t="b">
        <v>1</v>
      </c>
      <c r="R76" s="30">
        <v>14606.0</v>
      </c>
      <c r="S76" s="33" t="str">
        <f>VLOOKUP(H76,'GUIDESTAR MATCHING DATA'!$F$1:$I$824,3, FALSE)</f>
        <v>Rochester</v>
      </c>
      <c r="T76" s="33" t="str">
        <f>VLOOKUP(H76,'GUIDESTAR MATCHING DATA'!$F$1:$I$824,4, FALSE)</f>
        <v>NY</v>
      </c>
      <c r="U76" s="33">
        <v>763312.0</v>
      </c>
      <c r="V76" s="33">
        <v>737040.0</v>
      </c>
      <c r="W76" s="22"/>
      <c r="X76" s="22" t="s">
        <v>4968</v>
      </c>
      <c r="Y76" s="26">
        <v>3.0</v>
      </c>
      <c r="Z76" s="26">
        <v>4.0</v>
      </c>
    </row>
    <row r="77">
      <c r="A77" s="36" t="s">
        <v>779</v>
      </c>
      <c r="B77" s="36" t="b">
        <v>1</v>
      </c>
      <c r="C77" s="36">
        <v>221.0</v>
      </c>
      <c r="D77" s="36">
        <v>43.0</v>
      </c>
      <c r="E77" s="36">
        <v>178.0</v>
      </c>
      <c r="F77" s="37">
        <v>42325.74564814815</v>
      </c>
      <c r="G77" s="36" t="s">
        <v>4969</v>
      </c>
      <c r="H77" s="36" t="s">
        <v>780</v>
      </c>
      <c r="I77" s="37"/>
      <c r="J77" s="22" t="str">
        <f>vlookup($I77,fb_data!$B$1:$H$481,3,FALSE)</f>
        <v>#N/A</v>
      </c>
      <c r="K77" s="22" t="str">
        <f>vlookup($I77,fb_data!$B$1:$H$481,4,FALSE)</f>
        <v>#N/A</v>
      </c>
      <c r="L77" s="22" t="str">
        <f>vlookup($I77,fb_data!$B$1:$H$481,5,FALSE)</f>
        <v>#N/A</v>
      </c>
      <c r="M77" s="22" t="str">
        <f>vlookup($I77,fb_data!$B$1:$H$481,6,FALSE)</f>
        <v>#N/A</v>
      </c>
      <c r="N77" s="22" t="str">
        <f>vlookup($I77,fb_data!$B$1:$H$481,7,FALSE)</f>
        <v>#N/A</v>
      </c>
      <c r="O77" s="36" t="s">
        <v>4970</v>
      </c>
      <c r="P77" s="36" t="b">
        <v>1</v>
      </c>
      <c r="Q77" s="38" t="b">
        <v>1</v>
      </c>
      <c r="R77" s="39">
        <v>77064.0</v>
      </c>
      <c r="S77" s="33" t="str">
        <f>VLOOKUP(H77,'GUIDESTAR MATCHING DATA'!$F$1:$I$824,3, FALSE)</f>
        <v>HOUSTON</v>
      </c>
      <c r="T77" s="33" t="str">
        <f>VLOOKUP(H77,'GUIDESTAR MATCHING DATA'!$F$1:$I$824,4, FALSE)</f>
        <v>TX</v>
      </c>
      <c r="U77" s="40">
        <v>1043687.0</v>
      </c>
      <c r="V77" s="40">
        <v>509885.0</v>
      </c>
      <c r="W77" s="36" t="s">
        <v>784</v>
      </c>
      <c r="X77" s="36" t="s">
        <v>4971</v>
      </c>
      <c r="Y77" s="26">
        <v>2.0</v>
      </c>
      <c r="Z77" s="26">
        <v>2.0</v>
      </c>
    </row>
    <row r="78">
      <c r="A78" s="22" t="s">
        <v>800</v>
      </c>
      <c r="B78" s="22" t="b">
        <v>1</v>
      </c>
      <c r="C78" s="22">
        <v>2.0</v>
      </c>
      <c r="D78" s="22">
        <v>0.0</v>
      </c>
      <c r="E78" s="22">
        <v>2.0</v>
      </c>
      <c r="F78" s="24">
        <v>42323.69767361111</v>
      </c>
      <c r="G78" s="22" t="s">
        <v>4972</v>
      </c>
      <c r="H78" s="22" t="s">
        <v>804</v>
      </c>
      <c r="I78" s="24" t="s">
        <v>2707</v>
      </c>
      <c r="J78" s="22" t="str">
        <f>vlookup($I78,fb_data!$B$1:$H$481,3,FALSE)</f>
        <v>#N/A</v>
      </c>
      <c r="K78" s="22" t="str">
        <f>vlookup($I78,fb_data!$B$1:$H$481,4,FALSE)</f>
        <v>#N/A</v>
      </c>
      <c r="L78" s="22" t="str">
        <f>vlookup($I78,fb_data!$B$1:$H$481,5,FALSE)</f>
        <v>#N/A</v>
      </c>
      <c r="M78" s="22" t="str">
        <f>vlookup($I78,fb_data!$B$1:$H$481,6,FALSE)</f>
        <v>#N/A</v>
      </c>
      <c r="N78" s="22" t="str">
        <f>vlookup($I78,fb_data!$B$1:$H$481,7,FALSE)</f>
        <v>#N/A</v>
      </c>
      <c r="O78" s="22" t="s">
        <v>2705</v>
      </c>
      <c r="P78" s="22" t="b">
        <v>1</v>
      </c>
      <c r="Q78" s="28" t="b">
        <v>0</v>
      </c>
      <c r="R78" s="30">
        <v>94549.0</v>
      </c>
      <c r="S78" s="33" t="str">
        <f>VLOOKUP(H78,'GUIDESTAR MATCHING DATA'!$F$1:$I$824,3, FALSE)</f>
        <v>LAFAYETTE</v>
      </c>
      <c r="T78" s="33" t="str">
        <f>VLOOKUP(H78,'GUIDESTAR MATCHING DATA'!$F$1:$I$824,4, FALSE)</f>
        <v>CA</v>
      </c>
      <c r="U78" s="33">
        <v>4430420.0</v>
      </c>
      <c r="V78" s="33">
        <v>3733185.0</v>
      </c>
      <c r="W78" s="22" t="s">
        <v>813</v>
      </c>
      <c r="X78" s="22" t="s">
        <v>4973</v>
      </c>
      <c r="Y78" s="26">
        <v>1.0</v>
      </c>
      <c r="Z78" s="26">
        <v>4.0</v>
      </c>
    </row>
    <row r="79">
      <c r="A79" s="36" t="s">
        <v>817</v>
      </c>
      <c r="B79" s="36" t="b">
        <v>1</v>
      </c>
      <c r="C79" s="36">
        <v>15.0</v>
      </c>
      <c r="D79" s="36">
        <v>7.0</v>
      </c>
      <c r="E79" s="36">
        <v>8.0</v>
      </c>
      <c r="F79" s="37">
        <v>42328.299629629626</v>
      </c>
      <c r="G79" s="36" t="s">
        <v>4974</v>
      </c>
      <c r="H79" s="36" t="s">
        <v>821</v>
      </c>
      <c r="I79" s="37" t="s">
        <v>3059</v>
      </c>
      <c r="J79" s="22" t="str">
        <f>vlookup($I79,fb_data!$B$1:$H$481,3,FALSE)</f>
        <v>#N/A</v>
      </c>
      <c r="K79" s="22" t="str">
        <f>vlookup($I79,fb_data!$B$1:$H$481,4,FALSE)</f>
        <v>#N/A</v>
      </c>
      <c r="L79" s="22" t="str">
        <f>vlookup($I79,fb_data!$B$1:$H$481,5,FALSE)</f>
        <v>#N/A</v>
      </c>
      <c r="M79" s="22" t="str">
        <f>vlookup($I79,fb_data!$B$1:$H$481,6,FALSE)</f>
        <v>#N/A</v>
      </c>
      <c r="N79" s="22" t="str">
        <f>vlookup($I79,fb_data!$B$1:$H$481,7,FALSE)</f>
        <v>#N/A</v>
      </c>
      <c r="O79" s="36" t="s">
        <v>3057</v>
      </c>
      <c r="P79" s="36" t="b">
        <v>1</v>
      </c>
      <c r="Q79" s="38" t="b">
        <v>0</v>
      </c>
      <c r="R79" s="39">
        <v>28224.0</v>
      </c>
      <c r="S79" s="33" t="str">
        <f>VLOOKUP(H79,'GUIDESTAR MATCHING DATA'!$F$1:$I$824,3, FALSE)</f>
        <v>CHARLOTTE</v>
      </c>
      <c r="T79" s="33" t="str">
        <f>VLOOKUP(H79,'GUIDESTAR MATCHING DATA'!$F$1:$I$824,4, FALSE)</f>
        <v>NC</v>
      </c>
      <c r="U79" s="40">
        <v>402889.0</v>
      </c>
      <c r="V79" s="40">
        <v>350170.0</v>
      </c>
      <c r="W79" s="36" t="s">
        <v>828</v>
      </c>
      <c r="X79" s="36" t="s">
        <v>4975</v>
      </c>
      <c r="Y79" s="26">
        <v>2.0</v>
      </c>
      <c r="Z79" s="26">
        <v>4.0</v>
      </c>
    </row>
    <row r="80">
      <c r="A80" s="22" t="s">
        <v>842</v>
      </c>
      <c r="B80" s="22" t="b">
        <v>1</v>
      </c>
      <c r="C80" s="22">
        <v>67.0</v>
      </c>
      <c r="D80" s="22">
        <v>28.0</v>
      </c>
      <c r="E80" s="22">
        <v>39.0</v>
      </c>
      <c r="F80" s="24">
        <v>42327.256875</v>
      </c>
      <c r="G80" s="22" t="s">
        <v>4976</v>
      </c>
      <c r="H80" s="22" t="s">
        <v>846</v>
      </c>
      <c r="I80" s="24" t="s">
        <v>2278</v>
      </c>
      <c r="J80" s="22" t="str">
        <f>vlookup($I80,fb_data!$B$1:$H$481,3,FALSE)</f>
        <v>#N/A</v>
      </c>
      <c r="K80" s="22" t="str">
        <f>vlookup($I80,fb_data!$B$1:$H$481,4,FALSE)</f>
        <v>#N/A</v>
      </c>
      <c r="L80" s="22" t="str">
        <f>vlookup($I80,fb_data!$B$1:$H$481,5,FALSE)</f>
        <v>#N/A</v>
      </c>
      <c r="M80" s="22" t="str">
        <f>vlookup($I80,fb_data!$B$1:$H$481,6,FALSE)</f>
        <v>#N/A</v>
      </c>
      <c r="N80" s="22" t="str">
        <f>vlookup($I80,fb_data!$B$1:$H$481,7,FALSE)</f>
        <v>#N/A</v>
      </c>
      <c r="O80" s="22" t="s">
        <v>2276</v>
      </c>
      <c r="P80" s="22" t="b">
        <v>1</v>
      </c>
      <c r="Q80" s="28" t="b">
        <v>0</v>
      </c>
      <c r="R80" s="30">
        <v>72712.0</v>
      </c>
      <c r="S80" s="33" t="str">
        <f>VLOOKUP(H80,'GUIDESTAR MATCHING DATA'!$F$1:$I$824,3, FALSE)</f>
        <v>BENTONVILLE</v>
      </c>
      <c r="T80" s="33" t="str">
        <f>VLOOKUP(H80,'GUIDESTAR MATCHING DATA'!$F$1:$I$824,4, FALSE)</f>
        <v>AR</v>
      </c>
      <c r="U80" s="33"/>
      <c r="V80" s="33"/>
      <c r="W80" s="22" t="s">
        <v>855</v>
      </c>
      <c r="X80" s="22" t="s">
        <v>4977</v>
      </c>
      <c r="Y80" s="26">
        <v>2.0</v>
      </c>
      <c r="Z80" s="26">
        <v>1.0</v>
      </c>
    </row>
    <row r="81">
      <c r="A81" s="36" t="s">
        <v>842</v>
      </c>
      <c r="B81" s="36" t="b">
        <v>1</v>
      </c>
      <c r="C81" s="36">
        <v>123.0</v>
      </c>
      <c r="D81" s="36">
        <v>21.0</v>
      </c>
      <c r="E81" s="36">
        <v>102.0</v>
      </c>
      <c r="F81" s="37">
        <v>42331.78318287037</v>
      </c>
      <c r="G81" s="36" t="s">
        <v>4978</v>
      </c>
      <c r="H81" s="36" t="s">
        <v>846</v>
      </c>
      <c r="I81" s="37" t="s">
        <v>4979</v>
      </c>
      <c r="J81" s="22" t="str">
        <f>vlookup($I81,fb_data!$B$1:$H$481,3,FALSE)</f>
        <v>#N/A</v>
      </c>
      <c r="K81" s="22" t="str">
        <f>vlookup($I81,fb_data!$B$1:$H$481,4,FALSE)</f>
        <v>#N/A</v>
      </c>
      <c r="L81" s="22" t="str">
        <f>vlookup($I81,fb_data!$B$1:$H$481,5,FALSE)</f>
        <v>#N/A</v>
      </c>
      <c r="M81" s="22" t="str">
        <f>vlookup($I81,fb_data!$B$1:$H$481,6,FALSE)</f>
        <v>#N/A</v>
      </c>
      <c r="N81" s="22" t="str">
        <f>vlookup($I81,fb_data!$B$1:$H$481,7,FALSE)</f>
        <v>#N/A</v>
      </c>
      <c r="O81" s="36" t="s">
        <v>4980</v>
      </c>
      <c r="P81" s="36" t="b">
        <v>1</v>
      </c>
      <c r="Q81" s="38" t="b">
        <v>0</v>
      </c>
      <c r="R81" s="39">
        <v>72712.0</v>
      </c>
      <c r="S81" s="33" t="str">
        <f>VLOOKUP(H81,'GUIDESTAR MATCHING DATA'!$F$1:$I$824,3, FALSE)</f>
        <v>BENTONVILLE</v>
      </c>
      <c r="T81" s="33" t="str">
        <f>VLOOKUP(H81,'GUIDESTAR MATCHING DATA'!$F$1:$I$824,4, FALSE)</f>
        <v>AR</v>
      </c>
      <c r="U81" s="40"/>
      <c r="V81" s="40"/>
      <c r="W81" s="36" t="s">
        <v>855</v>
      </c>
      <c r="X81" s="36" t="s">
        <v>4981</v>
      </c>
      <c r="Y81" s="26">
        <v>1.0</v>
      </c>
      <c r="Z81" s="26">
        <v>1.0</v>
      </c>
    </row>
    <row r="82">
      <c r="A82" s="22" t="s">
        <v>864</v>
      </c>
      <c r="B82" s="22" t="b">
        <v>1</v>
      </c>
      <c r="C82" s="22">
        <v>4.0</v>
      </c>
      <c r="D82" s="22">
        <v>0.0</v>
      </c>
      <c r="E82" s="22">
        <v>4.0</v>
      </c>
      <c r="F82" s="24">
        <v>42329.29950231482</v>
      </c>
      <c r="G82" s="22" t="s">
        <v>4982</v>
      </c>
      <c r="H82" s="22" t="s">
        <v>867</v>
      </c>
      <c r="I82" s="24" t="s">
        <v>1340</v>
      </c>
      <c r="J82" s="22" t="str">
        <f>vlookup($I82,fb_data!$B$1:$H$481,3,FALSE)</f>
        <v>#N/A</v>
      </c>
      <c r="K82" s="22" t="str">
        <f>vlookup($I82,fb_data!$B$1:$H$481,4,FALSE)</f>
        <v>#N/A</v>
      </c>
      <c r="L82" s="22" t="str">
        <f>vlookup($I82,fb_data!$B$1:$H$481,5,FALSE)</f>
        <v>#N/A</v>
      </c>
      <c r="M82" s="22" t="str">
        <f>vlookup($I82,fb_data!$B$1:$H$481,6,FALSE)</f>
        <v>#N/A</v>
      </c>
      <c r="N82" s="22" t="str">
        <f>vlookup($I82,fb_data!$B$1:$H$481,7,FALSE)</f>
        <v>#N/A</v>
      </c>
      <c r="O82" s="22" t="s">
        <v>1338</v>
      </c>
      <c r="P82" s="22" t="b">
        <v>1</v>
      </c>
      <c r="Q82" s="28" t="b">
        <v>1</v>
      </c>
      <c r="R82" s="30">
        <v>20036.0</v>
      </c>
      <c r="S82" s="33" t="str">
        <f>VLOOKUP(H82,'GUIDESTAR MATCHING DATA'!$F$1:$I$824,3, FALSE)</f>
        <v>WASHINGTON</v>
      </c>
      <c r="T82" s="33" t="str">
        <f>VLOOKUP(H82,'GUIDESTAR MATCHING DATA'!$F$1:$I$824,4, FALSE)</f>
        <v>DC</v>
      </c>
      <c r="U82" s="33">
        <v>5824052.0</v>
      </c>
      <c r="V82" s="33">
        <v>5681024.0</v>
      </c>
      <c r="W82" s="22"/>
      <c r="X82" s="22" t="s">
        <v>4983</v>
      </c>
      <c r="Y82" s="26">
        <v>1.0</v>
      </c>
      <c r="Z82" s="26">
        <v>6.0</v>
      </c>
    </row>
    <row r="83">
      <c r="A83" s="36" t="s">
        <v>878</v>
      </c>
      <c r="B83" s="36" t="b">
        <v>1</v>
      </c>
      <c r="C83" s="36">
        <v>136.0</v>
      </c>
      <c r="D83" s="36">
        <v>18.0</v>
      </c>
      <c r="E83" s="36">
        <v>118.0</v>
      </c>
      <c r="F83" s="37">
        <v>42326.89539351852</v>
      </c>
      <c r="G83" s="36" t="s">
        <v>4984</v>
      </c>
      <c r="H83" s="36" t="s">
        <v>879</v>
      </c>
      <c r="I83" s="37" t="s">
        <v>3317</v>
      </c>
      <c r="J83" s="22" t="str">
        <f>vlookup($I83,fb_data!$B$1:$H$481,3,FALSE)</f>
        <v>#N/A</v>
      </c>
      <c r="K83" s="22" t="str">
        <f>vlookup($I83,fb_data!$B$1:$H$481,4,FALSE)</f>
        <v>#N/A</v>
      </c>
      <c r="L83" s="22" t="str">
        <f>vlookup($I83,fb_data!$B$1:$H$481,5,FALSE)</f>
        <v>#N/A</v>
      </c>
      <c r="M83" s="22" t="str">
        <f>vlookup($I83,fb_data!$B$1:$H$481,6,FALSE)</f>
        <v>#N/A</v>
      </c>
      <c r="N83" s="22" t="str">
        <f>vlookup($I83,fb_data!$B$1:$H$481,7,FALSE)</f>
        <v>#N/A</v>
      </c>
      <c r="O83" s="36" t="s">
        <v>3316</v>
      </c>
      <c r="P83" s="36" t="b">
        <v>1</v>
      </c>
      <c r="Q83" s="38" t="b">
        <v>0</v>
      </c>
      <c r="R83" s="39">
        <v>91361.0</v>
      </c>
      <c r="S83" s="33" t="str">
        <f>VLOOKUP(H83,'GUIDESTAR MATCHING DATA'!$F$1:$I$824,3, FALSE)</f>
        <v>WESTLAKE VLG</v>
      </c>
      <c r="T83" s="33" t="str">
        <f>VLOOKUP(H83,'GUIDESTAR MATCHING DATA'!$F$1:$I$824,4, FALSE)</f>
        <v>CA</v>
      </c>
      <c r="U83" s="40">
        <v>1136898.0</v>
      </c>
      <c r="V83" s="40">
        <v>1098754.0</v>
      </c>
      <c r="W83" s="36" t="s">
        <v>883</v>
      </c>
      <c r="X83" s="36" t="s">
        <v>4985</v>
      </c>
      <c r="Y83" s="26">
        <v>1.0</v>
      </c>
      <c r="Z83" s="26">
        <v>6.0</v>
      </c>
    </row>
    <row r="84">
      <c r="A84" s="22" t="s">
        <v>886</v>
      </c>
      <c r="B84" s="22" t="b">
        <v>1</v>
      </c>
      <c r="C84" s="22">
        <v>5.0</v>
      </c>
      <c r="D84" s="22">
        <v>0.0</v>
      </c>
      <c r="E84" s="22">
        <v>5.0</v>
      </c>
      <c r="F84" s="24">
        <v>42318.44773148148</v>
      </c>
      <c r="G84" s="22" t="s">
        <v>4986</v>
      </c>
      <c r="H84" s="22" t="s">
        <v>887</v>
      </c>
      <c r="I84" s="24" t="s">
        <v>2118</v>
      </c>
      <c r="J84" s="22" t="str">
        <f>vlookup($I84,fb_data!$B$1:$H$481,3,FALSE)</f>
        <v>#N/A</v>
      </c>
      <c r="K84" s="22" t="str">
        <f>vlookup($I84,fb_data!$B$1:$H$481,4,FALSE)</f>
        <v>#N/A</v>
      </c>
      <c r="L84" s="22" t="str">
        <f>vlookup($I84,fb_data!$B$1:$H$481,5,FALSE)</f>
        <v>#N/A</v>
      </c>
      <c r="M84" s="22" t="str">
        <f>vlookup($I84,fb_data!$B$1:$H$481,6,FALSE)</f>
        <v>#N/A</v>
      </c>
      <c r="N84" s="22" t="str">
        <f>vlookup($I84,fb_data!$B$1:$H$481,7,FALSE)</f>
        <v>#N/A</v>
      </c>
      <c r="O84" s="22" t="s">
        <v>2117</v>
      </c>
      <c r="P84" s="22" t="b">
        <v>1</v>
      </c>
      <c r="Q84" s="28" t="b">
        <v>0</v>
      </c>
      <c r="R84" s="30">
        <v>19330.0</v>
      </c>
      <c r="S84" s="33" t="str">
        <f>VLOOKUP(H84,'GUIDESTAR MATCHING DATA'!$F$1:$I$824,3, FALSE)</f>
        <v>COCHRANVILLE</v>
      </c>
      <c r="T84" s="33" t="str">
        <f>VLOOKUP(H84,'GUIDESTAR MATCHING DATA'!$F$1:$I$824,4, FALSE)</f>
        <v>PA</v>
      </c>
      <c r="U84" s="33">
        <v>2487845.0</v>
      </c>
      <c r="V84" s="33">
        <v>1487161.0</v>
      </c>
      <c r="W84" s="22" t="s">
        <v>891</v>
      </c>
      <c r="X84" s="22" t="s">
        <v>4987</v>
      </c>
      <c r="Y84" s="26">
        <v>1.0</v>
      </c>
      <c r="Z84" s="26">
        <v>6.0</v>
      </c>
    </row>
    <row r="85">
      <c r="A85" s="36" t="s">
        <v>886</v>
      </c>
      <c r="B85" s="36" t="b">
        <v>1</v>
      </c>
      <c r="C85" s="36">
        <v>7.0</v>
      </c>
      <c r="D85" s="36">
        <v>0.0</v>
      </c>
      <c r="E85" s="36">
        <v>7.0</v>
      </c>
      <c r="F85" s="37">
        <v>42330.21302083333</v>
      </c>
      <c r="G85" s="36" t="s">
        <v>4988</v>
      </c>
      <c r="H85" s="36" t="s">
        <v>887</v>
      </c>
      <c r="I85" s="37" t="s">
        <v>4989</v>
      </c>
      <c r="J85" s="22" t="str">
        <f>vlookup($I85,fb_data!$B$1:$H$481,3,FALSE)</f>
        <v>#N/A</v>
      </c>
      <c r="K85" s="22" t="str">
        <f>vlookup($I85,fb_data!$B$1:$H$481,4,FALSE)</f>
        <v>#N/A</v>
      </c>
      <c r="L85" s="22" t="str">
        <f>vlookup($I85,fb_data!$B$1:$H$481,5,FALSE)</f>
        <v>#N/A</v>
      </c>
      <c r="M85" s="22" t="str">
        <f>vlookup($I85,fb_data!$B$1:$H$481,6,FALSE)</f>
        <v>#N/A</v>
      </c>
      <c r="N85" s="22" t="str">
        <f>vlookup($I85,fb_data!$B$1:$H$481,7,FALSE)</f>
        <v>#N/A</v>
      </c>
      <c r="O85" s="36" t="s">
        <v>4990</v>
      </c>
      <c r="P85" s="36" t="b">
        <v>1</v>
      </c>
      <c r="Q85" s="38" t="b">
        <v>0</v>
      </c>
      <c r="R85" s="39">
        <v>19330.0</v>
      </c>
      <c r="S85" s="33" t="str">
        <f>VLOOKUP(H85,'GUIDESTAR MATCHING DATA'!$F$1:$I$824,3, FALSE)</f>
        <v>COCHRANVILLE</v>
      </c>
      <c r="T85" s="33" t="str">
        <f>VLOOKUP(H85,'GUIDESTAR MATCHING DATA'!$F$1:$I$824,4, FALSE)</f>
        <v>PA</v>
      </c>
      <c r="U85" s="40">
        <v>2487845.0</v>
      </c>
      <c r="V85" s="40">
        <v>1487161.0</v>
      </c>
      <c r="W85" s="36" t="s">
        <v>891</v>
      </c>
      <c r="X85" s="36" t="s">
        <v>4991</v>
      </c>
      <c r="Y85" s="26">
        <v>3.0</v>
      </c>
      <c r="Z85" s="26">
        <v>4.0</v>
      </c>
    </row>
    <row r="86">
      <c r="A86" s="22" t="s">
        <v>886</v>
      </c>
      <c r="B86" s="22" t="b">
        <v>1</v>
      </c>
      <c r="C86" s="22">
        <v>6.0</v>
      </c>
      <c r="D86" s="22">
        <v>0.0</v>
      </c>
      <c r="E86" s="22">
        <v>6.0</v>
      </c>
      <c r="F86" s="24">
        <v>42331.79814814815</v>
      </c>
      <c r="G86" s="22" t="s">
        <v>4992</v>
      </c>
      <c r="H86" s="22" t="s">
        <v>887</v>
      </c>
      <c r="I86" s="24" t="s">
        <v>2779</v>
      </c>
      <c r="J86" s="22" t="str">
        <f>vlookup($I86,fb_data!$B$1:$H$481,3,FALSE)</f>
        <v>#N/A</v>
      </c>
      <c r="K86" s="22" t="str">
        <f>vlookup($I86,fb_data!$B$1:$H$481,4,FALSE)</f>
        <v>#N/A</v>
      </c>
      <c r="L86" s="22" t="str">
        <f>vlookup($I86,fb_data!$B$1:$H$481,5,FALSE)</f>
        <v>#N/A</v>
      </c>
      <c r="M86" s="22" t="str">
        <f>vlookup($I86,fb_data!$B$1:$H$481,6,FALSE)</f>
        <v>#N/A</v>
      </c>
      <c r="N86" s="22" t="str">
        <f>vlookup($I86,fb_data!$B$1:$H$481,7,FALSE)</f>
        <v>#N/A</v>
      </c>
      <c r="O86" s="22" t="s">
        <v>2778</v>
      </c>
      <c r="P86" s="22" t="b">
        <v>1</v>
      </c>
      <c r="Q86" s="28" t="b">
        <v>1</v>
      </c>
      <c r="R86" s="30">
        <v>19330.0</v>
      </c>
      <c r="S86" s="33" t="str">
        <f>VLOOKUP(H86,'GUIDESTAR MATCHING DATA'!$F$1:$I$824,3, FALSE)</f>
        <v>COCHRANVILLE</v>
      </c>
      <c r="T86" s="33" t="str">
        <f>VLOOKUP(H86,'GUIDESTAR MATCHING DATA'!$F$1:$I$824,4, FALSE)</f>
        <v>PA</v>
      </c>
      <c r="U86" s="33">
        <v>2487845.0</v>
      </c>
      <c r="V86" s="33">
        <v>1487161.0</v>
      </c>
      <c r="W86" s="22" t="s">
        <v>891</v>
      </c>
      <c r="X86" s="22" t="s">
        <v>4993</v>
      </c>
      <c r="Y86" s="26">
        <v>1.0</v>
      </c>
      <c r="Z86" s="26">
        <v>6.0</v>
      </c>
    </row>
    <row r="87">
      <c r="A87" s="36" t="s">
        <v>895</v>
      </c>
      <c r="B87" s="36" t="b">
        <v>1</v>
      </c>
      <c r="C87" s="36">
        <v>8.0</v>
      </c>
      <c r="D87" s="36">
        <v>2.0</v>
      </c>
      <c r="E87" s="36">
        <v>6.0</v>
      </c>
      <c r="F87" s="37">
        <v>42333.30784722222</v>
      </c>
      <c r="G87" s="36" t="s">
        <v>4994</v>
      </c>
      <c r="H87" s="36" t="s">
        <v>896</v>
      </c>
      <c r="I87" s="37" t="s">
        <v>2897</v>
      </c>
      <c r="J87" s="22" t="str">
        <f>vlookup($I87,fb_data!$B$1:$H$481,3,FALSE)</f>
        <v>#N/A</v>
      </c>
      <c r="K87" s="22" t="str">
        <f>vlookup($I87,fb_data!$B$1:$H$481,4,FALSE)</f>
        <v>#N/A</v>
      </c>
      <c r="L87" s="22" t="str">
        <f>vlookup($I87,fb_data!$B$1:$H$481,5,FALSE)</f>
        <v>#N/A</v>
      </c>
      <c r="M87" s="22" t="str">
        <f>vlookup($I87,fb_data!$B$1:$H$481,6,FALSE)</f>
        <v>#N/A</v>
      </c>
      <c r="N87" s="22" t="str">
        <f>vlookup($I87,fb_data!$B$1:$H$481,7,FALSE)</f>
        <v>#N/A</v>
      </c>
      <c r="O87" s="36" t="s">
        <v>2895</v>
      </c>
      <c r="P87" s="36" t="b">
        <v>1</v>
      </c>
      <c r="Q87" s="38" t="b">
        <v>0</v>
      </c>
      <c r="R87" s="39">
        <v>34112.0</v>
      </c>
      <c r="S87" s="33" t="str">
        <f>VLOOKUP(H87,'GUIDESTAR MATCHING DATA'!$F$1:$I$824,3, FALSE)</f>
        <v>NAPLES</v>
      </c>
      <c r="T87" s="33" t="str">
        <f>VLOOKUP(H87,'GUIDESTAR MATCHING DATA'!$F$1:$I$824,4, FALSE)</f>
        <v>FL</v>
      </c>
      <c r="U87" s="40"/>
      <c r="V87" s="40"/>
      <c r="W87" s="36" t="s">
        <v>902</v>
      </c>
      <c r="X87" s="36" t="s">
        <v>4995</v>
      </c>
      <c r="Y87" s="26">
        <v>3.0</v>
      </c>
      <c r="Z87" s="26">
        <v>6.0</v>
      </c>
    </row>
    <row r="88">
      <c r="A88" s="22" t="s">
        <v>895</v>
      </c>
      <c r="B88" s="22" t="b">
        <v>1</v>
      </c>
      <c r="C88" s="22">
        <v>14.0</v>
      </c>
      <c r="D88" s="22">
        <v>4.0</v>
      </c>
      <c r="E88" s="22">
        <v>10.0</v>
      </c>
      <c r="F88" s="24">
        <v>42337.722025462965</v>
      </c>
      <c r="G88" s="22" t="s">
        <v>4996</v>
      </c>
      <c r="H88" s="22" t="s">
        <v>896</v>
      </c>
      <c r="I88" s="24" t="s">
        <v>4997</v>
      </c>
      <c r="J88" s="22" t="str">
        <f>vlookup($I88,fb_data!$B$1:$H$481,3,FALSE)</f>
        <v>#N/A</v>
      </c>
      <c r="K88" s="22" t="str">
        <f>vlookup($I88,fb_data!$B$1:$H$481,4,FALSE)</f>
        <v>#N/A</v>
      </c>
      <c r="L88" s="22" t="str">
        <f>vlookup($I88,fb_data!$B$1:$H$481,5,FALSE)</f>
        <v>#N/A</v>
      </c>
      <c r="M88" s="22" t="str">
        <f>vlookup($I88,fb_data!$B$1:$H$481,6,FALSE)</f>
        <v>#N/A</v>
      </c>
      <c r="N88" s="22" t="str">
        <f>vlookup($I88,fb_data!$B$1:$H$481,7,FALSE)</f>
        <v>#N/A</v>
      </c>
      <c r="O88" s="22" t="s">
        <v>4998</v>
      </c>
      <c r="P88" s="22" t="b">
        <v>1</v>
      </c>
      <c r="Q88" s="28" t="b">
        <v>1</v>
      </c>
      <c r="R88" s="30">
        <v>34112.0</v>
      </c>
      <c r="S88" s="33" t="str">
        <f>VLOOKUP(H88,'GUIDESTAR MATCHING DATA'!$F$1:$I$824,3, FALSE)</f>
        <v>NAPLES</v>
      </c>
      <c r="T88" s="33" t="str">
        <f>VLOOKUP(H88,'GUIDESTAR MATCHING DATA'!$F$1:$I$824,4, FALSE)</f>
        <v>FL</v>
      </c>
      <c r="U88" s="33"/>
      <c r="V88" s="33"/>
      <c r="W88" s="22" t="s">
        <v>902</v>
      </c>
      <c r="X88" s="22" t="s">
        <v>4999</v>
      </c>
      <c r="Y88" s="26">
        <v>2.0</v>
      </c>
      <c r="Z88" s="26">
        <v>6.0</v>
      </c>
    </row>
    <row r="89">
      <c r="A89" s="36" t="s">
        <v>907</v>
      </c>
      <c r="B89" s="36" t="b">
        <v>1</v>
      </c>
      <c r="C89" s="36">
        <v>8.0</v>
      </c>
      <c r="D89" s="36">
        <v>2.0</v>
      </c>
      <c r="E89" s="36">
        <v>6.0</v>
      </c>
      <c r="F89" s="37">
        <v>42331.79628472222</v>
      </c>
      <c r="G89" s="36" t="s">
        <v>5000</v>
      </c>
      <c r="H89" s="36" t="s">
        <v>908</v>
      </c>
      <c r="I89" s="37" t="s">
        <v>3335</v>
      </c>
      <c r="J89" s="22" t="str">
        <f>vlookup($I89,fb_data!$B$1:$H$481,3,FALSE)</f>
        <v>#N/A</v>
      </c>
      <c r="K89" s="22" t="str">
        <f>vlookup($I89,fb_data!$B$1:$H$481,4,FALSE)</f>
        <v>#N/A</v>
      </c>
      <c r="L89" s="22" t="str">
        <f>vlookup($I89,fb_data!$B$1:$H$481,5,FALSE)</f>
        <v>#N/A</v>
      </c>
      <c r="M89" s="22" t="str">
        <f>vlookup($I89,fb_data!$B$1:$H$481,6,FALSE)</f>
        <v>#N/A</v>
      </c>
      <c r="N89" s="22" t="str">
        <f>vlookup($I89,fb_data!$B$1:$H$481,7,FALSE)</f>
        <v>#N/A</v>
      </c>
      <c r="O89" s="36" t="s">
        <v>3334</v>
      </c>
      <c r="P89" s="36" t="b">
        <v>1</v>
      </c>
      <c r="Q89" s="38" t="b">
        <v>0</v>
      </c>
      <c r="R89" s="39">
        <v>90293.0</v>
      </c>
      <c r="S89" s="33" t="str">
        <f>VLOOKUP(H89,'GUIDESTAR MATCHING DATA'!$F$1:$I$824,3, FALSE)</f>
        <v>PLAYA DEL REY</v>
      </c>
      <c r="T89" s="33" t="str">
        <f>VLOOKUP(H89,'GUIDESTAR MATCHING DATA'!$F$1:$I$824,4, FALSE)</f>
        <v>CA</v>
      </c>
      <c r="U89" s="40"/>
      <c r="V89" s="40"/>
      <c r="W89" s="36" t="s">
        <v>313</v>
      </c>
      <c r="X89" s="36" t="s">
        <v>5001</v>
      </c>
      <c r="Y89" s="26">
        <v>1.0</v>
      </c>
      <c r="Z89" s="26">
        <v>2.0</v>
      </c>
    </row>
    <row r="90">
      <c r="A90" s="22" t="s">
        <v>934</v>
      </c>
      <c r="B90" s="22" t="b">
        <v>1</v>
      </c>
      <c r="C90" s="22">
        <v>40.0</v>
      </c>
      <c r="D90" s="22">
        <v>7.0</v>
      </c>
      <c r="E90" s="22">
        <v>33.0</v>
      </c>
      <c r="F90" s="24">
        <v>42320.733622685184</v>
      </c>
      <c r="G90" s="22" t="s">
        <v>5002</v>
      </c>
      <c r="H90" s="22" t="s">
        <v>936</v>
      </c>
      <c r="I90" s="24" t="s">
        <v>3369</v>
      </c>
      <c r="J90" s="22" t="str">
        <f>vlookup($I90,fb_data!$B$1:$H$481,3,FALSE)</f>
        <v>#N/A</v>
      </c>
      <c r="K90" s="22" t="str">
        <f>vlookup($I90,fb_data!$B$1:$H$481,4,FALSE)</f>
        <v>#N/A</v>
      </c>
      <c r="L90" s="22" t="str">
        <f>vlookup($I90,fb_data!$B$1:$H$481,5,FALSE)</f>
        <v>#N/A</v>
      </c>
      <c r="M90" s="22" t="str">
        <f>vlookup($I90,fb_data!$B$1:$H$481,6,FALSE)</f>
        <v>#N/A</v>
      </c>
      <c r="N90" s="22" t="str">
        <f>vlookup($I90,fb_data!$B$1:$H$481,7,FALSE)</f>
        <v>#N/A</v>
      </c>
      <c r="O90" s="22" t="s">
        <v>3368</v>
      </c>
      <c r="P90" s="22" t="b">
        <v>1</v>
      </c>
      <c r="Q90" s="28" t="b">
        <v>1</v>
      </c>
      <c r="R90" s="30">
        <v>22652.0</v>
      </c>
      <c r="S90" s="33" t="str">
        <f>VLOOKUP(H90,'GUIDESTAR MATCHING DATA'!$F$1:$I$824,3, FALSE)</f>
        <v>FORT VALLEY</v>
      </c>
      <c r="T90" s="33" t="str">
        <f>VLOOKUP(H90,'GUIDESTAR MATCHING DATA'!$F$1:$I$824,4, FALSE)</f>
        <v>VA</v>
      </c>
      <c r="U90" s="33"/>
      <c r="V90" s="33"/>
      <c r="W90" s="22"/>
      <c r="X90" s="22" t="s">
        <v>5003</v>
      </c>
      <c r="Y90" s="26">
        <v>2.0</v>
      </c>
      <c r="Z90" s="26">
        <v>6.0</v>
      </c>
    </row>
    <row r="91">
      <c r="A91" s="36" t="s">
        <v>947</v>
      </c>
      <c r="B91" s="36" t="b">
        <v>1</v>
      </c>
      <c r="C91" s="36">
        <v>0.0</v>
      </c>
      <c r="D91" s="36">
        <v>0.0</v>
      </c>
      <c r="E91" s="36">
        <v>0.0</v>
      </c>
      <c r="F91" s="37">
        <v>42331.7700462963</v>
      </c>
      <c r="G91" s="36" t="s">
        <v>5004</v>
      </c>
      <c r="H91" s="36" t="s">
        <v>948</v>
      </c>
      <c r="I91" s="37" t="s">
        <v>3329</v>
      </c>
      <c r="J91" s="22" t="str">
        <f>vlookup($I91,fb_data!$B$1:$H$481,3,FALSE)</f>
        <v>#N/A</v>
      </c>
      <c r="K91" s="22" t="str">
        <f>vlookup($I91,fb_data!$B$1:$H$481,4,FALSE)</f>
        <v>#N/A</v>
      </c>
      <c r="L91" s="22" t="str">
        <f>vlookup($I91,fb_data!$B$1:$H$481,5,FALSE)</f>
        <v>#N/A</v>
      </c>
      <c r="M91" s="22" t="str">
        <f>vlookup($I91,fb_data!$B$1:$H$481,6,FALSE)</f>
        <v>#N/A</v>
      </c>
      <c r="N91" s="22" t="str">
        <f>vlookup($I91,fb_data!$B$1:$H$481,7,FALSE)</f>
        <v>#N/A</v>
      </c>
      <c r="O91" s="36" t="s">
        <v>3328</v>
      </c>
      <c r="P91" s="36" t="b">
        <v>1</v>
      </c>
      <c r="Q91" s="38" t="b">
        <v>1</v>
      </c>
      <c r="R91" s="39">
        <v>78717.0</v>
      </c>
      <c r="S91" s="33" t="str">
        <f>VLOOKUP(H91,'GUIDESTAR MATCHING DATA'!$F$1:$I$824,3, FALSE)</f>
        <v>AUSTIN</v>
      </c>
      <c r="T91" s="33" t="str">
        <f>VLOOKUP(H91,'GUIDESTAR MATCHING DATA'!$F$1:$I$824,4, FALSE)</f>
        <v>TX</v>
      </c>
      <c r="U91" s="40"/>
      <c r="V91" s="40"/>
      <c r="W91" s="36" t="s">
        <v>951</v>
      </c>
      <c r="X91" s="36" t="s">
        <v>5005</v>
      </c>
      <c r="Y91" s="26">
        <v>2.0</v>
      </c>
      <c r="Z91" s="26">
        <v>2.0</v>
      </c>
    </row>
    <row r="92">
      <c r="A92" s="22" t="s">
        <v>957</v>
      </c>
      <c r="B92" s="22" t="b">
        <v>1</v>
      </c>
      <c r="C92" s="22">
        <v>3.0</v>
      </c>
      <c r="D92" s="22">
        <v>0.0</v>
      </c>
      <c r="E92" s="22">
        <v>3.0</v>
      </c>
      <c r="F92" s="24">
        <v>42310.715625</v>
      </c>
      <c r="G92" s="22" t="s">
        <v>5006</v>
      </c>
      <c r="H92" s="22" t="s">
        <v>959</v>
      </c>
      <c r="I92" s="24" t="s">
        <v>2036</v>
      </c>
      <c r="J92" s="22" t="str">
        <f>vlookup($I92,fb_data!$B$1:$H$481,3,FALSE)</f>
        <v>#N/A</v>
      </c>
      <c r="K92" s="22" t="str">
        <f>vlookup($I92,fb_data!$B$1:$H$481,4,FALSE)</f>
        <v>#N/A</v>
      </c>
      <c r="L92" s="22" t="str">
        <f>vlookup($I92,fb_data!$B$1:$H$481,5,FALSE)</f>
        <v>#N/A</v>
      </c>
      <c r="M92" s="22" t="str">
        <f>vlookup($I92,fb_data!$B$1:$H$481,6,FALSE)</f>
        <v>#N/A</v>
      </c>
      <c r="N92" s="22" t="str">
        <f>vlookup($I92,fb_data!$B$1:$H$481,7,FALSE)</f>
        <v>#N/A</v>
      </c>
      <c r="O92" s="22" t="s">
        <v>2035</v>
      </c>
      <c r="P92" s="22" t="b">
        <v>1</v>
      </c>
      <c r="Q92" s="28" t="b">
        <v>0</v>
      </c>
      <c r="R92" s="30">
        <v>79923.0</v>
      </c>
      <c r="S92" s="33" t="str">
        <f>VLOOKUP(H92,'GUIDESTAR MATCHING DATA'!$F$1:$I$824,3, FALSE)</f>
        <v>El Paso</v>
      </c>
      <c r="T92" s="33" t="str">
        <f>VLOOKUP(H92,'GUIDESTAR MATCHING DATA'!$F$1:$I$824,4, FALSE)</f>
        <v>TX</v>
      </c>
      <c r="U92" s="33">
        <v>1997358.0</v>
      </c>
      <c r="V92" s="33">
        <v>1968454.0</v>
      </c>
      <c r="W92" s="22" t="s">
        <v>968</v>
      </c>
      <c r="X92" s="22" t="s">
        <v>5007</v>
      </c>
      <c r="Y92" s="26">
        <v>2.0</v>
      </c>
      <c r="Z92" s="26">
        <v>2.0</v>
      </c>
    </row>
    <row r="93">
      <c r="A93" s="36" t="s">
        <v>1039</v>
      </c>
      <c r="B93" s="36" t="b">
        <v>1</v>
      </c>
      <c r="C93" s="36">
        <v>134.0</v>
      </c>
      <c r="D93" s="36">
        <v>38.0</v>
      </c>
      <c r="E93" s="36">
        <v>96.0</v>
      </c>
      <c r="F93" s="37">
        <v>42327.75577546296</v>
      </c>
      <c r="G93" s="36" t="s">
        <v>5008</v>
      </c>
      <c r="H93" s="36" t="s">
        <v>1041</v>
      </c>
      <c r="I93" s="37" t="s">
        <v>2488</v>
      </c>
      <c r="J93" s="22" t="str">
        <f>vlookup($I93,fb_data!$B$1:$H$481,3,FALSE)</f>
        <v>#N/A</v>
      </c>
      <c r="K93" s="22" t="str">
        <f>vlookup($I93,fb_data!$B$1:$H$481,4,FALSE)</f>
        <v>#N/A</v>
      </c>
      <c r="L93" s="22" t="str">
        <f>vlookup($I93,fb_data!$B$1:$H$481,5,FALSE)</f>
        <v>#N/A</v>
      </c>
      <c r="M93" s="22" t="str">
        <f>vlookup($I93,fb_data!$B$1:$H$481,6,FALSE)</f>
        <v>#N/A</v>
      </c>
      <c r="N93" s="22" t="str">
        <f>vlookup($I93,fb_data!$B$1:$H$481,7,FALSE)</f>
        <v>#N/A</v>
      </c>
      <c r="O93" s="36" t="s">
        <v>2486</v>
      </c>
      <c r="P93" s="36" t="b">
        <v>1</v>
      </c>
      <c r="Q93" s="38" t="b">
        <v>0</v>
      </c>
      <c r="R93" s="39">
        <v>47715.0</v>
      </c>
      <c r="S93" s="33" t="str">
        <f>VLOOKUP(H93,'GUIDESTAR MATCHING DATA'!$F$1:$I$824,3, FALSE)</f>
        <v>EVANSVILLE</v>
      </c>
      <c r="T93" s="33" t="str">
        <f>VLOOKUP(H93,'GUIDESTAR MATCHING DATA'!$F$1:$I$824,4, FALSE)</f>
        <v>IN</v>
      </c>
      <c r="U93" s="40"/>
      <c r="V93" s="40"/>
      <c r="W93" s="36" t="s">
        <v>1052</v>
      </c>
      <c r="X93" s="36" t="s">
        <v>5009</v>
      </c>
      <c r="Y93" s="26">
        <v>1.0</v>
      </c>
      <c r="Z93" s="26">
        <v>2.0</v>
      </c>
    </row>
    <row r="94">
      <c r="A94" s="22" t="s">
        <v>1055</v>
      </c>
      <c r="B94" s="22" t="b">
        <v>1</v>
      </c>
      <c r="C94" s="22">
        <v>0.0</v>
      </c>
      <c r="D94" s="22">
        <v>0.0</v>
      </c>
      <c r="E94" s="22">
        <v>0.0</v>
      </c>
      <c r="F94" s="24">
        <v>42326.835648148146</v>
      </c>
      <c r="G94" s="22" t="s">
        <v>5010</v>
      </c>
      <c r="H94" s="22" t="s">
        <v>1058</v>
      </c>
      <c r="I94" s="24" t="s">
        <v>2818</v>
      </c>
      <c r="J94" s="22" t="str">
        <f>vlookup($I94,fb_data!$B$1:$H$481,3,FALSE)</f>
        <v>#N/A</v>
      </c>
      <c r="K94" s="22" t="str">
        <f>vlookup($I94,fb_data!$B$1:$H$481,4,FALSE)</f>
        <v>#N/A</v>
      </c>
      <c r="L94" s="22" t="str">
        <f>vlookup($I94,fb_data!$B$1:$H$481,5,FALSE)</f>
        <v>#N/A</v>
      </c>
      <c r="M94" s="22" t="str">
        <f>vlookup($I94,fb_data!$B$1:$H$481,6,FALSE)</f>
        <v>#N/A</v>
      </c>
      <c r="N94" s="22" t="str">
        <f>vlookup($I94,fb_data!$B$1:$H$481,7,FALSE)</f>
        <v>#N/A</v>
      </c>
      <c r="O94" s="22" t="s">
        <v>2817</v>
      </c>
      <c r="P94" s="22" t="b">
        <v>1</v>
      </c>
      <c r="Q94" s="28" t="b">
        <v>0</v>
      </c>
      <c r="R94" s="30">
        <v>60690.0</v>
      </c>
      <c r="S94" s="33" t="str">
        <f>VLOOKUP(H94,'GUIDESTAR MATCHING DATA'!$F$1:$I$824,3, FALSE)</f>
        <v>CHICAGO</v>
      </c>
      <c r="T94" s="33" t="str">
        <f>VLOOKUP(H94,'GUIDESTAR MATCHING DATA'!$F$1:$I$824,4, FALSE)</f>
        <v>IL</v>
      </c>
      <c r="U94" s="33">
        <v>80003.0</v>
      </c>
      <c r="V94" s="33">
        <v>68829.0</v>
      </c>
      <c r="W94" s="22" t="s">
        <v>1064</v>
      </c>
      <c r="X94" s="22" t="s">
        <v>5011</v>
      </c>
      <c r="Y94" s="26">
        <v>2.0</v>
      </c>
      <c r="Z94" s="26">
        <v>2.0</v>
      </c>
    </row>
    <row r="95">
      <c r="A95" s="36" t="s">
        <v>1068</v>
      </c>
      <c r="B95" s="36" t="b">
        <v>1</v>
      </c>
      <c r="C95" s="36">
        <v>67.0</v>
      </c>
      <c r="D95" s="36">
        <v>22.0</v>
      </c>
      <c r="E95" s="36">
        <v>45.0</v>
      </c>
      <c r="F95" s="37">
        <v>42314.41119212963</v>
      </c>
      <c r="G95" s="36" t="s">
        <v>5012</v>
      </c>
      <c r="H95" s="36" t="s">
        <v>1072</v>
      </c>
      <c r="I95" s="37" t="s">
        <v>5013</v>
      </c>
      <c r="J95" s="22" t="str">
        <f>vlookup($I95,fb_data!$B$1:$H$481,3,FALSE)</f>
        <v>#N/A</v>
      </c>
      <c r="K95" s="22" t="str">
        <f>vlookup($I95,fb_data!$B$1:$H$481,4,FALSE)</f>
        <v>#N/A</v>
      </c>
      <c r="L95" s="22" t="str">
        <f>vlookup($I95,fb_data!$B$1:$H$481,5,FALSE)</f>
        <v>#N/A</v>
      </c>
      <c r="M95" s="22" t="str">
        <f>vlookup($I95,fb_data!$B$1:$H$481,6,FALSE)</f>
        <v>#N/A</v>
      </c>
      <c r="N95" s="22" t="str">
        <f>vlookup($I95,fb_data!$B$1:$H$481,7,FALSE)</f>
        <v>#N/A</v>
      </c>
      <c r="O95" s="36" t="s">
        <v>5014</v>
      </c>
      <c r="P95" s="36" t="b">
        <v>1</v>
      </c>
      <c r="Q95" s="38" t="b">
        <v>1</v>
      </c>
      <c r="R95" s="39">
        <v>60613.0</v>
      </c>
      <c r="S95" s="33" t="str">
        <f>VLOOKUP(H95,'GUIDESTAR MATCHING DATA'!$F$1:$I$824,3, FALSE)</f>
        <v>CHICAGO</v>
      </c>
      <c r="T95" s="33" t="str">
        <f>VLOOKUP(H95,'GUIDESTAR MATCHING DATA'!$F$1:$I$824,4, FALSE)</f>
        <v>IL</v>
      </c>
      <c r="U95" s="40"/>
      <c r="V95" s="40"/>
      <c r="W95" s="36" t="s">
        <v>1082</v>
      </c>
      <c r="X95" s="36" t="s">
        <v>5015</v>
      </c>
      <c r="Y95" s="26">
        <v>3.0</v>
      </c>
      <c r="Z95" s="26">
        <v>2.0</v>
      </c>
    </row>
    <row r="96">
      <c r="A96" s="22" t="s">
        <v>1087</v>
      </c>
      <c r="B96" s="22" t="b">
        <v>1</v>
      </c>
      <c r="C96" s="22">
        <v>2.0</v>
      </c>
      <c r="D96" s="22">
        <v>0.0</v>
      </c>
      <c r="E96" s="22">
        <v>2.0</v>
      </c>
      <c r="F96" s="24">
        <v>42310.57784722222</v>
      </c>
      <c r="G96" s="22" t="s">
        <v>5016</v>
      </c>
      <c r="H96" s="22" t="s">
        <v>1090</v>
      </c>
      <c r="I96" s="24" t="s">
        <v>1714</v>
      </c>
      <c r="J96" s="22" t="str">
        <f>vlookup($I96,fb_data!$B$1:$H$481,3,FALSE)</f>
        <v>#N/A</v>
      </c>
      <c r="K96" s="22" t="str">
        <f>vlookup($I96,fb_data!$B$1:$H$481,4,FALSE)</f>
        <v>#N/A</v>
      </c>
      <c r="L96" s="22" t="str">
        <f>vlookup($I96,fb_data!$B$1:$H$481,5,FALSE)</f>
        <v>#N/A</v>
      </c>
      <c r="M96" s="22" t="str">
        <f>vlookup($I96,fb_data!$B$1:$H$481,6,FALSE)</f>
        <v>#N/A</v>
      </c>
      <c r="N96" s="22" t="str">
        <f>vlookup($I96,fb_data!$B$1:$H$481,7,FALSE)</f>
        <v>#N/A</v>
      </c>
      <c r="O96" s="22" t="s">
        <v>1712</v>
      </c>
      <c r="P96" s="22" t="b">
        <v>1</v>
      </c>
      <c r="Q96" s="28" t="b">
        <v>0</v>
      </c>
      <c r="R96" s="30">
        <v>95436.0</v>
      </c>
      <c r="S96" s="33" t="str">
        <f>VLOOKUP(H96,'GUIDESTAR MATCHING DATA'!$F$1:$I$824,3, FALSE)</f>
        <v>FORESTVILLE</v>
      </c>
      <c r="T96" s="33" t="str">
        <f>VLOOKUP(H96,'GUIDESTAR MATCHING DATA'!$F$1:$I$824,4, FALSE)</f>
        <v>CA</v>
      </c>
      <c r="U96" s="33"/>
      <c r="V96" s="33"/>
      <c r="W96" s="22" t="s">
        <v>1096</v>
      </c>
      <c r="X96" s="22" t="s">
        <v>5017</v>
      </c>
      <c r="Y96" s="26">
        <v>3.0</v>
      </c>
      <c r="Z96" s="26">
        <v>3.0</v>
      </c>
    </row>
    <row r="97">
      <c r="A97" s="36" t="s">
        <v>1099</v>
      </c>
      <c r="B97" s="36" t="b">
        <v>1</v>
      </c>
      <c r="C97" s="36">
        <v>5.0</v>
      </c>
      <c r="D97" s="36">
        <v>3.0</v>
      </c>
      <c r="E97" s="36">
        <v>2.0</v>
      </c>
      <c r="F97" s="37">
        <v>42331.435115740744</v>
      </c>
      <c r="G97" s="36" t="s">
        <v>5018</v>
      </c>
      <c r="H97" s="36" t="s">
        <v>1103</v>
      </c>
      <c r="I97" s="37" t="s">
        <v>1260</v>
      </c>
      <c r="J97" s="22" t="str">
        <f>vlookup($I97,fb_data!$B$1:$H$481,3,FALSE)</f>
        <v>#N/A</v>
      </c>
      <c r="K97" s="22" t="str">
        <f>vlookup($I97,fb_data!$B$1:$H$481,4,FALSE)</f>
        <v>#N/A</v>
      </c>
      <c r="L97" s="22" t="str">
        <f>vlookup($I97,fb_data!$B$1:$H$481,5,FALSE)</f>
        <v>#N/A</v>
      </c>
      <c r="M97" s="22" t="str">
        <f>vlookup($I97,fb_data!$B$1:$H$481,6,FALSE)</f>
        <v>#N/A</v>
      </c>
      <c r="N97" s="22" t="str">
        <f>vlookup($I97,fb_data!$B$1:$H$481,7,FALSE)</f>
        <v>#N/A</v>
      </c>
      <c r="O97" s="36" t="s">
        <v>1258</v>
      </c>
      <c r="P97" s="36" t="b">
        <v>1</v>
      </c>
      <c r="Q97" s="38" t="b">
        <v>1</v>
      </c>
      <c r="R97" s="39">
        <v>98104.0</v>
      </c>
      <c r="S97" s="33" t="str">
        <f>VLOOKUP(H97,'GUIDESTAR MATCHING DATA'!$F$1:$I$824,3, FALSE)</f>
        <v>Seattle</v>
      </c>
      <c r="T97" s="33" t="str">
        <f>VLOOKUP(H97,'GUIDESTAR MATCHING DATA'!$F$1:$I$824,4, FALSE)</f>
        <v>WA</v>
      </c>
      <c r="U97" s="40">
        <v>471903.0</v>
      </c>
      <c r="V97" s="40">
        <v>604254.0</v>
      </c>
      <c r="W97" s="36" t="s">
        <v>1109</v>
      </c>
      <c r="X97" s="36" t="s">
        <v>5019</v>
      </c>
      <c r="Y97" s="26">
        <v>2.0</v>
      </c>
      <c r="Z97" s="26">
        <v>2.0</v>
      </c>
    </row>
    <row r="98">
      <c r="A98" s="22" t="s">
        <v>1111</v>
      </c>
      <c r="B98" s="22" t="b">
        <v>1</v>
      </c>
      <c r="C98" s="22">
        <v>549.0</v>
      </c>
      <c r="D98" s="22">
        <v>213.0</v>
      </c>
      <c r="E98" s="22">
        <v>336.0</v>
      </c>
      <c r="F98" s="24">
        <v>42330.81914351852</v>
      </c>
      <c r="G98" s="22" t="s">
        <v>5020</v>
      </c>
      <c r="H98" s="22" t="s">
        <v>1114</v>
      </c>
      <c r="I98" s="24" t="s">
        <v>5021</v>
      </c>
      <c r="J98" s="22" t="str">
        <f>vlookup($I98,fb_data!$B$1:$H$481,3,FALSE)</f>
        <v>#N/A</v>
      </c>
      <c r="K98" s="22" t="str">
        <f>vlookup($I98,fb_data!$B$1:$H$481,4,FALSE)</f>
        <v>#N/A</v>
      </c>
      <c r="L98" s="22" t="str">
        <f>vlookup($I98,fb_data!$B$1:$H$481,5,FALSE)</f>
        <v>#N/A</v>
      </c>
      <c r="M98" s="22" t="str">
        <f>vlookup($I98,fb_data!$B$1:$H$481,6,FALSE)</f>
        <v>#N/A</v>
      </c>
      <c r="N98" s="22" t="str">
        <f>vlookup($I98,fb_data!$B$1:$H$481,7,FALSE)</f>
        <v>#N/A</v>
      </c>
      <c r="O98" s="22" t="s">
        <v>5022</v>
      </c>
      <c r="P98" s="22" t="b">
        <v>1</v>
      </c>
      <c r="Q98" s="28" t="b">
        <v>1</v>
      </c>
      <c r="R98" s="30">
        <v>15209.0</v>
      </c>
      <c r="S98" s="33" t="str">
        <f>VLOOKUP(H98,'GUIDESTAR MATCHING DATA'!$F$1:$I$824,3, FALSE)</f>
        <v>PITTSBURGH</v>
      </c>
      <c r="T98" s="33" t="str">
        <f>VLOOKUP(H98,'GUIDESTAR MATCHING DATA'!$F$1:$I$824,4, FALSE)</f>
        <v>PA</v>
      </c>
      <c r="U98" s="33">
        <v>1181468.0</v>
      </c>
      <c r="V98" s="33">
        <v>1071953.0</v>
      </c>
      <c r="W98" s="22" t="s">
        <v>1119</v>
      </c>
      <c r="X98" s="22" t="s">
        <v>5023</v>
      </c>
      <c r="Y98" s="26">
        <v>3.0</v>
      </c>
      <c r="Z98" s="26">
        <v>1.0</v>
      </c>
    </row>
    <row r="99">
      <c r="A99" s="36" t="s">
        <v>1121</v>
      </c>
      <c r="B99" s="36" t="b">
        <v>1</v>
      </c>
      <c r="C99" s="36">
        <v>13.0</v>
      </c>
      <c r="D99" s="36">
        <v>7.0</v>
      </c>
      <c r="E99" s="36">
        <v>6.0</v>
      </c>
      <c r="F99" s="37">
        <v>42324.78758101852</v>
      </c>
      <c r="G99" s="36" t="s">
        <v>5024</v>
      </c>
      <c r="H99" s="36" t="s">
        <v>1122</v>
      </c>
      <c r="I99" s="37" t="s">
        <v>5025</v>
      </c>
      <c r="J99" s="22" t="str">
        <f>vlookup($I99,fb_data!$B$1:$H$481,3,FALSE)</f>
        <v>#N/A</v>
      </c>
      <c r="K99" s="22" t="str">
        <f>vlookup($I99,fb_data!$B$1:$H$481,4,FALSE)</f>
        <v>#N/A</v>
      </c>
      <c r="L99" s="22" t="str">
        <f>vlookup($I99,fb_data!$B$1:$H$481,5,FALSE)</f>
        <v>#N/A</v>
      </c>
      <c r="M99" s="22" t="str">
        <f>vlookup($I99,fb_data!$B$1:$H$481,6,FALSE)</f>
        <v>#N/A</v>
      </c>
      <c r="N99" s="22" t="str">
        <f>vlookup($I99,fb_data!$B$1:$H$481,7,FALSE)</f>
        <v>#N/A</v>
      </c>
      <c r="O99" s="36" t="s">
        <v>5026</v>
      </c>
      <c r="P99" s="36" t="b">
        <v>1</v>
      </c>
      <c r="Q99" s="38" t="b">
        <v>1</v>
      </c>
      <c r="R99" s="39">
        <v>88310.0</v>
      </c>
      <c r="S99" s="33" t="str">
        <f>VLOOKUP(H99,'GUIDESTAR MATCHING DATA'!$F$1:$I$824,3, FALSE)</f>
        <v>ALAMOGORDO</v>
      </c>
      <c r="T99" s="33" t="str">
        <f>VLOOKUP(H99,'GUIDESTAR MATCHING DATA'!$F$1:$I$824,4, FALSE)</f>
        <v>NM</v>
      </c>
      <c r="U99" s="40">
        <v>2723140.0</v>
      </c>
      <c r="V99" s="40">
        <v>2903901.0</v>
      </c>
      <c r="W99" s="36" t="s">
        <v>1127</v>
      </c>
      <c r="X99" s="36" t="s">
        <v>5027</v>
      </c>
      <c r="Y99" s="26">
        <v>2.0</v>
      </c>
      <c r="Z99" s="26">
        <v>2.0</v>
      </c>
    </row>
    <row r="100">
      <c r="A100" s="22" t="s">
        <v>1130</v>
      </c>
      <c r="B100" s="22" t="b">
        <v>1</v>
      </c>
      <c r="C100" s="22">
        <v>46.0</v>
      </c>
      <c r="D100" s="22">
        <v>10.0</v>
      </c>
      <c r="E100" s="22">
        <v>36.0</v>
      </c>
      <c r="F100" s="24">
        <v>42326.37740740741</v>
      </c>
      <c r="G100" s="22" t="s">
        <v>5028</v>
      </c>
      <c r="H100" s="22" t="s">
        <v>1131</v>
      </c>
      <c r="I100" s="24" t="s">
        <v>1768</v>
      </c>
      <c r="J100" s="22" t="str">
        <f>vlookup($I100,fb_data!$B$1:$H$481,3,FALSE)</f>
        <v>#N/A</v>
      </c>
      <c r="K100" s="22" t="str">
        <f>vlookup($I100,fb_data!$B$1:$H$481,4,FALSE)</f>
        <v>#N/A</v>
      </c>
      <c r="L100" s="22" t="str">
        <f>vlookup($I100,fb_data!$B$1:$H$481,5,FALSE)</f>
        <v>#N/A</v>
      </c>
      <c r="M100" s="22" t="str">
        <f>vlookup($I100,fb_data!$B$1:$H$481,6,FALSE)</f>
        <v>#N/A</v>
      </c>
      <c r="N100" s="22" t="str">
        <f>vlookup($I100,fb_data!$B$1:$H$481,7,FALSE)</f>
        <v>#N/A</v>
      </c>
      <c r="O100" s="22" t="s">
        <v>1766</v>
      </c>
      <c r="P100" s="22" t="b">
        <v>1</v>
      </c>
      <c r="Q100" s="28" t="b">
        <v>0</v>
      </c>
      <c r="R100" s="30">
        <v>91411.0</v>
      </c>
      <c r="S100" s="33" t="str">
        <f>VLOOKUP(H100,'GUIDESTAR MATCHING DATA'!$F$1:$I$824,3, FALSE)</f>
        <v>VAN NUYS</v>
      </c>
      <c r="T100" s="33" t="str">
        <f>VLOOKUP(H100,'GUIDESTAR MATCHING DATA'!$F$1:$I$824,4, FALSE)</f>
        <v>CA</v>
      </c>
      <c r="U100" s="33">
        <v>2226706.0</v>
      </c>
      <c r="V100" s="33">
        <v>2442996.0</v>
      </c>
      <c r="W100" s="22" t="s">
        <v>1135</v>
      </c>
      <c r="X100" s="22" t="s">
        <v>5029</v>
      </c>
      <c r="Y100" s="26">
        <v>3.0</v>
      </c>
      <c r="Z100" s="26">
        <v>4.0</v>
      </c>
    </row>
    <row r="101">
      <c r="A101" s="36" t="s">
        <v>1165</v>
      </c>
      <c r="B101" s="36" t="b">
        <v>1</v>
      </c>
      <c r="C101" s="36">
        <v>59.0</v>
      </c>
      <c r="D101" s="36">
        <v>6.0</v>
      </c>
      <c r="E101" s="36">
        <v>53.0</v>
      </c>
      <c r="F101" s="37">
        <v>42332.28975694445</v>
      </c>
      <c r="G101" s="36" t="s">
        <v>5030</v>
      </c>
      <c r="H101" s="36" t="s">
        <v>1166</v>
      </c>
      <c r="I101" s="37" t="s">
        <v>2242</v>
      </c>
      <c r="J101" s="22" t="str">
        <f>vlookup($I101,fb_data!$B$1:$H$481,3,FALSE)</f>
        <v>#N/A</v>
      </c>
      <c r="K101" s="22" t="str">
        <f>vlookup($I101,fb_data!$B$1:$H$481,4,FALSE)</f>
        <v>#N/A</v>
      </c>
      <c r="L101" s="22" t="str">
        <f>vlookup($I101,fb_data!$B$1:$H$481,5,FALSE)</f>
        <v>#N/A</v>
      </c>
      <c r="M101" s="22" t="str">
        <f>vlookup($I101,fb_data!$B$1:$H$481,6,FALSE)</f>
        <v>#N/A</v>
      </c>
      <c r="N101" s="22" t="str">
        <f>vlookup($I101,fb_data!$B$1:$H$481,7,FALSE)</f>
        <v>#N/A</v>
      </c>
      <c r="O101" s="36" t="s">
        <v>2240</v>
      </c>
      <c r="P101" s="36" t="b">
        <v>1</v>
      </c>
      <c r="Q101" s="38" t="b">
        <v>1</v>
      </c>
      <c r="R101" s="39">
        <v>63017.0</v>
      </c>
      <c r="S101" s="33" t="str">
        <f>VLOOKUP(H101,'GUIDESTAR MATCHING DATA'!$F$1:$I$824,3, FALSE)</f>
        <v>CHESTERFIELD</v>
      </c>
      <c r="T101" s="33" t="str">
        <f>VLOOKUP(H101,'GUIDESTAR MATCHING DATA'!$F$1:$I$824,4, FALSE)</f>
        <v>MO</v>
      </c>
      <c r="U101" s="40">
        <v>2267292.0</v>
      </c>
      <c r="V101" s="40">
        <v>2138274.0</v>
      </c>
      <c r="W101" s="36" t="s">
        <v>1170</v>
      </c>
      <c r="X101" s="36" t="s">
        <v>5031</v>
      </c>
      <c r="Y101" s="26">
        <v>3.0</v>
      </c>
      <c r="Z101" s="26">
        <v>2.0</v>
      </c>
    </row>
    <row r="102">
      <c r="A102" s="22" t="s">
        <v>1172</v>
      </c>
      <c r="B102" s="22" t="b">
        <v>1</v>
      </c>
      <c r="C102" s="22">
        <v>7.0</v>
      </c>
      <c r="D102" s="22">
        <v>0.0</v>
      </c>
      <c r="E102" s="22">
        <v>7.0</v>
      </c>
      <c r="F102" s="24">
        <v>42310.79834490741</v>
      </c>
      <c r="G102" s="22" t="s">
        <v>5032</v>
      </c>
      <c r="H102" s="22" t="s">
        <v>1173</v>
      </c>
      <c r="I102" s="24" t="s">
        <v>5033</v>
      </c>
      <c r="J102" s="22" t="str">
        <f>vlookup($I102,fb_data!$B$1:$H$481,3,FALSE)</f>
        <v>#N/A</v>
      </c>
      <c r="K102" s="22" t="str">
        <f>vlookup($I102,fb_data!$B$1:$H$481,4,FALSE)</f>
        <v>#N/A</v>
      </c>
      <c r="L102" s="22" t="str">
        <f>vlookup($I102,fb_data!$B$1:$H$481,5,FALSE)</f>
        <v>#N/A</v>
      </c>
      <c r="M102" s="22" t="str">
        <f>vlookup($I102,fb_data!$B$1:$H$481,6,FALSE)</f>
        <v>#N/A</v>
      </c>
      <c r="N102" s="22" t="str">
        <f>vlookup($I102,fb_data!$B$1:$H$481,7,FALSE)</f>
        <v>#N/A</v>
      </c>
      <c r="O102" s="22" t="s">
        <v>5034</v>
      </c>
      <c r="P102" s="22" t="b">
        <v>1</v>
      </c>
      <c r="Q102" s="28" t="b">
        <v>1</v>
      </c>
      <c r="R102" s="30">
        <v>60108.0</v>
      </c>
      <c r="S102" s="33" t="str">
        <f>VLOOKUP(H102,'GUIDESTAR MATCHING DATA'!$F$1:$I$824,3, FALSE)</f>
        <v>BLOOMINGDALE</v>
      </c>
      <c r="T102" s="33" t="str">
        <f>VLOOKUP(H102,'GUIDESTAR MATCHING DATA'!$F$1:$I$824,4, FALSE)</f>
        <v>IL</v>
      </c>
      <c r="U102" s="33">
        <v>320517.0</v>
      </c>
      <c r="V102" s="33">
        <v>527046.0</v>
      </c>
      <c r="W102" s="22" t="s">
        <v>1177</v>
      </c>
      <c r="X102" s="22" t="s">
        <v>5035</v>
      </c>
      <c r="Y102" s="26">
        <v>1.0</v>
      </c>
      <c r="Z102" s="26">
        <v>6.0</v>
      </c>
    </row>
    <row r="103">
      <c r="A103" s="36" t="s">
        <v>1185</v>
      </c>
      <c r="B103" s="36" t="b">
        <v>1</v>
      </c>
      <c r="C103" s="36">
        <v>436.0</v>
      </c>
      <c r="D103" s="36">
        <v>128.0</v>
      </c>
      <c r="E103" s="36">
        <v>308.0</v>
      </c>
      <c r="F103" s="37">
        <v>42320.31668981481</v>
      </c>
      <c r="G103" s="36" t="s">
        <v>5036</v>
      </c>
      <c r="H103" s="36" t="s">
        <v>1186</v>
      </c>
      <c r="I103" s="37" t="s">
        <v>5037</v>
      </c>
      <c r="J103" s="22" t="str">
        <f>vlookup($I103,fb_data!$B$1:$H$481,3,FALSE)</f>
        <v>#N/A</v>
      </c>
      <c r="K103" s="22" t="str">
        <f>vlookup($I103,fb_data!$B$1:$H$481,4,FALSE)</f>
        <v>#N/A</v>
      </c>
      <c r="L103" s="22" t="str">
        <f>vlookup($I103,fb_data!$B$1:$H$481,5,FALSE)</f>
        <v>#N/A</v>
      </c>
      <c r="M103" s="22" t="str">
        <f>vlookup($I103,fb_data!$B$1:$H$481,6,FALSE)</f>
        <v>#N/A</v>
      </c>
      <c r="N103" s="22" t="str">
        <f>vlookup($I103,fb_data!$B$1:$H$481,7,FALSE)</f>
        <v>#N/A</v>
      </c>
      <c r="O103" s="36" t="s">
        <v>5038</v>
      </c>
      <c r="P103" s="36" t="b">
        <v>1</v>
      </c>
      <c r="Q103" s="38" t="b">
        <v>0</v>
      </c>
      <c r="R103" s="39">
        <v>44703.0</v>
      </c>
      <c r="S103" s="33" t="str">
        <f>VLOOKUP(H103,'GUIDESTAR MATCHING DATA'!$F$1:$I$824,3, FALSE)</f>
        <v>CANTON</v>
      </c>
      <c r="T103" s="33" t="str">
        <f>VLOOKUP(H103,'GUIDESTAR MATCHING DATA'!$F$1:$I$824,4, FALSE)</f>
        <v>OH</v>
      </c>
      <c r="U103" s="40"/>
      <c r="V103" s="40"/>
      <c r="W103" s="36" t="s">
        <v>1190</v>
      </c>
      <c r="X103" s="36" t="s">
        <v>5039</v>
      </c>
      <c r="Y103" s="26">
        <v>1.0</v>
      </c>
      <c r="Z103" s="26">
        <v>2.0</v>
      </c>
    </row>
    <row r="104">
      <c r="A104" s="22" t="s">
        <v>1206</v>
      </c>
      <c r="B104" s="22" t="b">
        <v>1</v>
      </c>
      <c r="C104" s="22">
        <v>110.0</v>
      </c>
      <c r="D104" s="22">
        <v>33.0</v>
      </c>
      <c r="E104" s="22">
        <v>77.0</v>
      </c>
      <c r="F104" s="24">
        <v>42325.904861111114</v>
      </c>
      <c r="G104" s="22" t="s">
        <v>5040</v>
      </c>
      <c r="H104" s="22" t="s">
        <v>1207</v>
      </c>
      <c r="I104" s="24" t="s">
        <v>2765</v>
      </c>
      <c r="J104" s="22" t="str">
        <f>vlookup($I104,fb_data!$B$1:$H$481,3,FALSE)</f>
        <v>#N/A</v>
      </c>
      <c r="K104" s="22" t="str">
        <f>vlookup($I104,fb_data!$B$1:$H$481,4,FALSE)</f>
        <v>#N/A</v>
      </c>
      <c r="L104" s="22" t="str">
        <f>vlookup($I104,fb_data!$B$1:$H$481,5,FALSE)</f>
        <v>#N/A</v>
      </c>
      <c r="M104" s="22" t="str">
        <f>vlookup($I104,fb_data!$B$1:$H$481,6,FALSE)</f>
        <v>#N/A</v>
      </c>
      <c r="N104" s="22" t="str">
        <f>vlookup($I104,fb_data!$B$1:$H$481,7,FALSE)</f>
        <v>#N/A</v>
      </c>
      <c r="O104" s="22" t="s">
        <v>2764</v>
      </c>
      <c r="P104" s="22" t="b">
        <v>1</v>
      </c>
      <c r="Q104" s="28" t="b">
        <v>1</v>
      </c>
      <c r="R104" s="30">
        <v>97526.0</v>
      </c>
      <c r="S104" s="33" t="str">
        <f>VLOOKUP(H104,'GUIDESTAR MATCHING DATA'!$F$1:$I$824,3, FALSE)</f>
        <v>GRANTS PASS</v>
      </c>
      <c r="T104" s="33" t="str">
        <f>VLOOKUP(H104,'GUIDESTAR MATCHING DATA'!$F$1:$I$824,4, FALSE)</f>
        <v>OR</v>
      </c>
      <c r="U104" s="33">
        <v>251023.0</v>
      </c>
      <c r="V104" s="33">
        <v>86199.0</v>
      </c>
      <c r="W104" s="22" t="s">
        <v>1212</v>
      </c>
      <c r="X104" s="22" t="s">
        <v>5041</v>
      </c>
      <c r="Y104" s="26">
        <v>1.0</v>
      </c>
      <c r="Z104" s="26">
        <v>1.0</v>
      </c>
    </row>
    <row r="105">
      <c r="A105" s="36" t="s">
        <v>1233</v>
      </c>
      <c r="B105" s="36" t="b">
        <v>1</v>
      </c>
      <c r="C105" s="36">
        <v>19.0</v>
      </c>
      <c r="D105" s="36">
        <v>8.0</v>
      </c>
      <c r="E105" s="36">
        <v>11.0</v>
      </c>
      <c r="F105" s="37">
        <v>42327.41967592593</v>
      </c>
      <c r="G105" s="36" t="s">
        <v>5042</v>
      </c>
      <c r="H105" s="36" t="s">
        <v>1234</v>
      </c>
      <c r="I105" s="37" t="s">
        <v>5043</v>
      </c>
      <c r="J105" s="22" t="str">
        <f>vlookup($I105,fb_data!$B$1:$H$481,3,FALSE)</f>
        <v>#N/A</v>
      </c>
      <c r="K105" s="22" t="str">
        <f>vlookup($I105,fb_data!$B$1:$H$481,4,FALSE)</f>
        <v>#N/A</v>
      </c>
      <c r="L105" s="22" t="str">
        <f>vlookup($I105,fb_data!$B$1:$H$481,5,FALSE)</f>
        <v>#N/A</v>
      </c>
      <c r="M105" s="22" t="str">
        <f>vlookup($I105,fb_data!$B$1:$H$481,6,FALSE)</f>
        <v>#N/A</v>
      </c>
      <c r="N105" s="22" t="str">
        <f>vlookup($I105,fb_data!$B$1:$H$481,7,FALSE)</f>
        <v>#N/A</v>
      </c>
      <c r="O105" s="36" t="s">
        <v>5044</v>
      </c>
      <c r="P105" s="36" t="b">
        <v>1</v>
      </c>
      <c r="Q105" s="38" t="b">
        <v>1</v>
      </c>
      <c r="R105" s="39">
        <v>25403.0</v>
      </c>
      <c r="S105" s="33" t="str">
        <f>VLOOKUP(H105,'GUIDESTAR MATCHING DATA'!$F$1:$I$824,3, FALSE)</f>
        <v>MARTINSBURG</v>
      </c>
      <c r="T105" s="33" t="str">
        <f>VLOOKUP(H105,'GUIDESTAR MATCHING DATA'!$F$1:$I$824,4, FALSE)</f>
        <v>WV</v>
      </c>
      <c r="U105" s="40"/>
      <c r="V105" s="40"/>
      <c r="W105" s="36" t="s">
        <v>501</v>
      </c>
      <c r="X105" s="36" t="s">
        <v>5045</v>
      </c>
      <c r="Y105" s="26">
        <v>1.0</v>
      </c>
      <c r="Z105" s="26">
        <v>3.0</v>
      </c>
    </row>
    <row r="106">
      <c r="A106" s="22" t="s">
        <v>1254</v>
      </c>
      <c r="B106" s="22" t="b">
        <v>1</v>
      </c>
      <c r="C106" s="22">
        <v>46.0</v>
      </c>
      <c r="D106" s="22">
        <v>6.0</v>
      </c>
      <c r="E106" s="22">
        <v>40.0</v>
      </c>
      <c r="F106" s="24">
        <v>42326.36703703704</v>
      </c>
      <c r="G106" s="22" t="s">
        <v>5046</v>
      </c>
      <c r="H106" s="22" t="s">
        <v>1255</v>
      </c>
      <c r="I106" s="24" t="s">
        <v>5047</v>
      </c>
      <c r="J106" s="22" t="str">
        <f>vlookup($I106,fb_data!$B$1:$H$481,3,FALSE)</f>
        <v>#N/A</v>
      </c>
      <c r="K106" s="22" t="str">
        <f>vlookup($I106,fb_data!$B$1:$H$481,4,FALSE)</f>
        <v>#N/A</v>
      </c>
      <c r="L106" s="22" t="str">
        <f>vlookup($I106,fb_data!$B$1:$H$481,5,FALSE)</f>
        <v>#N/A</v>
      </c>
      <c r="M106" s="22" t="str">
        <f>vlookup($I106,fb_data!$B$1:$H$481,6,FALSE)</f>
        <v>#N/A</v>
      </c>
      <c r="N106" s="22" t="str">
        <f>vlookup($I106,fb_data!$B$1:$H$481,7,FALSE)</f>
        <v>#N/A</v>
      </c>
      <c r="O106" s="22" t="s">
        <v>5048</v>
      </c>
      <c r="P106" s="22" t="b">
        <v>1</v>
      </c>
      <c r="Q106" s="28" t="b">
        <v>1</v>
      </c>
      <c r="R106" s="30">
        <v>32257.0</v>
      </c>
      <c r="S106" s="33" t="str">
        <f>VLOOKUP(H106,'GUIDESTAR MATCHING DATA'!$F$1:$I$824,3, FALSE)</f>
        <v>JACKSONVILLE</v>
      </c>
      <c r="T106" s="33" t="str">
        <f>VLOOKUP(H106,'GUIDESTAR MATCHING DATA'!$F$1:$I$824,4, FALSE)</f>
        <v>FL</v>
      </c>
      <c r="U106" s="33">
        <v>9.504359E7</v>
      </c>
      <c r="V106" s="33">
        <v>9.1470031E7</v>
      </c>
      <c r="W106" s="22" t="s">
        <v>401</v>
      </c>
      <c r="X106" s="22" t="s">
        <v>5049</v>
      </c>
      <c r="Y106" s="26">
        <v>1.0</v>
      </c>
      <c r="Z106" s="26">
        <v>2.0</v>
      </c>
    </row>
    <row r="107">
      <c r="A107" s="36" t="s">
        <v>1271</v>
      </c>
      <c r="B107" s="36" t="b">
        <v>1</v>
      </c>
      <c r="C107" s="36">
        <v>35.0</v>
      </c>
      <c r="D107" s="36">
        <v>9.0</v>
      </c>
      <c r="E107" s="36">
        <v>26.0</v>
      </c>
      <c r="F107" s="37">
        <v>42320.346666666665</v>
      </c>
      <c r="G107" s="36" t="s">
        <v>5050</v>
      </c>
      <c r="H107" s="36" t="s">
        <v>1272</v>
      </c>
      <c r="I107" s="37" t="s">
        <v>5051</v>
      </c>
      <c r="J107" s="22" t="str">
        <f>vlookup($I107,fb_data!$B$1:$H$481,3,FALSE)</f>
        <v>#N/A</v>
      </c>
      <c r="K107" s="22" t="str">
        <f>vlookup($I107,fb_data!$B$1:$H$481,4,FALSE)</f>
        <v>#N/A</v>
      </c>
      <c r="L107" s="22" t="str">
        <f>vlookup($I107,fb_data!$B$1:$H$481,5,FALSE)</f>
        <v>#N/A</v>
      </c>
      <c r="M107" s="22" t="str">
        <f>vlookup($I107,fb_data!$B$1:$H$481,6,FALSE)</f>
        <v>#N/A</v>
      </c>
      <c r="N107" s="22" t="str">
        <f>vlookup($I107,fb_data!$B$1:$H$481,7,FALSE)</f>
        <v>#N/A</v>
      </c>
      <c r="O107" s="36" t="s">
        <v>5052</v>
      </c>
      <c r="P107" s="36" t="b">
        <v>1</v>
      </c>
      <c r="Q107" s="38" t="b">
        <v>1</v>
      </c>
      <c r="R107" s="39">
        <v>77477.0</v>
      </c>
      <c r="S107" s="33" t="str">
        <f>VLOOKUP(H107,'GUIDESTAR MATCHING DATA'!$F$1:$I$824,3, FALSE)</f>
        <v>STAFFORD</v>
      </c>
      <c r="T107" s="33" t="str">
        <f>VLOOKUP(H107,'GUIDESTAR MATCHING DATA'!$F$1:$I$824,4, FALSE)</f>
        <v>TX</v>
      </c>
      <c r="U107" s="40"/>
      <c r="V107" s="40"/>
      <c r="W107" s="36" t="s">
        <v>1190</v>
      </c>
      <c r="X107" s="36" t="s">
        <v>5053</v>
      </c>
      <c r="Y107" s="26">
        <v>3.0</v>
      </c>
      <c r="Z107" s="26">
        <v>1.0</v>
      </c>
    </row>
    <row r="108">
      <c r="A108" s="22" t="s">
        <v>1279</v>
      </c>
      <c r="B108" s="22" t="b">
        <v>1</v>
      </c>
      <c r="C108" s="22">
        <v>394.0</v>
      </c>
      <c r="D108" s="22">
        <v>75.0</v>
      </c>
      <c r="E108" s="22">
        <v>319.0</v>
      </c>
      <c r="F108" s="24">
        <v>42325.43</v>
      </c>
      <c r="G108" s="22" t="s">
        <v>5054</v>
      </c>
      <c r="H108" s="22" t="s">
        <v>1280</v>
      </c>
      <c r="I108" s="24" t="s">
        <v>3292</v>
      </c>
      <c r="J108" s="22" t="str">
        <f>vlookup($I108,fb_data!$B$1:$H$481,3,FALSE)</f>
        <v>#N/A</v>
      </c>
      <c r="K108" s="22" t="str">
        <f>vlookup($I108,fb_data!$B$1:$H$481,4,FALSE)</f>
        <v>#N/A</v>
      </c>
      <c r="L108" s="22" t="str">
        <f>vlookup($I108,fb_data!$B$1:$H$481,5,FALSE)</f>
        <v>#N/A</v>
      </c>
      <c r="M108" s="22" t="str">
        <f>vlookup($I108,fb_data!$B$1:$H$481,6,FALSE)</f>
        <v>#N/A</v>
      </c>
      <c r="N108" s="22" t="str">
        <f>vlookup($I108,fb_data!$B$1:$H$481,7,FALSE)</f>
        <v>#N/A</v>
      </c>
      <c r="O108" s="22" t="s">
        <v>3291</v>
      </c>
      <c r="P108" s="22" t="b">
        <v>1</v>
      </c>
      <c r="Q108" s="28" t="b">
        <v>1</v>
      </c>
      <c r="R108" s="30">
        <v>72712.0</v>
      </c>
      <c r="S108" s="33" t="str">
        <f>VLOOKUP(H108,'GUIDESTAR MATCHING DATA'!$F$1:$I$824,3, FALSE)</f>
        <v>BENTONVILLE</v>
      </c>
      <c r="T108" s="33" t="str">
        <f>VLOOKUP(H108,'GUIDESTAR MATCHING DATA'!$F$1:$I$824,4, FALSE)</f>
        <v>AR</v>
      </c>
      <c r="U108" s="33"/>
      <c r="V108" s="33"/>
      <c r="W108" s="22" t="s">
        <v>1283</v>
      </c>
      <c r="X108" s="22" t="s">
        <v>5055</v>
      </c>
      <c r="Y108" s="26">
        <v>2.0</v>
      </c>
      <c r="Z108" s="26">
        <v>4.0</v>
      </c>
    </row>
    <row r="109">
      <c r="A109" s="36" t="s">
        <v>1287</v>
      </c>
      <c r="B109" s="36" t="b">
        <v>1</v>
      </c>
      <c r="C109" s="36">
        <v>5.0</v>
      </c>
      <c r="D109" s="36">
        <v>0.0</v>
      </c>
      <c r="E109" s="36">
        <v>5.0</v>
      </c>
      <c r="F109" s="37">
        <v>42320.72704861111</v>
      </c>
      <c r="G109" s="36" t="s">
        <v>5056</v>
      </c>
      <c r="H109" s="36" t="s">
        <v>1289</v>
      </c>
      <c r="I109" s="37" t="s">
        <v>1063</v>
      </c>
      <c r="J109" s="22" t="str">
        <f>vlookup($I109,fb_data!$B$1:$H$481,3,FALSE)</f>
        <v>Female</v>
      </c>
      <c r="K109" s="22" t="str">
        <f>vlookup($I109,fb_data!$B$1:$H$481,4,FALSE)</f>
        <v/>
      </c>
      <c r="L109" s="22" t="str">
        <f>vlookup($I109,fb_data!$B$1:$H$481,5,FALSE)</f>
        <v/>
      </c>
      <c r="M109" s="22" t="str">
        <f>vlookup($I109,fb_data!$B$1:$H$481,6,FALSE)</f>
        <v/>
      </c>
      <c r="N109" s="22" t="str">
        <f>vlookup($I109,fb_data!$B$1:$H$481,7,FALSE)</f>
        <v/>
      </c>
      <c r="O109" s="36" t="s">
        <v>1061</v>
      </c>
      <c r="P109" s="36" t="b">
        <v>1</v>
      </c>
      <c r="Q109" s="38" t="b">
        <v>1</v>
      </c>
      <c r="R109" s="39">
        <v>27302.0</v>
      </c>
      <c r="S109" s="33" t="str">
        <f>VLOOKUP(H109,'GUIDESTAR MATCHING DATA'!$F$1:$I$824,3, FALSE)</f>
        <v>MEBANE</v>
      </c>
      <c r="T109" s="33" t="str">
        <f>VLOOKUP(H109,'GUIDESTAR MATCHING DATA'!$F$1:$I$824,4, FALSE)</f>
        <v>NC</v>
      </c>
      <c r="U109" s="40">
        <v>534210.0</v>
      </c>
      <c r="V109" s="40">
        <v>596716.0</v>
      </c>
      <c r="W109" s="36" t="s">
        <v>1297</v>
      </c>
      <c r="X109" s="36" t="s">
        <v>5057</v>
      </c>
      <c r="Y109" s="26">
        <v>2.0</v>
      </c>
      <c r="Z109" s="26">
        <v>2.0</v>
      </c>
    </row>
    <row r="110">
      <c r="A110" s="22" t="s">
        <v>1304</v>
      </c>
      <c r="B110" s="22" t="b">
        <v>1</v>
      </c>
      <c r="C110" s="22">
        <v>1.0</v>
      </c>
      <c r="D110" s="22">
        <v>0.0</v>
      </c>
      <c r="E110" s="22">
        <v>1.0</v>
      </c>
      <c r="F110" s="24">
        <v>42331.677939814814</v>
      </c>
      <c r="G110" s="22" t="s">
        <v>5058</v>
      </c>
      <c r="H110" s="22" t="s">
        <v>1306</v>
      </c>
      <c r="I110" s="24" t="s">
        <v>1813</v>
      </c>
      <c r="J110" s="22" t="str">
        <f>vlookup($I110,fb_data!$B$1:$H$481,3,FALSE)</f>
        <v>#N/A</v>
      </c>
      <c r="K110" s="22" t="str">
        <f>vlookup($I110,fb_data!$B$1:$H$481,4,FALSE)</f>
        <v>#N/A</v>
      </c>
      <c r="L110" s="22" t="str">
        <f>vlookup($I110,fb_data!$B$1:$H$481,5,FALSE)</f>
        <v>#N/A</v>
      </c>
      <c r="M110" s="22" t="str">
        <f>vlookup($I110,fb_data!$B$1:$H$481,6,FALSE)</f>
        <v>#N/A</v>
      </c>
      <c r="N110" s="22" t="str">
        <f>vlookup($I110,fb_data!$B$1:$H$481,7,FALSE)</f>
        <v>#N/A</v>
      </c>
      <c r="O110" s="22" t="s">
        <v>1812</v>
      </c>
      <c r="P110" s="22" t="b">
        <v>1</v>
      </c>
      <c r="Q110" s="28" t="b">
        <v>1</v>
      </c>
      <c r="R110" s="30">
        <v>77584.0</v>
      </c>
      <c r="S110" s="33" t="str">
        <f>VLOOKUP(H110,'GUIDESTAR MATCHING DATA'!$F$1:$I$824,3, FALSE)</f>
        <v>PEARLAND</v>
      </c>
      <c r="T110" s="33" t="str">
        <f>VLOOKUP(H110,'GUIDESTAR MATCHING DATA'!$F$1:$I$824,4, FALSE)</f>
        <v>TX</v>
      </c>
      <c r="U110" s="33">
        <v>567812.0</v>
      </c>
      <c r="V110" s="33">
        <v>577277.0</v>
      </c>
      <c r="W110" s="22" t="s">
        <v>1313</v>
      </c>
      <c r="X110" s="22" t="s">
        <v>5059</v>
      </c>
      <c r="Y110" s="26">
        <v>1.0</v>
      </c>
      <c r="Z110" s="26">
        <v>4.0</v>
      </c>
    </row>
    <row r="111">
      <c r="A111" s="36" t="s">
        <v>1315</v>
      </c>
      <c r="B111" s="36" t="b">
        <v>1</v>
      </c>
      <c r="C111" s="36">
        <v>1.0</v>
      </c>
      <c r="D111" s="36">
        <v>0.0</v>
      </c>
      <c r="E111" s="36">
        <v>1.0</v>
      </c>
      <c r="F111" s="37">
        <v>42315.45395833333</v>
      </c>
      <c r="G111" s="36" t="s">
        <v>5060</v>
      </c>
      <c r="H111" s="36" t="s">
        <v>1318</v>
      </c>
      <c r="I111" s="37" t="s">
        <v>830</v>
      </c>
      <c r="J111" s="22" t="str">
        <f>vlookup($I111,fb_data!$B$1:$H$481,3,FALSE)</f>
        <v>Female</v>
      </c>
      <c r="K111" s="22" t="str">
        <f>vlookup($I111,fb_data!$B$1:$H$481,4,FALSE)</f>
        <v/>
      </c>
      <c r="L111" s="22" t="str">
        <f>vlookup($I111,fb_data!$B$1:$H$481,5,FALSE)</f>
        <v/>
      </c>
      <c r="M111" s="22" t="str">
        <f>vlookup($I111,fb_data!$B$1:$H$481,6,FALSE)</f>
        <v>Owner and CEO</v>
      </c>
      <c r="N111" s="22" t="str">
        <f>vlookup($I111,fb_data!$B$1:$H$481,7,FALSE)</f>
        <v>Sarah Zink Business Training</v>
      </c>
      <c r="O111" s="36" t="s">
        <v>829</v>
      </c>
      <c r="P111" s="36" t="b">
        <v>1</v>
      </c>
      <c r="Q111" s="38" t="b">
        <v>0</v>
      </c>
      <c r="R111" s="39">
        <v>76102.0</v>
      </c>
      <c r="S111" s="33" t="str">
        <f>VLOOKUP(H111,'GUIDESTAR MATCHING DATA'!$F$1:$I$824,3, FALSE)</f>
        <v>FORT WORTH</v>
      </c>
      <c r="T111" s="33" t="str">
        <f>VLOOKUP(H111,'GUIDESTAR MATCHING DATA'!$F$1:$I$824,4, FALSE)</f>
        <v>TX</v>
      </c>
      <c r="U111" s="40"/>
      <c r="V111" s="40"/>
      <c r="W111" s="36" t="s">
        <v>1323</v>
      </c>
      <c r="X111" s="36" t="s">
        <v>5061</v>
      </c>
      <c r="Y111" s="26">
        <v>3.0</v>
      </c>
      <c r="Z111" s="26">
        <v>2.0</v>
      </c>
    </row>
    <row r="112">
      <c r="A112" s="22" t="s">
        <v>1327</v>
      </c>
      <c r="B112" s="22" t="b">
        <v>1</v>
      </c>
      <c r="C112" s="22">
        <v>1.0</v>
      </c>
      <c r="D112" s="22">
        <v>0.0</v>
      </c>
      <c r="E112" s="22">
        <v>1.0</v>
      </c>
      <c r="F112" s="24">
        <v>42326.8284375</v>
      </c>
      <c r="G112" s="22" t="s">
        <v>5062</v>
      </c>
      <c r="H112" s="22" t="s">
        <v>1329</v>
      </c>
      <c r="I112" s="24" t="s">
        <v>5063</v>
      </c>
      <c r="J112" s="22" t="str">
        <f>vlookup($I112,fb_data!$B$1:$H$481,3,FALSE)</f>
        <v>#N/A</v>
      </c>
      <c r="K112" s="22" t="str">
        <f>vlookup($I112,fb_data!$B$1:$H$481,4,FALSE)</f>
        <v>#N/A</v>
      </c>
      <c r="L112" s="22" t="str">
        <f>vlookup($I112,fb_data!$B$1:$H$481,5,FALSE)</f>
        <v>#N/A</v>
      </c>
      <c r="M112" s="22" t="str">
        <f>vlookup($I112,fb_data!$B$1:$H$481,6,FALSE)</f>
        <v>#N/A</v>
      </c>
      <c r="N112" s="22" t="str">
        <f>vlookup($I112,fb_data!$B$1:$H$481,7,FALSE)</f>
        <v>#N/A</v>
      </c>
      <c r="O112" s="22" t="s">
        <v>5064</v>
      </c>
      <c r="P112" s="22" t="b">
        <v>1</v>
      </c>
      <c r="Q112" s="28" t="b">
        <v>0</v>
      </c>
      <c r="R112" s="30">
        <v>14006.0</v>
      </c>
      <c r="S112" s="33" t="str">
        <f>VLOOKUP(H112,'GUIDESTAR MATCHING DATA'!$F$1:$I$824,3, FALSE)</f>
        <v>ANGOLA</v>
      </c>
      <c r="T112" s="33" t="str">
        <f>VLOOKUP(H112,'GUIDESTAR MATCHING DATA'!$F$1:$I$824,4, FALSE)</f>
        <v>NY</v>
      </c>
      <c r="U112" s="33">
        <v>2252529.0</v>
      </c>
      <c r="V112" s="33">
        <v>2180351.0</v>
      </c>
      <c r="W112" s="22" t="s">
        <v>1336</v>
      </c>
      <c r="X112" s="22" t="s">
        <v>5065</v>
      </c>
      <c r="Y112" s="26">
        <v>3.0</v>
      </c>
      <c r="Z112" s="26">
        <v>3.0</v>
      </c>
    </row>
    <row r="113">
      <c r="A113" s="36" t="s">
        <v>1350</v>
      </c>
      <c r="B113" s="36" t="b">
        <v>1</v>
      </c>
      <c r="C113" s="36">
        <v>44.0</v>
      </c>
      <c r="D113" s="36">
        <v>10.0</v>
      </c>
      <c r="E113" s="36">
        <v>34.0</v>
      </c>
      <c r="F113" s="37">
        <v>42328.42596064815</v>
      </c>
      <c r="G113" s="36" t="s">
        <v>5066</v>
      </c>
      <c r="H113" s="36" t="s">
        <v>1352</v>
      </c>
      <c r="I113" s="37" t="s">
        <v>3347</v>
      </c>
      <c r="J113" s="22" t="str">
        <f>vlookup($I113,fb_data!$B$1:$H$481,3,FALSE)</f>
        <v>#N/A</v>
      </c>
      <c r="K113" s="22" t="str">
        <f>vlookup($I113,fb_data!$B$1:$H$481,4,FALSE)</f>
        <v>#N/A</v>
      </c>
      <c r="L113" s="22" t="str">
        <f>vlookup($I113,fb_data!$B$1:$H$481,5,FALSE)</f>
        <v>#N/A</v>
      </c>
      <c r="M113" s="22" t="str">
        <f>vlookup($I113,fb_data!$B$1:$H$481,6,FALSE)</f>
        <v>#N/A</v>
      </c>
      <c r="N113" s="22" t="str">
        <f>vlookup($I113,fb_data!$B$1:$H$481,7,FALSE)</f>
        <v>#N/A</v>
      </c>
      <c r="O113" s="36" t="s">
        <v>3346</v>
      </c>
      <c r="P113" s="36" t="b">
        <v>1</v>
      </c>
      <c r="Q113" s="38" t="b">
        <v>1</v>
      </c>
      <c r="R113" s="39">
        <v>32904.0</v>
      </c>
      <c r="S113" s="33" t="str">
        <f>VLOOKUP(H113,'GUIDESTAR MATCHING DATA'!$F$1:$I$824,3, FALSE)</f>
        <v>W MELBOURNE</v>
      </c>
      <c r="T113" s="33" t="str">
        <f>VLOOKUP(H113,'GUIDESTAR MATCHING DATA'!$F$1:$I$824,4, FALSE)</f>
        <v>FL</v>
      </c>
      <c r="U113" s="40"/>
      <c r="V113" s="40"/>
      <c r="W113" s="36" t="s">
        <v>1212</v>
      </c>
      <c r="X113" s="36" t="s">
        <v>5067</v>
      </c>
      <c r="Y113" s="26">
        <v>2.0</v>
      </c>
      <c r="Z113" s="26">
        <v>4.0</v>
      </c>
    </row>
    <row r="114">
      <c r="A114" s="22" t="s">
        <v>1382</v>
      </c>
      <c r="B114" s="22" t="b">
        <v>1</v>
      </c>
      <c r="C114" s="22">
        <v>2.0</v>
      </c>
      <c r="D114" s="22">
        <v>0.0</v>
      </c>
      <c r="E114" s="22">
        <v>2.0</v>
      </c>
      <c r="F114" s="24">
        <v>42329.279282407406</v>
      </c>
      <c r="G114" s="22" t="s">
        <v>5068</v>
      </c>
      <c r="H114" s="22" t="s">
        <v>1385</v>
      </c>
      <c r="I114" s="24" t="s">
        <v>5069</v>
      </c>
      <c r="J114" s="22" t="str">
        <f>vlookup($I114,fb_data!$B$1:$H$481,3,FALSE)</f>
        <v>#N/A</v>
      </c>
      <c r="K114" s="22" t="str">
        <f>vlookup($I114,fb_data!$B$1:$H$481,4,FALSE)</f>
        <v>#N/A</v>
      </c>
      <c r="L114" s="22" t="str">
        <f>vlookup($I114,fb_data!$B$1:$H$481,5,FALSE)</f>
        <v>#N/A</v>
      </c>
      <c r="M114" s="22" t="str">
        <f>vlookup($I114,fb_data!$B$1:$H$481,6,FALSE)</f>
        <v>#N/A</v>
      </c>
      <c r="N114" s="22" t="str">
        <f>vlookup($I114,fb_data!$B$1:$H$481,7,FALSE)</f>
        <v>#N/A</v>
      </c>
      <c r="O114" s="22" t="s">
        <v>5070</v>
      </c>
      <c r="P114" s="22" t="b">
        <v>1</v>
      </c>
      <c r="Q114" s="28" t="b">
        <v>1</v>
      </c>
      <c r="R114" s="30">
        <v>2215.0</v>
      </c>
      <c r="S114" s="33" t="str">
        <f>VLOOKUP(H114,'GUIDESTAR MATCHING DATA'!$F$1:$I$824,3, FALSE)</f>
        <v>BOSTON</v>
      </c>
      <c r="T114" s="33" t="str">
        <f>VLOOKUP(H114,'GUIDESTAR MATCHING DATA'!$F$1:$I$824,4, FALSE)</f>
        <v>MA</v>
      </c>
      <c r="U114" s="33">
        <v>1.119142679E9</v>
      </c>
      <c r="V114" s="33">
        <v>1.063213455E9</v>
      </c>
      <c r="W114" s="22" t="s">
        <v>1391</v>
      </c>
      <c r="X114" s="22" t="s">
        <v>5071</v>
      </c>
      <c r="Y114" s="26">
        <v>1.0</v>
      </c>
      <c r="Z114" s="26">
        <v>4.0</v>
      </c>
    </row>
    <row r="115">
      <c r="A115" s="36" t="s">
        <v>1393</v>
      </c>
      <c r="B115" s="36" t="b">
        <v>1</v>
      </c>
      <c r="C115" s="36">
        <v>4.0</v>
      </c>
      <c r="D115" s="36">
        <v>1.0</v>
      </c>
      <c r="E115" s="36">
        <v>3.0</v>
      </c>
      <c r="F115" s="37">
        <v>42326.57136574074</v>
      </c>
      <c r="G115" s="36" t="s">
        <v>5072</v>
      </c>
      <c r="H115" s="36" t="s">
        <v>1395</v>
      </c>
      <c r="I115" s="37" t="s">
        <v>1957</v>
      </c>
      <c r="J115" s="22" t="str">
        <f>vlookup($I115,fb_data!$B$1:$H$481,3,FALSE)</f>
        <v>#N/A</v>
      </c>
      <c r="K115" s="22" t="str">
        <f>vlookup($I115,fb_data!$B$1:$H$481,4,FALSE)</f>
        <v>#N/A</v>
      </c>
      <c r="L115" s="22" t="str">
        <f>vlookup($I115,fb_data!$B$1:$H$481,5,FALSE)</f>
        <v>#N/A</v>
      </c>
      <c r="M115" s="22" t="str">
        <f>vlookup($I115,fb_data!$B$1:$H$481,6,FALSE)</f>
        <v>#N/A</v>
      </c>
      <c r="N115" s="22" t="str">
        <f>vlookup($I115,fb_data!$B$1:$H$481,7,FALSE)</f>
        <v>#N/A</v>
      </c>
      <c r="O115" s="36" t="s">
        <v>1955</v>
      </c>
      <c r="P115" s="36" t="b">
        <v>1</v>
      </c>
      <c r="Q115" s="38" t="b">
        <v>0</v>
      </c>
      <c r="R115" s="39">
        <v>27610.0</v>
      </c>
      <c r="S115" s="33" t="str">
        <f>VLOOKUP(H115,'GUIDESTAR MATCHING DATA'!$F$1:$I$824,3, FALSE)</f>
        <v>RALEIGH</v>
      </c>
      <c r="T115" s="33" t="str">
        <f>VLOOKUP(H115,'GUIDESTAR MATCHING DATA'!$F$1:$I$824,4, FALSE)</f>
        <v>NC</v>
      </c>
      <c r="U115" s="40">
        <v>324075.0</v>
      </c>
      <c r="V115" s="40">
        <v>274827.0</v>
      </c>
      <c r="W115" s="36" t="s">
        <v>423</v>
      </c>
      <c r="X115" s="36" t="s">
        <v>5073</v>
      </c>
      <c r="Y115" s="26">
        <v>2.0</v>
      </c>
      <c r="Z115" s="26">
        <v>2.0</v>
      </c>
    </row>
    <row r="116">
      <c r="A116" s="22" t="s">
        <v>1393</v>
      </c>
      <c r="B116" s="22" t="b">
        <v>1</v>
      </c>
      <c r="C116" s="22">
        <v>37.0</v>
      </c>
      <c r="D116" s="22">
        <v>14.0</v>
      </c>
      <c r="E116" s="22">
        <v>23.0</v>
      </c>
      <c r="F116" s="24">
        <v>42327.74523148148</v>
      </c>
      <c r="G116" s="22" t="s">
        <v>5072</v>
      </c>
      <c r="H116" s="22" t="s">
        <v>1395</v>
      </c>
      <c r="I116" s="24" t="s">
        <v>1957</v>
      </c>
      <c r="J116" s="22" t="str">
        <f>vlookup($I116,fb_data!$B$1:$H$481,3,FALSE)</f>
        <v>#N/A</v>
      </c>
      <c r="K116" s="22" t="str">
        <f>vlookup($I116,fb_data!$B$1:$H$481,4,FALSE)</f>
        <v>#N/A</v>
      </c>
      <c r="L116" s="22" t="str">
        <f>vlookup($I116,fb_data!$B$1:$H$481,5,FALSE)</f>
        <v>#N/A</v>
      </c>
      <c r="M116" s="22" t="str">
        <f>vlookup($I116,fb_data!$B$1:$H$481,6,FALSE)</f>
        <v>#N/A</v>
      </c>
      <c r="N116" s="22" t="str">
        <f>vlookup($I116,fb_data!$B$1:$H$481,7,FALSE)</f>
        <v>#N/A</v>
      </c>
      <c r="O116" s="22" t="s">
        <v>1955</v>
      </c>
      <c r="P116" s="22" t="b">
        <v>1</v>
      </c>
      <c r="Q116" s="28" t="b">
        <v>0</v>
      </c>
      <c r="R116" s="30">
        <v>27610.0</v>
      </c>
      <c r="S116" s="33" t="str">
        <f>VLOOKUP(H116,'GUIDESTAR MATCHING DATA'!$F$1:$I$824,3, FALSE)</f>
        <v>RALEIGH</v>
      </c>
      <c r="T116" s="33" t="str">
        <f>VLOOKUP(H116,'GUIDESTAR MATCHING DATA'!$F$1:$I$824,4, FALSE)</f>
        <v>NC</v>
      </c>
      <c r="U116" s="33">
        <v>324075.0</v>
      </c>
      <c r="V116" s="33">
        <v>274827.0</v>
      </c>
      <c r="W116" s="22" t="s">
        <v>423</v>
      </c>
      <c r="X116" s="22" t="s">
        <v>5074</v>
      </c>
      <c r="Y116" s="26">
        <v>2.0</v>
      </c>
      <c r="Z116" s="26">
        <v>2.0</v>
      </c>
    </row>
    <row r="117">
      <c r="A117" s="36" t="s">
        <v>1410</v>
      </c>
      <c r="B117" s="36" t="b">
        <v>1</v>
      </c>
      <c r="C117" s="36">
        <v>28.0</v>
      </c>
      <c r="D117" s="36">
        <v>5.0</v>
      </c>
      <c r="E117" s="36">
        <v>23.0</v>
      </c>
      <c r="F117" s="37">
        <v>42332.45038194444</v>
      </c>
      <c r="G117" s="36" t="s">
        <v>5075</v>
      </c>
      <c r="H117" s="36" t="s">
        <v>1413</v>
      </c>
      <c r="I117" s="37" t="s">
        <v>5076</v>
      </c>
      <c r="J117" s="22" t="str">
        <f>vlookup($I117,fb_data!$B$1:$H$481,3,FALSE)</f>
        <v>#N/A</v>
      </c>
      <c r="K117" s="22" t="str">
        <f>vlookup($I117,fb_data!$B$1:$H$481,4,FALSE)</f>
        <v>#N/A</v>
      </c>
      <c r="L117" s="22" t="str">
        <f>vlookup($I117,fb_data!$B$1:$H$481,5,FALSE)</f>
        <v>#N/A</v>
      </c>
      <c r="M117" s="22" t="str">
        <f>vlookup($I117,fb_data!$B$1:$H$481,6,FALSE)</f>
        <v>#N/A</v>
      </c>
      <c r="N117" s="22" t="str">
        <f>vlookup($I117,fb_data!$B$1:$H$481,7,FALSE)</f>
        <v>#N/A</v>
      </c>
      <c r="O117" s="36" t="s">
        <v>5077</v>
      </c>
      <c r="P117" s="36" t="b">
        <v>1</v>
      </c>
      <c r="Q117" s="38" t="b">
        <v>1</v>
      </c>
      <c r="R117" s="39">
        <v>80206.0</v>
      </c>
      <c r="S117" s="33" t="str">
        <f>VLOOKUP(H117,'GUIDESTAR MATCHING DATA'!$F$1:$I$824,3, FALSE)</f>
        <v>DENVER</v>
      </c>
      <c r="T117" s="33" t="str">
        <f>VLOOKUP(H117,'GUIDESTAR MATCHING DATA'!$F$1:$I$824,4, FALSE)</f>
        <v>CO</v>
      </c>
      <c r="U117" s="40"/>
      <c r="V117" s="40"/>
      <c r="W117" s="36" t="s">
        <v>1417</v>
      </c>
      <c r="X117" s="36" t="s">
        <v>5078</v>
      </c>
      <c r="Y117" s="26">
        <v>1.0</v>
      </c>
      <c r="Z117" s="26">
        <v>2.0</v>
      </c>
    </row>
    <row r="118">
      <c r="A118" s="22" t="s">
        <v>1444</v>
      </c>
      <c r="B118" s="22" t="b">
        <v>1</v>
      </c>
      <c r="C118" s="22">
        <v>3.0</v>
      </c>
      <c r="D118" s="22">
        <v>1.0</v>
      </c>
      <c r="E118" s="22">
        <v>2.0</v>
      </c>
      <c r="F118" s="24">
        <v>42318.529965277776</v>
      </c>
      <c r="G118" s="22" t="s">
        <v>5079</v>
      </c>
      <c r="H118" s="22" t="s">
        <v>1445</v>
      </c>
      <c r="I118" s="24" t="s">
        <v>3321</v>
      </c>
      <c r="J118" s="22" t="str">
        <f>vlookup($I118,fb_data!$B$1:$H$481,3,FALSE)</f>
        <v>#N/A</v>
      </c>
      <c r="K118" s="22" t="str">
        <f>vlookup($I118,fb_data!$B$1:$H$481,4,FALSE)</f>
        <v>#N/A</v>
      </c>
      <c r="L118" s="22" t="str">
        <f>vlookup($I118,fb_data!$B$1:$H$481,5,FALSE)</f>
        <v>#N/A</v>
      </c>
      <c r="M118" s="22" t="str">
        <f>vlookup($I118,fb_data!$B$1:$H$481,6,FALSE)</f>
        <v>#N/A</v>
      </c>
      <c r="N118" s="22" t="str">
        <f>vlookup($I118,fb_data!$B$1:$H$481,7,FALSE)</f>
        <v>#N/A</v>
      </c>
      <c r="O118" s="63" t="str">
        <f>HYPERLINK("mailto:ktinker@umcdiscipleship.org","ktinker@umcdiscipleship.org")</f>
        <v>ktinker@umcdiscipleship.org</v>
      </c>
      <c r="P118" s="22" t="b">
        <v>1</v>
      </c>
      <c r="Q118" s="28" t="b">
        <v>0</v>
      </c>
      <c r="R118" s="30">
        <v>80935.0</v>
      </c>
      <c r="S118" s="33" t="str">
        <f>VLOOKUP(H118,'GUIDESTAR MATCHING DATA'!$F$1:$I$824,3, FALSE)</f>
        <v>COLORADO SPRINGS</v>
      </c>
      <c r="T118" s="33" t="str">
        <f>VLOOKUP(H118,'GUIDESTAR MATCHING DATA'!$F$1:$I$824,4, FALSE)</f>
        <v>CO</v>
      </c>
      <c r="U118" s="33"/>
      <c r="V118" s="33"/>
      <c r="W118" s="22" t="s">
        <v>1451</v>
      </c>
      <c r="X118" s="22" t="s">
        <v>5080</v>
      </c>
      <c r="Y118" s="26">
        <v>2.0</v>
      </c>
      <c r="Z118" s="26">
        <v>3.0</v>
      </c>
    </row>
    <row r="119">
      <c r="A119" s="36" t="s">
        <v>1479</v>
      </c>
      <c r="B119" s="36" t="b">
        <v>1</v>
      </c>
      <c r="C119" s="36">
        <v>8.0</v>
      </c>
      <c r="D119" s="36">
        <v>0.0</v>
      </c>
      <c r="E119" s="36">
        <v>8.0</v>
      </c>
      <c r="F119" s="37">
        <v>42328.42123842592</v>
      </c>
      <c r="G119" s="36" t="s">
        <v>5081</v>
      </c>
      <c r="H119" s="36" t="s">
        <v>1480</v>
      </c>
      <c r="I119" s="37" t="s">
        <v>3345</v>
      </c>
      <c r="J119" s="22" t="str">
        <f>vlookup($I119,fb_data!$B$1:$H$481,3,FALSE)</f>
        <v>#N/A</v>
      </c>
      <c r="K119" s="22" t="str">
        <f>vlookup($I119,fb_data!$B$1:$H$481,4,FALSE)</f>
        <v>#N/A</v>
      </c>
      <c r="L119" s="22" t="str">
        <f>vlookup($I119,fb_data!$B$1:$H$481,5,FALSE)</f>
        <v>#N/A</v>
      </c>
      <c r="M119" s="22" t="str">
        <f>vlookup($I119,fb_data!$B$1:$H$481,6,FALSE)</f>
        <v>#N/A</v>
      </c>
      <c r="N119" s="22" t="str">
        <f>vlookup($I119,fb_data!$B$1:$H$481,7,FALSE)</f>
        <v>#N/A</v>
      </c>
      <c r="O119" s="36" t="s">
        <v>3344</v>
      </c>
      <c r="P119" s="36" t="b">
        <v>1</v>
      </c>
      <c r="Q119" s="38" t="b">
        <v>1</v>
      </c>
      <c r="R119" s="39">
        <v>77407.0</v>
      </c>
      <c r="S119" s="33" t="str">
        <f>VLOOKUP(H119,'GUIDESTAR MATCHING DATA'!$F$1:$I$824,3, FALSE)</f>
        <v>RICHMOND</v>
      </c>
      <c r="T119" s="33" t="str">
        <f>VLOOKUP(H119,'GUIDESTAR MATCHING DATA'!$F$1:$I$824,4, FALSE)</f>
        <v>TX</v>
      </c>
      <c r="U119" s="40"/>
      <c r="V119" s="40"/>
      <c r="W119" s="36" t="s">
        <v>1486</v>
      </c>
      <c r="X119" s="36" t="s">
        <v>5082</v>
      </c>
      <c r="Y119" s="26">
        <v>2.0</v>
      </c>
      <c r="Z119" s="26">
        <v>1.0</v>
      </c>
    </row>
    <row r="120">
      <c r="A120" s="22" t="s">
        <v>1489</v>
      </c>
      <c r="B120" s="22" t="b">
        <v>1</v>
      </c>
      <c r="C120" s="22">
        <v>6.0</v>
      </c>
      <c r="D120" s="22">
        <v>4.0</v>
      </c>
      <c r="E120" s="22">
        <v>2.0</v>
      </c>
      <c r="F120" s="24">
        <v>42319.49980324074</v>
      </c>
      <c r="G120" s="22" t="s">
        <v>5083</v>
      </c>
      <c r="H120" s="22" t="s">
        <v>1491</v>
      </c>
      <c r="I120" s="24" t="s">
        <v>5084</v>
      </c>
      <c r="J120" s="22" t="str">
        <f>vlookup($I120,fb_data!$B$1:$H$481,3,FALSE)</f>
        <v>#N/A</v>
      </c>
      <c r="K120" s="22" t="str">
        <f>vlookup($I120,fb_data!$B$1:$H$481,4,FALSE)</f>
        <v>#N/A</v>
      </c>
      <c r="L120" s="22" t="str">
        <f>vlookup($I120,fb_data!$B$1:$H$481,5,FALSE)</f>
        <v>#N/A</v>
      </c>
      <c r="M120" s="22" t="str">
        <f>vlookup($I120,fb_data!$B$1:$H$481,6,FALSE)</f>
        <v>#N/A</v>
      </c>
      <c r="N120" s="22" t="str">
        <f>vlookup($I120,fb_data!$B$1:$H$481,7,FALSE)</f>
        <v>#N/A</v>
      </c>
      <c r="O120" s="22" t="s">
        <v>5085</v>
      </c>
      <c r="P120" s="22" t="b">
        <v>1</v>
      </c>
      <c r="Q120" s="28" t="b">
        <v>0</v>
      </c>
      <c r="R120" s="30">
        <v>3470.0</v>
      </c>
      <c r="S120" s="33" t="str">
        <f>VLOOKUP(H120,'GUIDESTAR MATCHING DATA'!$F$1:$I$824,3, FALSE)</f>
        <v>WINCHESTER</v>
      </c>
      <c r="T120" s="33" t="str">
        <f>VLOOKUP(H120,'GUIDESTAR MATCHING DATA'!$F$1:$I$824,4, FALSE)</f>
        <v>NH</v>
      </c>
      <c r="U120" s="33"/>
      <c r="V120" s="33"/>
      <c r="W120" s="22" t="s">
        <v>279</v>
      </c>
      <c r="X120" s="22" t="s">
        <v>5086</v>
      </c>
    </row>
    <row r="121">
      <c r="A121" s="36" t="s">
        <v>1499</v>
      </c>
      <c r="B121" s="36" t="b">
        <v>1</v>
      </c>
      <c r="C121" s="36">
        <v>414.0</v>
      </c>
      <c r="D121" s="36">
        <v>195.0</v>
      </c>
      <c r="E121" s="36">
        <v>219.0</v>
      </c>
      <c r="F121" s="37">
        <v>42327.463900462964</v>
      </c>
      <c r="G121" s="36" t="s">
        <v>5087</v>
      </c>
      <c r="H121" s="36" t="s">
        <v>1501</v>
      </c>
      <c r="I121" s="37" t="s">
        <v>1829</v>
      </c>
      <c r="J121" s="22" t="str">
        <f>vlookup($I121,fb_data!$B$1:$H$481,3,FALSE)</f>
        <v>#N/A</v>
      </c>
      <c r="K121" s="22" t="str">
        <f>vlookup($I121,fb_data!$B$1:$H$481,4,FALSE)</f>
        <v>#N/A</v>
      </c>
      <c r="L121" s="22" t="str">
        <f>vlookup($I121,fb_data!$B$1:$H$481,5,FALSE)</f>
        <v>#N/A</v>
      </c>
      <c r="M121" s="22" t="str">
        <f>vlookup($I121,fb_data!$B$1:$H$481,6,FALSE)</f>
        <v>#N/A</v>
      </c>
      <c r="N121" s="22" t="str">
        <f>vlookup($I121,fb_data!$B$1:$H$481,7,FALSE)</f>
        <v>#N/A</v>
      </c>
      <c r="O121" s="36" t="s">
        <v>1828</v>
      </c>
      <c r="P121" s="36" t="b">
        <v>1</v>
      </c>
      <c r="Q121" s="38" t="b">
        <v>0</v>
      </c>
      <c r="R121" s="39">
        <v>32776.0</v>
      </c>
      <c r="S121" s="33" t="str">
        <f>VLOOKUP(H121,'GUIDESTAR MATCHING DATA'!$F$1:$I$824,3, FALSE)</f>
        <v>SORRENTO</v>
      </c>
      <c r="T121" s="33" t="str">
        <f>VLOOKUP(H121,'GUIDESTAR MATCHING DATA'!$F$1:$I$824,4, FALSE)</f>
        <v>FL</v>
      </c>
      <c r="U121" s="40"/>
      <c r="V121" s="40"/>
      <c r="W121" s="36" t="s">
        <v>1506</v>
      </c>
      <c r="X121" s="36" t="s">
        <v>5088</v>
      </c>
    </row>
    <row r="122">
      <c r="A122" s="22" t="s">
        <v>1508</v>
      </c>
      <c r="B122" s="22" t="b">
        <v>1</v>
      </c>
      <c r="C122" s="22">
        <v>5.0</v>
      </c>
      <c r="D122" s="22">
        <v>0.0</v>
      </c>
      <c r="E122" s="22">
        <v>5.0</v>
      </c>
      <c r="F122" s="24">
        <v>42317.589791666665</v>
      </c>
      <c r="G122" s="22" t="s">
        <v>5089</v>
      </c>
      <c r="H122" s="22" t="s">
        <v>1511</v>
      </c>
      <c r="I122" s="24" t="s">
        <v>1821</v>
      </c>
      <c r="J122" s="22" t="str">
        <f>vlookup($I122,fb_data!$B$1:$H$481,3,FALSE)</f>
        <v>#N/A</v>
      </c>
      <c r="K122" s="22" t="str">
        <f>vlookup($I122,fb_data!$B$1:$H$481,4,FALSE)</f>
        <v>#N/A</v>
      </c>
      <c r="L122" s="22" t="str">
        <f>vlookup($I122,fb_data!$B$1:$H$481,5,FALSE)</f>
        <v>#N/A</v>
      </c>
      <c r="M122" s="22" t="str">
        <f>vlookup($I122,fb_data!$B$1:$H$481,6,FALSE)</f>
        <v>#N/A</v>
      </c>
      <c r="N122" s="22" t="str">
        <f>vlookup($I122,fb_data!$B$1:$H$481,7,FALSE)</f>
        <v>#N/A</v>
      </c>
      <c r="O122" s="22" t="s">
        <v>1820</v>
      </c>
      <c r="P122" s="22" t="b">
        <v>1</v>
      </c>
      <c r="Q122" s="28" t="b">
        <v>1</v>
      </c>
      <c r="R122" s="75" t="s">
        <v>1516</v>
      </c>
      <c r="S122" s="33" t="str">
        <f>VLOOKUP(H122,'GUIDESTAR MATCHING DATA'!$F$1:$I$824,3, FALSE)</f>
        <v>Spring</v>
      </c>
      <c r="T122" s="33" t="str">
        <f>VLOOKUP(H122,'GUIDESTAR MATCHING DATA'!$F$1:$I$824,4, FALSE)</f>
        <v>TX</v>
      </c>
      <c r="U122" s="33">
        <v>38142.0</v>
      </c>
      <c r="V122" s="33">
        <v>25558.0</v>
      </c>
      <c r="W122" s="22" t="s">
        <v>1517</v>
      </c>
      <c r="X122" s="22" t="s">
        <v>5090</v>
      </c>
    </row>
    <row r="123">
      <c r="A123" s="36" t="s">
        <v>1530</v>
      </c>
      <c r="B123" s="36" t="b">
        <v>1</v>
      </c>
      <c r="C123" s="36">
        <v>597.0</v>
      </c>
      <c r="D123" s="36">
        <v>106.0</v>
      </c>
      <c r="E123" s="36">
        <v>491.0</v>
      </c>
      <c r="F123" s="37">
        <v>42315.47961805556</v>
      </c>
      <c r="G123" s="36" t="s">
        <v>5091</v>
      </c>
      <c r="H123" s="36" t="s">
        <v>1532</v>
      </c>
      <c r="I123" s="37" t="s">
        <v>5092</v>
      </c>
      <c r="J123" s="22" t="str">
        <f>vlookup($I123,fb_data!$B$1:$H$481,3,FALSE)</f>
        <v>#N/A</v>
      </c>
      <c r="K123" s="22" t="str">
        <f>vlookup($I123,fb_data!$B$1:$H$481,4,FALSE)</f>
        <v>#N/A</v>
      </c>
      <c r="L123" s="22" t="str">
        <f>vlookup($I123,fb_data!$B$1:$H$481,5,FALSE)</f>
        <v>#N/A</v>
      </c>
      <c r="M123" s="22" t="str">
        <f>vlookup($I123,fb_data!$B$1:$H$481,6,FALSE)</f>
        <v>#N/A</v>
      </c>
      <c r="N123" s="22" t="str">
        <f>vlookup($I123,fb_data!$B$1:$H$481,7,FALSE)</f>
        <v>#N/A</v>
      </c>
      <c r="O123" s="36" t="s">
        <v>5093</v>
      </c>
      <c r="P123" s="36" t="b">
        <v>1</v>
      </c>
      <c r="Q123" s="38" t="b">
        <v>0</v>
      </c>
      <c r="R123" s="39">
        <v>11940.0</v>
      </c>
      <c r="S123" s="33" t="str">
        <f>VLOOKUP(H123,'GUIDESTAR MATCHING DATA'!$F$1:$I$824,3, FALSE)</f>
        <v>EAST MORICHES</v>
      </c>
      <c r="T123" s="33" t="str">
        <f>VLOOKUP(H123,'GUIDESTAR MATCHING DATA'!$F$1:$I$824,4, FALSE)</f>
        <v>NY</v>
      </c>
      <c r="U123" s="40"/>
      <c r="V123" s="40"/>
      <c r="W123" s="36" t="s">
        <v>1536</v>
      </c>
      <c r="X123" s="36" t="s">
        <v>5094</v>
      </c>
    </row>
    <row r="124">
      <c r="A124" s="22" t="s">
        <v>1549</v>
      </c>
      <c r="B124" s="22" t="b">
        <v>1</v>
      </c>
      <c r="C124" s="22">
        <v>1.0</v>
      </c>
      <c r="D124" s="22">
        <v>0.0</v>
      </c>
      <c r="E124" s="22">
        <v>1.0</v>
      </c>
      <c r="F124" s="24">
        <v>42329.696747685186</v>
      </c>
      <c r="G124" s="22" t="s">
        <v>5095</v>
      </c>
      <c r="H124" s="22" t="s">
        <v>1552</v>
      </c>
      <c r="I124" s="24" t="s">
        <v>1252</v>
      </c>
      <c r="J124" s="22" t="str">
        <f>vlookup($I124,fb_data!$B$1:$H$481,3,FALSE)</f>
        <v>#N/A</v>
      </c>
      <c r="K124" s="22" t="str">
        <f>vlookup($I124,fb_data!$B$1:$H$481,4,FALSE)</f>
        <v>#N/A</v>
      </c>
      <c r="L124" s="22" t="str">
        <f>vlookup($I124,fb_data!$B$1:$H$481,5,FALSE)</f>
        <v>#N/A</v>
      </c>
      <c r="M124" s="22" t="str">
        <f>vlookup($I124,fb_data!$B$1:$H$481,6,FALSE)</f>
        <v>#N/A</v>
      </c>
      <c r="N124" s="22" t="str">
        <f>vlookup($I124,fb_data!$B$1:$H$481,7,FALSE)</f>
        <v>#N/A</v>
      </c>
      <c r="O124" s="22" t="s">
        <v>1251</v>
      </c>
      <c r="P124" s="22" t="b">
        <v>1</v>
      </c>
      <c r="Q124" s="28" t="b">
        <v>0</v>
      </c>
      <c r="R124" s="30">
        <v>94111.0</v>
      </c>
      <c r="S124" s="33" t="str">
        <f>VLOOKUP(H124,'GUIDESTAR MATCHING DATA'!$F$1:$I$824,3, FALSE)</f>
        <v>SAN FRANCISCO</v>
      </c>
      <c r="T124" s="33" t="str">
        <f>VLOOKUP(H124,'GUIDESTAR MATCHING DATA'!$F$1:$I$824,4, FALSE)</f>
        <v>CA</v>
      </c>
      <c r="U124" s="33">
        <v>4.6083715E7</v>
      </c>
      <c r="V124" s="33">
        <v>3.8423512E7</v>
      </c>
      <c r="W124" s="22" t="s">
        <v>1556</v>
      </c>
      <c r="X124" s="22" t="s">
        <v>5096</v>
      </c>
    </row>
    <row r="125">
      <c r="A125" s="36" t="s">
        <v>1566</v>
      </c>
      <c r="B125" s="36" t="b">
        <v>1</v>
      </c>
      <c r="C125" s="36">
        <v>4.0</v>
      </c>
      <c r="D125" s="36">
        <v>0.0</v>
      </c>
      <c r="E125" s="36">
        <v>4.0</v>
      </c>
      <c r="F125" s="37">
        <v>42331.63791666667</v>
      </c>
      <c r="G125" s="36" t="s">
        <v>5097</v>
      </c>
      <c r="H125" s="36" t="s">
        <v>1567</v>
      </c>
      <c r="I125" s="37" t="s">
        <v>2058</v>
      </c>
      <c r="J125" s="22" t="str">
        <f>vlookup($I125,fb_data!$B$1:$H$481,3,FALSE)</f>
        <v>#N/A</v>
      </c>
      <c r="K125" s="22" t="str">
        <f>vlookup($I125,fb_data!$B$1:$H$481,4,FALSE)</f>
        <v>#N/A</v>
      </c>
      <c r="L125" s="22" t="str">
        <f>vlookup($I125,fb_data!$B$1:$H$481,5,FALSE)</f>
        <v>#N/A</v>
      </c>
      <c r="M125" s="22" t="str">
        <f>vlookup($I125,fb_data!$B$1:$H$481,6,FALSE)</f>
        <v>#N/A</v>
      </c>
      <c r="N125" s="22" t="str">
        <f>vlookup($I125,fb_data!$B$1:$H$481,7,FALSE)</f>
        <v>#N/A</v>
      </c>
      <c r="O125" s="36" t="s">
        <v>2057</v>
      </c>
      <c r="P125" s="36" t="b">
        <v>1</v>
      </c>
      <c r="Q125" s="38" t="b">
        <v>1</v>
      </c>
      <c r="R125" s="39">
        <v>22204.0</v>
      </c>
      <c r="S125" s="33" t="str">
        <f>VLOOKUP(H125,'GUIDESTAR MATCHING DATA'!$F$1:$I$824,3, FALSE)</f>
        <v>ARLINGTON</v>
      </c>
      <c r="T125" s="33" t="str">
        <f>VLOOKUP(H125,'GUIDESTAR MATCHING DATA'!$F$1:$I$824,4, FALSE)</f>
        <v>VA</v>
      </c>
      <c r="U125" s="40">
        <v>278706.0</v>
      </c>
      <c r="V125" s="40">
        <v>285794.0</v>
      </c>
      <c r="W125" s="36" t="s">
        <v>1571</v>
      </c>
      <c r="X125" s="36" t="s">
        <v>5098</v>
      </c>
    </row>
    <row r="126">
      <c r="A126" s="22" t="s">
        <v>1579</v>
      </c>
      <c r="B126" s="22" t="b">
        <v>1</v>
      </c>
      <c r="C126" s="22">
        <v>87.0</v>
      </c>
      <c r="D126" s="22">
        <v>10.0</v>
      </c>
      <c r="E126" s="22">
        <v>77.0</v>
      </c>
      <c r="F126" s="24">
        <v>42317.656851851854</v>
      </c>
      <c r="G126" s="22" t="s">
        <v>5099</v>
      </c>
      <c r="H126" s="22" t="s">
        <v>1581</v>
      </c>
      <c r="I126" s="24" t="s">
        <v>5100</v>
      </c>
      <c r="J126" s="22" t="str">
        <f>vlookup($I126,fb_data!$B$1:$H$481,3,FALSE)</f>
        <v>#N/A</v>
      </c>
      <c r="K126" s="22" t="str">
        <f>vlookup($I126,fb_data!$B$1:$H$481,4,FALSE)</f>
        <v>#N/A</v>
      </c>
      <c r="L126" s="22" t="str">
        <f>vlookup($I126,fb_data!$B$1:$H$481,5,FALSE)</f>
        <v>#N/A</v>
      </c>
      <c r="M126" s="22" t="str">
        <f>vlookup($I126,fb_data!$B$1:$H$481,6,FALSE)</f>
        <v>#N/A</v>
      </c>
      <c r="N126" s="22" t="str">
        <f>vlookup($I126,fb_data!$B$1:$H$481,7,FALSE)</f>
        <v>#N/A</v>
      </c>
      <c r="O126" s="22" t="s">
        <v>5101</v>
      </c>
      <c r="P126" s="22" t="b">
        <v>1</v>
      </c>
      <c r="Q126" s="28" t="b">
        <v>1</v>
      </c>
      <c r="R126" s="30">
        <v>33458.0</v>
      </c>
      <c r="S126" s="33" t="str">
        <f>VLOOKUP(H126,'GUIDESTAR MATCHING DATA'!$F$1:$I$824,3, FALSE)</f>
        <v>JUPITER</v>
      </c>
      <c r="T126" s="33" t="str">
        <f>VLOOKUP(H126,'GUIDESTAR MATCHING DATA'!$F$1:$I$824,4, FALSE)</f>
        <v>FL</v>
      </c>
      <c r="U126" s="33">
        <v>6512791.0</v>
      </c>
      <c r="V126" s="33">
        <v>1877029.0</v>
      </c>
      <c r="W126" s="22" t="s">
        <v>1506</v>
      </c>
      <c r="X126" s="22" t="s">
        <v>5102</v>
      </c>
    </row>
    <row r="127">
      <c r="A127" s="36" t="s">
        <v>1605</v>
      </c>
      <c r="B127" s="36" t="b">
        <v>1</v>
      </c>
      <c r="C127" s="36">
        <v>1.0</v>
      </c>
      <c r="D127" s="36">
        <v>0.0</v>
      </c>
      <c r="E127" s="36">
        <v>1.0</v>
      </c>
      <c r="F127" s="37">
        <v>42337.524097222224</v>
      </c>
      <c r="G127" s="36" t="s">
        <v>5103</v>
      </c>
      <c r="H127" s="36" t="s">
        <v>1606</v>
      </c>
      <c r="I127" s="37" t="s">
        <v>965</v>
      </c>
      <c r="J127" s="22" t="str">
        <f>vlookup($I127,fb_data!$B$1:$H$481,3,FALSE)</f>
        <v>Female</v>
      </c>
      <c r="K127" s="22" t="str">
        <f>vlookup($I127,fb_data!$B$1:$H$481,4,FALSE)</f>
        <v>Land o' Lakes, Florida</v>
      </c>
      <c r="L127" s="22" t="str">
        <f>vlookup($I127,fb_data!$B$1:$H$481,5,FALSE)</f>
        <v/>
      </c>
      <c r="M127" s="22" t="str">
        <f>vlookup($I127,fb_data!$B$1:$H$481,6,FALSE)</f>
        <v/>
      </c>
      <c r="N127" s="22" t="str">
        <f>vlookup($I127,fb_data!$B$1:$H$481,7,FALSE)</f>
        <v/>
      </c>
      <c r="O127" s="36" t="s">
        <v>964</v>
      </c>
      <c r="P127" s="36" t="b">
        <v>1</v>
      </c>
      <c r="Q127" s="38" t="b">
        <v>0</v>
      </c>
      <c r="R127" s="39">
        <v>5468.0</v>
      </c>
      <c r="S127" s="33" t="str">
        <f>VLOOKUP(H127,'GUIDESTAR MATCHING DATA'!$F$1:$I$824,3, FALSE)</f>
        <v>MILTON</v>
      </c>
      <c r="T127" s="33" t="str">
        <f>VLOOKUP(H127,'GUIDESTAR MATCHING DATA'!$F$1:$I$824,4, FALSE)</f>
        <v>VT</v>
      </c>
      <c r="U127" s="40"/>
      <c r="V127" s="40"/>
      <c r="W127" s="36" t="s">
        <v>201</v>
      </c>
      <c r="X127" s="36" t="s">
        <v>5104</v>
      </c>
    </row>
    <row r="128">
      <c r="A128" s="22" t="s">
        <v>1622</v>
      </c>
      <c r="B128" s="22" t="b">
        <v>1</v>
      </c>
      <c r="C128" s="22">
        <v>19.0</v>
      </c>
      <c r="D128" s="22">
        <v>12.0</v>
      </c>
      <c r="E128" s="22">
        <v>7.0</v>
      </c>
      <c r="F128" s="24">
        <v>42331.857523148145</v>
      </c>
      <c r="G128" s="22" t="s">
        <v>5105</v>
      </c>
      <c r="H128" s="22" t="s">
        <v>1625</v>
      </c>
      <c r="I128" s="24" t="s">
        <v>1938</v>
      </c>
      <c r="J128" s="22" t="str">
        <f>vlookup($I128,fb_data!$B$1:$H$481,3,FALSE)</f>
        <v>#N/A</v>
      </c>
      <c r="K128" s="22" t="str">
        <f>vlookup($I128,fb_data!$B$1:$H$481,4,FALSE)</f>
        <v>#N/A</v>
      </c>
      <c r="L128" s="22" t="str">
        <f>vlookup($I128,fb_data!$B$1:$H$481,5,FALSE)</f>
        <v>#N/A</v>
      </c>
      <c r="M128" s="22" t="str">
        <f>vlookup($I128,fb_data!$B$1:$H$481,6,FALSE)</f>
        <v>#N/A</v>
      </c>
      <c r="N128" s="22" t="str">
        <f>vlookup($I128,fb_data!$B$1:$H$481,7,FALSE)</f>
        <v>#N/A</v>
      </c>
      <c r="O128" s="22" t="s">
        <v>1937</v>
      </c>
      <c r="P128" s="22" t="b">
        <v>1</v>
      </c>
      <c r="Q128" s="28" t="b">
        <v>0</v>
      </c>
      <c r="R128" s="30">
        <v>80018.0</v>
      </c>
      <c r="S128" s="33" t="str">
        <f>VLOOKUP(H128,'GUIDESTAR MATCHING DATA'!$F$1:$I$824,3, FALSE)</f>
        <v>AURORA</v>
      </c>
      <c r="T128" s="33" t="str">
        <f>VLOOKUP(H128,'GUIDESTAR MATCHING DATA'!$F$1:$I$824,4, FALSE)</f>
        <v>CO</v>
      </c>
      <c r="U128" s="33"/>
      <c r="V128" s="33"/>
      <c r="W128" s="22" t="s">
        <v>423</v>
      </c>
      <c r="X128" s="22" t="s">
        <v>5106</v>
      </c>
    </row>
    <row r="129">
      <c r="A129" s="36" t="s">
        <v>1645</v>
      </c>
      <c r="B129" s="36" t="b">
        <v>1</v>
      </c>
      <c r="C129" s="36">
        <v>213.0</v>
      </c>
      <c r="D129" s="36">
        <v>53.0</v>
      </c>
      <c r="E129" s="36">
        <v>160.0</v>
      </c>
      <c r="F129" s="37">
        <v>42319.36829861111</v>
      </c>
      <c r="G129" s="36" t="s">
        <v>5107</v>
      </c>
      <c r="H129" s="36" t="s">
        <v>1646</v>
      </c>
      <c r="I129" s="37" t="s">
        <v>3194</v>
      </c>
      <c r="J129" s="22" t="str">
        <f>vlookup($I129,fb_data!$B$1:$H$481,3,FALSE)</f>
        <v>#N/A</v>
      </c>
      <c r="K129" s="22" t="str">
        <f>vlookup($I129,fb_data!$B$1:$H$481,4,FALSE)</f>
        <v>#N/A</v>
      </c>
      <c r="L129" s="22" t="str">
        <f>vlookup($I129,fb_data!$B$1:$H$481,5,FALSE)</f>
        <v>#N/A</v>
      </c>
      <c r="M129" s="22" t="str">
        <f>vlookup($I129,fb_data!$B$1:$H$481,6,FALSE)</f>
        <v>#N/A</v>
      </c>
      <c r="N129" s="22" t="str">
        <f>vlookup($I129,fb_data!$B$1:$H$481,7,FALSE)</f>
        <v>#N/A</v>
      </c>
      <c r="O129" s="36" t="s">
        <v>3191</v>
      </c>
      <c r="P129" s="36" t="b">
        <v>1</v>
      </c>
      <c r="Q129" s="38" t="b">
        <v>1</v>
      </c>
      <c r="R129" s="39">
        <v>43203.0</v>
      </c>
      <c r="S129" s="33" t="str">
        <f>VLOOKUP(H129,'GUIDESTAR MATCHING DATA'!$F$1:$I$824,3, FALSE)</f>
        <v>COLUMBUS</v>
      </c>
      <c r="T129" s="33" t="str">
        <f>VLOOKUP(H129,'GUIDESTAR MATCHING DATA'!$F$1:$I$824,4, FALSE)</f>
        <v>OH</v>
      </c>
      <c r="U129" s="40">
        <v>1647704.0</v>
      </c>
      <c r="V129" s="40">
        <v>1594155.0</v>
      </c>
      <c r="W129" s="36" t="s">
        <v>1650</v>
      </c>
      <c r="X129" s="36" t="s">
        <v>5108</v>
      </c>
    </row>
    <row r="130">
      <c r="A130" s="22" t="s">
        <v>1656</v>
      </c>
      <c r="B130" s="22" t="b">
        <v>1</v>
      </c>
      <c r="C130" s="22">
        <v>16.0</v>
      </c>
      <c r="D130" s="22">
        <v>4.0</v>
      </c>
      <c r="E130" s="22">
        <v>12.0</v>
      </c>
      <c r="F130" s="24">
        <v>42330.82638888889</v>
      </c>
      <c r="G130" s="22" t="s">
        <v>5109</v>
      </c>
      <c r="H130" s="22" t="s">
        <v>1657</v>
      </c>
      <c r="I130" s="24" t="s">
        <v>5110</v>
      </c>
      <c r="J130" s="22" t="str">
        <f>vlookup($I130,fb_data!$B$1:$H$481,3,FALSE)</f>
        <v>#N/A</v>
      </c>
      <c r="K130" s="22" t="str">
        <f>vlookup($I130,fb_data!$B$1:$H$481,4,FALSE)</f>
        <v>#N/A</v>
      </c>
      <c r="L130" s="22" t="str">
        <f>vlookup($I130,fb_data!$B$1:$H$481,5,FALSE)</f>
        <v>#N/A</v>
      </c>
      <c r="M130" s="22" t="str">
        <f>vlookup($I130,fb_data!$B$1:$H$481,6,FALSE)</f>
        <v>#N/A</v>
      </c>
      <c r="N130" s="22" t="str">
        <f>vlookup($I130,fb_data!$B$1:$H$481,7,FALSE)</f>
        <v>#N/A</v>
      </c>
      <c r="O130" s="22" t="s">
        <v>5111</v>
      </c>
      <c r="P130" s="22" t="b">
        <v>1</v>
      </c>
      <c r="Q130" s="28" t="b">
        <v>1</v>
      </c>
      <c r="R130" s="30">
        <v>87109.0</v>
      </c>
      <c r="S130" s="33" t="str">
        <f>VLOOKUP(H130,'GUIDESTAR MATCHING DATA'!$F$1:$I$824,3, FALSE)</f>
        <v>ALBUQUERQUE</v>
      </c>
      <c r="T130" s="33" t="str">
        <f>VLOOKUP(H130,'GUIDESTAR MATCHING DATA'!$F$1:$I$824,4, FALSE)</f>
        <v>NM</v>
      </c>
      <c r="U130" s="33"/>
      <c r="V130" s="33"/>
      <c r="W130" s="22" t="s">
        <v>1662</v>
      </c>
      <c r="X130" s="22" t="s">
        <v>5112</v>
      </c>
    </row>
    <row r="131">
      <c r="A131" s="36" t="s">
        <v>1665</v>
      </c>
      <c r="B131" s="36" t="b">
        <v>1</v>
      </c>
      <c r="C131" s="36">
        <v>55.0</v>
      </c>
      <c r="D131" s="36">
        <v>18.0</v>
      </c>
      <c r="E131" s="36">
        <v>37.0</v>
      </c>
      <c r="F131" s="37">
        <v>42312.550046296295</v>
      </c>
      <c r="G131" s="36" t="s">
        <v>5113</v>
      </c>
      <c r="H131" s="36" t="s">
        <v>1666</v>
      </c>
      <c r="I131" s="37" t="s">
        <v>3298</v>
      </c>
      <c r="J131" s="22" t="str">
        <f>vlookup($I131,fb_data!$B$1:$H$481,3,FALSE)</f>
        <v>#N/A</v>
      </c>
      <c r="K131" s="22" t="str">
        <f>vlookup($I131,fb_data!$B$1:$H$481,4,FALSE)</f>
        <v>#N/A</v>
      </c>
      <c r="L131" s="22" t="str">
        <f>vlookup($I131,fb_data!$B$1:$H$481,5,FALSE)</f>
        <v>#N/A</v>
      </c>
      <c r="M131" s="22" t="str">
        <f>vlookup($I131,fb_data!$B$1:$H$481,6,FALSE)</f>
        <v>#N/A</v>
      </c>
      <c r="N131" s="22" t="str">
        <f>vlookup($I131,fb_data!$B$1:$H$481,7,FALSE)</f>
        <v>#N/A</v>
      </c>
      <c r="O131" s="36" t="s">
        <v>3297</v>
      </c>
      <c r="P131" s="36" t="b">
        <v>1</v>
      </c>
      <c r="Q131" s="38" t="b">
        <v>1</v>
      </c>
      <c r="R131" s="39">
        <v>8873.0</v>
      </c>
      <c r="S131" s="33" t="str">
        <f>VLOOKUP(H131,'GUIDESTAR MATCHING DATA'!$F$1:$I$824,3, FALSE)</f>
        <v>SOMERSET</v>
      </c>
      <c r="T131" s="33" t="str">
        <f>VLOOKUP(H131,'GUIDESTAR MATCHING DATA'!$F$1:$I$824,4, FALSE)</f>
        <v>NJ</v>
      </c>
      <c r="U131" s="40">
        <v>7512775.0</v>
      </c>
      <c r="V131" s="40">
        <v>6948854.0</v>
      </c>
      <c r="W131" s="36" t="s">
        <v>1672</v>
      </c>
      <c r="X131" s="36" t="s">
        <v>5114</v>
      </c>
    </row>
    <row r="132">
      <c r="A132" s="22" t="s">
        <v>1675</v>
      </c>
      <c r="B132" s="22" t="b">
        <v>1</v>
      </c>
      <c r="C132" s="22">
        <v>1.0</v>
      </c>
      <c r="D132" s="22">
        <v>0.0</v>
      </c>
      <c r="E132" s="22">
        <v>1.0</v>
      </c>
      <c r="F132" s="24">
        <v>42327.62321759259</v>
      </c>
      <c r="G132" s="22" t="s">
        <v>5115</v>
      </c>
      <c r="H132" s="22" t="s">
        <v>1677</v>
      </c>
      <c r="I132" s="24" t="s">
        <v>2941</v>
      </c>
      <c r="J132" s="22" t="str">
        <f>vlookup($I132,fb_data!$B$1:$H$481,3,FALSE)</f>
        <v>#N/A</v>
      </c>
      <c r="K132" s="22" t="str">
        <f>vlookup($I132,fb_data!$B$1:$H$481,4,FALSE)</f>
        <v>#N/A</v>
      </c>
      <c r="L132" s="22" t="str">
        <f>vlookup($I132,fb_data!$B$1:$H$481,5,FALSE)</f>
        <v>#N/A</v>
      </c>
      <c r="M132" s="22" t="str">
        <f>vlookup($I132,fb_data!$B$1:$H$481,6,FALSE)</f>
        <v>#N/A</v>
      </c>
      <c r="N132" s="22" t="str">
        <f>vlookup($I132,fb_data!$B$1:$H$481,7,FALSE)</f>
        <v>#N/A</v>
      </c>
      <c r="O132" s="22" t="s">
        <v>2939</v>
      </c>
      <c r="P132" s="22" t="b">
        <v>1</v>
      </c>
      <c r="Q132" s="28" t="b">
        <v>0</v>
      </c>
      <c r="R132" s="30">
        <v>39404.0</v>
      </c>
      <c r="S132" s="33" t="str">
        <f>VLOOKUP(H132,'GUIDESTAR MATCHING DATA'!$F$1:$I$824,3, FALSE)</f>
        <v>HATTIESBURG</v>
      </c>
      <c r="T132" s="33" t="str">
        <f>VLOOKUP(H132,'GUIDESTAR MATCHING DATA'!$F$1:$I$824,4, FALSE)</f>
        <v>MS</v>
      </c>
      <c r="U132" s="33"/>
      <c r="V132" s="33"/>
      <c r="W132" s="22" t="s">
        <v>1682</v>
      </c>
      <c r="X132" s="22" t="s">
        <v>5116</v>
      </c>
    </row>
    <row r="133">
      <c r="A133" s="36" t="s">
        <v>1695</v>
      </c>
      <c r="B133" s="36" t="b">
        <v>1</v>
      </c>
      <c r="C133" s="36">
        <v>1.0</v>
      </c>
      <c r="D133" s="36">
        <v>0.0</v>
      </c>
      <c r="E133" s="36">
        <v>1.0</v>
      </c>
      <c r="F133" s="37">
        <v>42332.28878472222</v>
      </c>
      <c r="G133" s="36" t="s">
        <v>5117</v>
      </c>
      <c r="H133" s="36" t="s">
        <v>1696</v>
      </c>
      <c r="I133" s="37" t="s">
        <v>1859</v>
      </c>
      <c r="J133" s="22" t="str">
        <f>vlookup($I133,fb_data!$B$1:$H$481,3,FALSE)</f>
        <v>#N/A</v>
      </c>
      <c r="K133" s="22" t="str">
        <f>vlookup($I133,fb_data!$B$1:$H$481,4,FALSE)</f>
        <v>#N/A</v>
      </c>
      <c r="L133" s="22" t="str">
        <f>vlookup($I133,fb_data!$B$1:$H$481,5,FALSE)</f>
        <v>#N/A</v>
      </c>
      <c r="M133" s="22" t="str">
        <f>vlookup($I133,fb_data!$B$1:$H$481,6,FALSE)</f>
        <v>#N/A</v>
      </c>
      <c r="N133" s="22" t="str">
        <f>vlookup($I133,fb_data!$B$1:$H$481,7,FALSE)</f>
        <v>#N/A</v>
      </c>
      <c r="O133" s="36" t="s">
        <v>1858</v>
      </c>
      <c r="P133" s="36" t="b">
        <v>1</v>
      </c>
      <c r="Q133" s="38" t="b">
        <v>1</v>
      </c>
      <c r="R133" s="39">
        <v>20740.0</v>
      </c>
      <c r="S133" s="33" t="str">
        <f>VLOOKUP(H133,'GUIDESTAR MATCHING DATA'!$F$1:$I$824,3, FALSE)</f>
        <v>COLLEGE PARK</v>
      </c>
      <c r="T133" s="33" t="str">
        <f>VLOOKUP(H133,'GUIDESTAR MATCHING DATA'!$F$1:$I$824,4, FALSE)</f>
        <v>MD</v>
      </c>
      <c r="U133" s="40"/>
      <c r="V133" s="40"/>
      <c r="W133" s="36" t="s">
        <v>430</v>
      </c>
      <c r="X133" s="36" t="s">
        <v>5118</v>
      </c>
    </row>
    <row r="134">
      <c r="A134" s="22" t="s">
        <v>1713</v>
      </c>
      <c r="B134" s="22" t="b">
        <v>1</v>
      </c>
      <c r="C134" s="22">
        <v>85.0</v>
      </c>
      <c r="D134" s="22">
        <v>25.0</v>
      </c>
      <c r="E134" s="22">
        <v>60.0</v>
      </c>
      <c r="F134" s="24">
        <v>42320.39097222222</v>
      </c>
      <c r="G134" s="22" t="s">
        <v>5119</v>
      </c>
      <c r="H134" s="22" t="s">
        <v>1715</v>
      </c>
      <c r="I134" s="24" t="s">
        <v>2806</v>
      </c>
      <c r="J134" s="22" t="str">
        <f>vlookup($I134,fb_data!$B$1:$H$481,3,FALSE)</f>
        <v>#N/A</v>
      </c>
      <c r="K134" s="22" t="str">
        <f>vlookup($I134,fb_data!$B$1:$H$481,4,FALSE)</f>
        <v>#N/A</v>
      </c>
      <c r="L134" s="22" t="str">
        <f>vlookup($I134,fb_data!$B$1:$H$481,5,FALSE)</f>
        <v>#N/A</v>
      </c>
      <c r="M134" s="22" t="str">
        <f>vlookup($I134,fb_data!$B$1:$H$481,6,FALSE)</f>
        <v>#N/A</v>
      </c>
      <c r="N134" s="22" t="str">
        <f>vlookup($I134,fb_data!$B$1:$H$481,7,FALSE)</f>
        <v>#N/A</v>
      </c>
      <c r="O134" s="22" t="s">
        <v>2805</v>
      </c>
      <c r="P134" s="22" t="b">
        <v>1</v>
      </c>
      <c r="Q134" s="28" t="b">
        <v>1</v>
      </c>
      <c r="R134" s="30">
        <v>20036.0</v>
      </c>
      <c r="S134" s="33" t="str">
        <f>VLOOKUP(H134,'GUIDESTAR MATCHING DATA'!$F$1:$I$824,3, FALSE)</f>
        <v>WASHINGTON</v>
      </c>
      <c r="T134" s="33" t="str">
        <f>VLOOKUP(H134,'GUIDESTAR MATCHING DATA'!$F$1:$I$824,4, FALSE)</f>
        <v>DC</v>
      </c>
      <c r="U134" s="33">
        <v>3.9094759E7</v>
      </c>
      <c r="V134" s="33">
        <v>1.2539026E7</v>
      </c>
      <c r="W134" s="22" t="s">
        <v>1127</v>
      </c>
      <c r="X134" s="22" t="s">
        <v>5120</v>
      </c>
    </row>
    <row r="135">
      <c r="A135" s="36" t="s">
        <v>1720</v>
      </c>
      <c r="B135" s="36" t="b">
        <v>1</v>
      </c>
      <c r="C135" s="36">
        <v>4.0</v>
      </c>
      <c r="D135" s="36">
        <v>2.0</v>
      </c>
      <c r="E135" s="36">
        <v>2.0</v>
      </c>
      <c r="F135" s="37">
        <v>42324.51788194444</v>
      </c>
      <c r="G135" s="36" t="s">
        <v>5121</v>
      </c>
      <c r="H135" s="36" t="s">
        <v>1721</v>
      </c>
      <c r="I135" s="37" t="s">
        <v>1734</v>
      </c>
      <c r="J135" s="22" t="str">
        <f>vlookup($I135,fb_data!$B$1:$H$481,3,FALSE)</f>
        <v>#N/A</v>
      </c>
      <c r="K135" s="22" t="str">
        <f>vlookup($I135,fb_data!$B$1:$H$481,4,FALSE)</f>
        <v>#N/A</v>
      </c>
      <c r="L135" s="22" t="str">
        <f>vlookup($I135,fb_data!$B$1:$H$481,5,FALSE)</f>
        <v>#N/A</v>
      </c>
      <c r="M135" s="22" t="str">
        <f>vlookup($I135,fb_data!$B$1:$H$481,6,FALSE)</f>
        <v>#N/A</v>
      </c>
      <c r="N135" s="22" t="str">
        <f>vlookup($I135,fb_data!$B$1:$H$481,7,FALSE)</f>
        <v>#N/A</v>
      </c>
      <c r="O135" s="36" t="s">
        <v>1733</v>
      </c>
      <c r="P135" s="36" t="b">
        <v>1</v>
      </c>
      <c r="Q135" s="38" t="b">
        <v>1</v>
      </c>
      <c r="R135" s="39">
        <v>32730.0</v>
      </c>
      <c r="S135" s="33" t="str">
        <f>VLOOKUP(H135,'GUIDESTAR MATCHING DATA'!$F$1:$I$824,3, FALSE)</f>
        <v>FERN PARK</v>
      </c>
      <c r="T135" s="33" t="str">
        <f>VLOOKUP(H135,'GUIDESTAR MATCHING DATA'!$F$1:$I$824,4, FALSE)</f>
        <v>FL</v>
      </c>
      <c r="U135" s="40">
        <v>258640.0</v>
      </c>
      <c r="V135" s="40">
        <v>277044.0</v>
      </c>
      <c r="W135" s="36" t="s">
        <v>313</v>
      </c>
      <c r="X135" s="36" t="s">
        <v>5122</v>
      </c>
    </row>
    <row r="136">
      <c r="A136" s="22" t="s">
        <v>1726</v>
      </c>
      <c r="B136" s="22" t="b">
        <v>1</v>
      </c>
      <c r="C136" s="22">
        <v>2325.0</v>
      </c>
      <c r="D136" s="22">
        <v>335.0</v>
      </c>
      <c r="E136" s="22">
        <v>1990.0</v>
      </c>
      <c r="F136" s="24">
        <v>42312.50158564815</v>
      </c>
      <c r="G136" s="22" t="s">
        <v>5123</v>
      </c>
      <c r="H136" s="22" t="s">
        <v>1728</v>
      </c>
      <c r="I136" s="24" t="s">
        <v>2061</v>
      </c>
      <c r="J136" s="22" t="str">
        <f>vlookup($I136,fb_data!$B$1:$H$481,3,FALSE)</f>
        <v>#N/A</v>
      </c>
      <c r="K136" s="22" t="str">
        <f>vlookup($I136,fb_data!$B$1:$H$481,4,FALSE)</f>
        <v>#N/A</v>
      </c>
      <c r="L136" s="22" t="str">
        <f>vlookup($I136,fb_data!$B$1:$H$481,5,FALSE)</f>
        <v>#N/A</v>
      </c>
      <c r="M136" s="22" t="str">
        <f>vlookup($I136,fb_data!$B$1:$H$481,6,FALSE)</f>
        <v>#N/A</v>
      </c>
      <c r="N136" s="22" t="str">
        <f>vlookup($I136,fb_data!$B$1:$H$481,7,FALSE)</f>
        <v>#N/A</v>
      </c>
      <c r="O136" s="22" t="s">
        <v>2060</v>
      </c>
      <c r="P136" s="22" t="b">
        <v>1</v>
      </c>
      <c r="Q136" s="28" t="b">
        <v>1</v>
      </c>
      <c r="R136" s="30">
        <v>33309.0</v>
      </c>
      <c r="S136" s="33" t="str">
        <f>VLOOKUP(H136,'GUIDESTAR MATCHING DATA'!$F$1:$I$824,3, FALSE)</f>
        <v>FT LAUDERDALE</v>
      </c>
      <c r="T136" s="33" t="str">
        <f>VLOOKUP(H136,'GUIDESTAR MATCHING DATA'!$F$1:$I$824,4, FALSE)</f>
        <v>FL</v>
      </c>
      <c r="U136" s="33"/>
      <c r="V136" s="33"/>
      <c r="W136" s="22" t="s">
        <v>1127</v>
      </c>
      <c r="X136" s="22" t="s">
        <v>5124</v>
      </c>
    </row>
    <row r="137">
      <c r="A137" s="36" t="s">
        <v>1772</v>
      </c>
      <c r="B137" s="36" t="b">
        <v>1</v>
      </c>
      <c r="C137" s="36">
        <v>1.0</v>
      </c>
      <c r="D137" s="36">
        <v>0.0</v>
      </c>
      <c r="E137" s="36">
        <v>1.0</v>
      </c>
      <c r="F137" s="37">
        <v>42313.639699074076</v>
      </c>
      <c r="G137" s="36" t="s">
        <v>5125</v>
      </c>
      <c r="H137" s="36" t="s">
        <v>1774</v>
      </c>
      <c r="I137" s="37" t="s">
        <v>5126</v>
      </c>
      <c r="J137" s="22" t="str">
        <f>vlookup($I137,fb_data!$B$1:$H$481,3,FALSE)</f>
        <v>#N/A</v>
      </c>
      <c r="K137" s="22" t="str">
        <f>vlookup($I137,fb_data!$B$1:$H$481,4,FALSE)</f>
        <v>#N/A</v>
      </c>
      <c r="L137" s="22" t="str">
        <f>vlookup($I137,fb_data!$B$1:$H$481,5,FALSE)</f>
        <v>#N/A</v>
      </c>
      <c r="M137" s="22" t="str">
        <f>vlookup($I137,fb_data!$B$1:$H$481,6,FALSE)</f>
        <v>#N/A</v>
      </c>
      <c r="N137" s="22" t="str">
        <f>vlookup($I137,fb_data!$B$1:$H$481,7,FALSE)</f>
        <v>#N/A</v>
      </c>
      <c r="O137" s="36" t="s">
        <v>5127</v>
      </c>
      <c r="P137" s="36" t="b">
        <v>1</v>
      </c>
      <c r="Q137" s="38" t="b">
        <v>0</v>
      </c>
      <c r="R137" s="39">
        <v>55438.0</v>
      </c>
      <c r="S137" s="33" t="str">
        <f>VLOOKUP(H137,'GUIDESTAR MATCHING DATA'!$F$1:$I$824,3, FALSE)</f>
        <v>BLOOMINGTON</v>
      </c>
      <c r="T137" s="33" t="str">
        <f>VLOOKUP(H137,'GUIDESTAR MATCHING DATA'!$F$1:$I$824,4, FALSE)</f>
        <v>MN</v>
      </c>
      <c r="U137" s="40"/>
      <c r="V137" s="40"/>
      <c r="W137" s="36" t="s">
        <v>313</v>
      </c>
      <c r="X137" s="36" t="s">
        <v>5128</v>
      </c>
    </row>
    <row r="138">
      <c r="A138" s="22" t="s">
        <v>1781</v>
      </c>
      <c r="B138" s="22" t="b">
        <v>1</v>
      </c>
      <c r="C138" s="22">
        <v>2.0</v>
      </c>
      <c r="D138" s="22">
        <v>0.0</v>
      </c>
      <c r="E138" s="22">
        <v>2.0</v>
      </c>
      <c r="F138" s="24">
        <v>42328.27609953703</v>
      </c>
      <c r="G138" s="22" t="s">
        <v>5129</v>
      </c>
      <c r="H138" s="22" t="s">
        <v>1782</v>
      </c>
      <c r="I138" s="24" t="s">
        <v>5130</v>
      </c>
      <c r="J138" s="22" t="str">
        <f>vlookup($I138,fb_data!$B$1:$H$481,3,FALSE)</f>
        <v>#N/A</v>
      </c>
      <c r="K138" s="22" t="str">
        <f>vlookup($I138,fb_data!$B$1:$H$481,4,FALSE)</f>
        <v>#N/A</v>
      </c>
      <c r="L138" s="22" t="str">
        <f>vlookup($I138,fb_data!$B$1:$H$481,5,FALSE)</f>
        <v>#N/A</v>
      </c>
      <c r="M138" s="22" t="str">
        <f>vlookup($I138,fb_data!$B$1:$H$481,6,FALSE)</f>
        <v>#N/A</v>
      </c>
      <c r="N138" s="22" t="str">
        <f>vlookup($I138,fb_data!$B$1:$H$481,7,FALSE)</f>
        <v>#N/A</v>
      </c>
      <c r="O138" s="22" t="s">
        <v>5131</v>
      </c>
      <c r="P138" s="22" t="b">
        <v>1</v>
      </c>
      <c r="Q138" s="28" t="b">
        <v>1</v>
      </c>
      <c r="R138" s="30">
        <v>18062.0</v>
      </c>
      <c r="S138" s="33" t="str">
        <f>VLOOKUP(H138,'GUIDESTAR MATCHING DATA'!$F$1:$I$824,3, FALSE)</f>
        <v>MACUNGIE</v>
      </c>
      <c r="T138" s="33" t="str">
        <f>VLOOKUP(H138,'GUIDESTAR MATCHING DATA'!$F$1:$I$824,4, FALSE)</f>
        <v>PA</v>
      </c>
      <c r="U138" s="33">
        <v>292877.0</v>
      </c>
      <c r="V138" s="33">
        <v>281028.0</v>
      </c>
      <c r="W138" s="22" t="s">
        <v>279</v>
      </c>
      <c r="X138" s="22" t="s">
        <v>5132</v>
      </c>
    </row>
    <row r="139">
      <c r="A139" s="36" t="s">
        <v>1790</v>
      </c>
      <c r="B139" s="36" t="b">
        <v>1</v>
      </c>
      <c r="C139" s="36">
        <v>43.0</v>
      </c>
      <c r="D139" s="36">
        <v>14.0</v>
      </c>
      <c r="E139" s="36">
        <v>29.0</v>
      </c>
      <c r="F139" s="37">
        <v>42323.646157407406</v>
      </c>
      <c r="G139" s="36" t="s">
        <v>5133</v>
      </c>
      <c r="H139" s="36" t="s">
        <v>1792</v>
      </c>
      <c r="I139" s="37" t="s">
        <v>5134</v>
      </c>
      <c r="J139" s="22" t="str">
        <f>vlookup($I139,fb_data!$B$1:$H$481,3,FALSE)</f>
        <v>#N/A</v>
      </c>
      <c r="K139" s="22" t="str">
        <f>vlookup($I139,fb_data!$B$1:$H$481,4,FALSE)</f>
        <v>#N/A</v>
      </c>
      <c r="L139" s="22" t="str">
        <f>vlookup($I139,fb_data!$B$1:$H$481,5,FALSE)</f>
        <v>#N/A</v>
      </c>
      <c r="M139" s="22" t="str">
        <f>vlookup($I139,fb_data!$B$1:$H$481,6,FALSE)</f>
        <v>#N/A</v>
      </c>
      <c r="N139" s="22" t="str">
        <f>vlookup($I139,fb_data!$B$1:$H$481,7,FALSE)</f>
        <v>#N/A</v>
      </c>
      <c r="O139" s="36" t="s">
        <v>5135</v>
      </c>
      <c r="P139" s="36" t="b">
        <v>1</v>
      </c>
      <c r="Q139" s="38" t="b">
        <v>0</v>
      </c>
      <c r="R139" s="39">
        <v>34749.0</v>
      </c>
      <c r="S139" s="33" t="str">
        <f>VLOOKUP(H139,'GUIDESTAR MATCHING DATA'!$F$1:$I$824,3, FALSE)</f>
        <v>LEESBURG</v>
      </c>
      <c r="T139" s="33" t="str">
        <f>VLOOKUP(H139,'GUIDESTAR MATCHING DATA'!$F$1:$I$824,4, FALSE)</f>
        <v>FL</v>
      </c>
      <c r="U139" s="40"/>
      <c r="V139" s="40"/>
      <c r="W139" s="36" t="s">
        <v>423</v>
      </c>
      <c r="X139" s="36" t="s">
        <v>5136</v>
      </c>
    </row>
    <row r="140">
      <c r="A140" s="22" t="s">
        <v>1800</v>
      </c>
      <c r="B140" s="22" t="b">
        <v>1</v>
      </c>
      <c r="C140" s="22">
        <v>4.0</v>
      </c>
      <c r="D140" s="22">
        <v>1.0</v>
      </c>
      <c r="E140" s="22">
        <v>3.0</v>
      </c>
      <c r="F140" s="24">
        <v>42312.44793981482</v>
      </c>
      <c r="G140" s="22" t="s">
        <v>5137</v>
      </c>
      <c r="H140" s="22" t="s">
        <v>1802</v>
      </c>
      <c r="I140" s="24" t="s">
        <v>3376</v>
      </c>
      <c r="J140" s="22" t="str">
        <f>vlookup($I140,fb_data!$B$1:$H$481,3,FALSE)</f>
        <v>#N/A</v>
      </c>
      <c r="K140" s="22" t="str">
        <f>vlookup($I140,fb_data!$B$1:$H$481,4,FALSE)</f>
        <v>#N/A</v>
      </c>
      <c r="L140" s="22" t="str">
        <f>vlookup($I140,fb_data!$B$1:$H$481,5,FALSE)</f>
        <v>#N/A</v>
      </c>
      <c r="M140" s="22" t="str">
        <f>vlookup($I140,fb_data!$B$1:$H$481,6,FALSE)</f>
        <v>#N/A</v>
      </c>
      <c r="N140" s="22" t="str">
        <f>vlookup($I140,fb_data!$B$1:$H$481,7,FALSE)</f>
        <v>#N/A</v>
      </c>
      <c r="O140" s="22" t="s">
        <v>3374</v>
      </c>
      <c r="P140" s="22" t="b">
        <v>1</v>
      </c>
      <c r="Q140" s="28" t="b">
        <v>1</v>
      </c>
      <c r="R140" s="30">
        <v>92093.0</v>
      </c>
      <c r="S140" s="33" t="str">
        <f>VLOOKUP(H140,'GUIDESTAR MATCHING DATA'!$F$1:$I$824,3, FALSE)</f>
        <v>LA JOLLA</v>
      </c>
      <c r="T140" s="33" t="str">
        <f>VLOOKUP(H140,'GUIDESTAR MATCHING DATA'!$F$1:$I$824,4, FALSE)</f>
        <v>CA</v>
      </c>
      <c r="U140" s="33"/>
      <c r="V140" s="33"/>
      <c r="W140" s="22" t="s">
        <v>1807</v>
      </c>
      <c r="X140" s="22" t="s">
        <v>5138</v>
      </c>
    </row>
    <row r="141">
      <c r="A141" s="36" t="s">
        <v>1811</v>
      </c>
      <c r="B141" s="36" t="b">
        <v>1</v>
      </c>
      <c r="C141" s="36">
        <v>0.0</v>
      </c>
      <c r="D141" s="36">
        <v>0.0</v>
      </c>
      <c r="E141" s="36">
        <v>0.0</v>
      </c>
      <c r="F141" s="37">
        <v>42318.48368055555</v>
      </c>
      <c r="G141" s="36" t="s">
        <v>5139</v>
      </c>
      <c r="H141" s="36" t="s">
        <v>1365</v>
      </c>
      <c r="I141" s="37" t="s">
        <v>5140</v>
      </c>
      <c r="J141" s="22" t="str">
        <f>vlookup($I141,fb_data!$B$1:$H$481,3,FALSE)</f>
        <v>#N/A</v>
      </c>
      <c r="K141" s="22" t="str">
        <f>vlookup($I141,fb_data!$B$1:$H$481,4,FALSE)</f>
        <v>#N/A</v>
      </c>
      <c r="L141" s="22" t="str">
        <f>vlookup($I141,fb_data!$B$1:$H$481,5,FALSE)</f>
        <v>#N/A</v>
      </c>
      <c r="M141" s="22" t="str">
        <f>vlookup($I141,fb_data!$B$1:$H$481,6,FALSE)</f>
        <v>#N/A</v>
      </c>
      <c r="N141" s="22" t="str">
        <f>vlookup($I141,fb_data!$B$1:$H$481,7,FALSE)</f>
        <v>#N/A</v>
      </c>
      <c r="O141" s="36" t="s">
        <v>5141</v>
      </c>
      <c r="P141" s="36" t="b">
        <v>1</v>
      </c>
      <c r="Q141" s="38" t="b">
        <v>0</v>
      </c>
      <c r="R141" s="39">
        <v>21093.0</v>
      </c>
      <c r="S141" s="33" t="str">
        <f>VLOOKUP(H141,'GUIDESTAR MATCHING DATA'!$F$1:$I$824,3, FALSE)</f>
        <v>LUTHERVILLE</v>
      </c>
      <c r="T141" s="33" t="str">
        <f>VLOOKUP(H141,'GUIDESTAR MATCHING DATA'!$F$1:$I$824,4, FALSE)</f>
        <v>MD</v>
      </c>
      <c r="U141" s="40">
        <v>3302536.0</v>
      </c>
      <c r="V141" s="40">
        <v>3165278.0</v>
      </c>
      <c r="W141" s="36" t="s">
        <v>1371</v>
      </c>
      <c r="X141" s="36" t="s">
        <v>5142</v>
      </c>
    </row>
    <row r="142">
      <c r="A142" s="22" t="s">
        <v>1811</v>
      </c>
      <c r="B142" s="22" t="b">
        <v>1</v>
      </c>
      <c r="C142" s="22">
        <v>1.0</v>
      </c>
      <c r="D142" s="22">
        <v>0.0</v>
      </c>
      <c r="E142" s="22">
        <v>1.0</v>
      </c>
      <c r="F142" s="24">
        <v>42318.50403935185</v>
      </c>
      <c r="G142" s="22" t="s">
        <v>5143</v>
      </c>
      <c r="H142" s="22" t="s">
        <v>1365</v>
      </c>
      <c r="I142" s="24" t="s">
        <v>3510</v>
      </c>
      <c r="J142" s="22" t="str">
        <f>vlookup($I142,fb_data!$B$1:$H$481,3,FALSE)</f>
        <v>#N/A</v>
      </c>
      <c r="K142" s="22" t="str">
        <f>vlookup($I142,fb_data!$B$1:$H$481,4,FALSE)</f>
        <v>#N/A</v>
      </c>
      <c r="L142" s="22" t="str">
        <f>vlookup($I142,fb_data!$B$1:$H$481,5,FALSE)</f>
        <v>#N/A</v>
      </c>
      <c r="M142" s="22" t="str">
        <f>vlookup($I142,fb_data!$B$1:$H$481,6,FALSE)</f>
        <v>#N/A</v>
      </c>
      <c r="N142" s="22" t="str">
        <f>vlookup($I142,fb_data!$B$1:$H$481,7,FALSE)</f>
        <v>#N/A</v>
      </c>
      <c r="O142" s="22" t="s">
        <v>3508</v>
      </c>
      <c r="P142" s="22" t="b">
        <v>1</v>
      </c>
      <c r="Q142" s="28" t="b">
        <v>0</v>
      </c>
      <c r="R142" s="30">
        <v>21093.0</v>
      </c>
      <c r="S142" s="33" t="str">
        <f>VLOOKUP(H142,'GUIDESTAR MATCHING DATA'!$F$1:$I$824,3, FALSE)</f>
        <v>LUTHERVILLE</v>
      </c>
      <c r="T142" s="33" t="str">
        <f>VLOOKUP(H142,'GUIDESTAR MATCHING DATA'!$F$1:$I$824,4, FALSE)</f>
        <v>MD</v>
      </c>
      <c r="U142" s="33">
        <v>3302536.0</v>
      </c>
      <c r="V142" s="33">
        <v>3165278.0</v>
      </c>
      <c r="W142" s="22" t="s">
        <v>1371</v>
      </c>
      <c r="X142" s="22" t="s">
        <v>5144</v>
      </c>
    </row>
    <row r="143">
      <c r="A143" s="36" t="s">
        <v>1811</v>
      </c>
      <c r="B143" s="36" t="b">
        <v>1</v>
      </c>
      <c r="C143" s="36">
        <v>41.0</v>
      </c>
      <c r="D143" s="36">
        <v>6.0</v>
      </c>
      <c r="E143" s="36">
        <v>35.0</v>
      </c>
      <c r="F143" s="37">
        <v>42318.563993055555</v>
      </c>
      <c r="G143" s="36" t="s">
        <v>5145</v>
      </c>
      <c r="H143" s="36" t="s">
        <v>1365</v>
      </c>
      <c r="I143" s="37" t="s">
        <v>2428</v>
      </c>
      <c r="J143" s="22" t="str">
        <f>vlookup($I143,fb_data!$B$1:$H$481,3,FALSE)</f>
        <v>#N/A</v>
      </c>
      <c r="K143" s="22" t="str">
        <f>vlookup($I143,fb_data!$B$1:$H$481,4,FALSE)</f>
        <v>#N/A</v>
      </c>
      <c r="L143" s="22" t="str">
        <f>vlookup($I143,fb_data!$B$1:$H$481,5,FALSE)</f>
        <v>#N/A</v>
      </c>
      <c r="M143" s="22" t="str">
        <f>vlookup($I143,fb_data!$B$1:$H$481,6,FALSE)</f>
        <v>#N/A</v>
      </c>
      <c r="N143" s="22" t="str">
        <f>vlookup($I143,fb_data!$B$1:$H$481,7,FALSE)</f>
        <v>#N/A</v>
      </c>
      <c r="O143" s="36" t="s">
        <v>2427</v>
      </c>
      <c r="P143" s="36" t="b">
        <v>1</v>
      </c>
      <c r="Q143" s="38" t="b">
        <v>0</v>
      </c>
      <c r="R143" s="39">
        <v>21093.0</v>
      </c>
      <c r="S143" s="33" t="str">
        <f>VLOOKUP(H143,'GUIDESTAR MATCHING DATA'!$F$1:$I$824,3, FALSE)</f>
        <v>LUTHERVILLE</v>
      </c>
      <c r="T143" s="33" t="str">
        <f>VLOOKUP(H143,'GUIDESTAR MATCHING DATA'!$F$1:$I$824,4, FALSE)</f>
        <v>MD</v>
      </c>
      <c r="U143" s="40">
        <v>3302536.0</v>
      </c>
      <c r="V143" s="40">
        <v>3165278.0</v>
      </c>
      <c r="W143" s="36" t="s">
        <v>1371</v>
      </c>
      <c r="X143" s="36" t="s">
        <v>5146</v>
      </c>
    </row>
    <row r="144">
      <c r="A144" s="22" t="s">
        <v>1811</v>
      </c>
      <c r="B144" s="22" t="b">
        <v>1</v>
      </c>
      <c r="C144" s="22">
        <v>68.0</v>
      </c>
      <c r="D144" s="22">
        <v>20.0</v>
      </c>
      <c r="E144" s="22">
        <v>48.0</v>
      </c>
      <c r="F144" s="24">
        <v>42319.42244212963</v>
      </c>
      <c r="G144" s="22" t="s">
        <v>5147</v>
      </c>
      <c r="H144" s="22" t="s">
        <v>1365</v>
      </c>
      <c r="I144" s="24" t="s">
        <v>3706</v>
      </c>
      <c r="J144" s="22" t="str">
        <f>vlookup($I144,fb_data!$B$1:$H$481,3,FALSE)</f>
        <v>#N/A</v>
      </c>
      <c r="K144" s="22" t="str">
        <f>vlookup($I144,fb_data!$B$1:$H$481,4,FALSE)</f>
        <v>#N/A</v>
      </c>
      <c r="L144" s="22" t="str">
        <f>vlookup($I144,fb_data!$B$1:$H$481,5,FALSE)</f>
        <v>#N/A</v>
      </c>
      <c r="M144" s="22" t="str">
        <f>vlookup($I144,fb_data!$B$1:$H$481,6,FALSE)</f>
        <v>#N/A</v>
      </c>
      <c r="N144" s="22" t="str">
        <f>vlookup($I144,fb_data!$B$1:$H$481,7,FALSE)</f>
        <v>#N/A</v>
      </c>
      <c r="O144" s="22" t="s">
        <v>3705</v>
      </c>
      <c r="P144" s="22" t="b">
        <v>1</v>
      </c>
      <c r="Q144" s="28" t="b">
        <v>1</v>
      </c>
      <c r="R144" s="30">
        <v>21093.0</v>
      </c>
      <c r="S144" s="33" t="str">
        <f>VLOOKUP(H144,'GUIDESTAR MATCHING DATA'!$F$1:$I$824,3, FALSE)</f>
        <v>LUTHERVILLE</v>
      </c>
      <c r="T144" s="33" t="str">
        <f>VLOOKUP(H144,'GUIDESTAR MATCHING DATA'!$F$1:$I$824,4, FALSE)</f>
        <v>MD</v>
      </c>
      <c r="U144" s="33">
        <v>3302536.0</v>
      </c>
      <c r="V144" s="33">
        <v>3165278.0</v>
      </c>
      <c r="W144" s="22" t="s">
        <v>1371</v>
      </c>
      <c r="X144" s="22" t="s">
        <v>5148</v>
      </c>
    </row>
    <row r="145">
      <c r="A145" s="36" t="s">
        <v>1811</v>
      </c>
      <c r="B145" s="36" t="b">
        <v>1</v>
      </c>
      <c r="C145" s="36">
        <v>2.0</v>
      </c>
      <c r="D145" s="36">
        <v>0.0</v>
      </c>
      <c r="E145" s="36">
        <v>2.0</v>
      </c>
      <c r="F145" s="37">
        <v>42328.412303240744</v>
      </c>
      <c r="G145" s="36" t="s">
        <v>5149</v>
      </c>
      <c r="H145" s="36" t="s">
        <v>1365</v>
      </c>
      <c r="I145" s="37" t="s">
        <v>5150</v>
      </c>
      <c r="J145" s="22" t="str">
        <f>vlookup($I145,fb_data!$B$1:$H$481,3,FALSE)</f>
        <v>#N/A</v>
      </c>
      <c r="K145" s="22" t="str">
        <f>vlookup($I145,fb_data!$B$1:$H$481,4,FALSE)</f>
        <v>#N/A</v>
      </c>
      <c r="L145" s="22" t="str">
        <f>vlookup($I145,fb_data!$B$1:$H$481,5,FALSE)</f>
        <v>#N/A</v>
      </c>
      <c r="M145" s="22" t="str">
        <f>vlookup($I145,fb_data!$B$1:$H$481,6,FALSE)</f>
        <v>#N/A</v>
      </c>
      <c r="N145" s="22" t="str">
        <f>vlookup($I145,fb_data!$B$1:$H$481,7,FALSE)</f>
        <v>#N/A</v>
      </c>
      <c r="O145" s="36" t="s">
        <v>5151</v>
      </c>
      <c r="P145" s="36" t="b">
        <v>1</v>
      </c>
      <c r="Q145" s="38" t="b">
        <v>0</v>
      </c>
      <c r="R145" s="39">
        <v>21093.0</v>
      </c>
      <c r="S145" s="33" t="str">
        <f>VLOOKUP(H145,'GUIDESTAR MATCHING DATA'!$F$1:$I$824,3, FALSE)</f>
        <v>LUTHERVILLE</v>
      </c>
      <c r="T145" s="33" t="str">
        <f>VLOOKUP(H145,'GUIDESTAR MATCHING DATA'!$F$1:$I$824,4, FALSE)</f>
        <v>MD</v>
      </c>
      <c r="U145" s="40">
        <v>3302536.0</v>
      </c>
      <c r="V145" s="40">
        <v>3165278.0</v>
      </c>
      <c r="W145" s="36" t="s">
        <v>1371</v>
      </c>
      <c r="X145" s="36" t="s">
        <v>5152</v>
      </c>
    </row>
    <row r="146">
      <c r="A146" s="22" t="s">
        <v>1811</v>
      </c>
      <c r="B146" s="22" t="b">
        <v>1</v>
      </c>
      <c r="C146" s="22">
        <v>5.0</v>
      </c>
      <c r="D146" s="22">
        <v>0.0</v>
      </c>
      <c r="E146" s="22">
        <v>5.0</v>
      </c>
      <c r="F146" s="24">
        <v>42331.57056712963</v>
      </c>
      <c r="G146" s="22" t="s">
        <v>5153</v>
      </c>
      <c r="H146" s="22" t="s">
        <v>1365</v>
      </c>
      <c r="I146" s="24" t="s">
        <v>2802</v>
      </c>
      <c r="J146" s="22" t="str">
        <f>vlookup($I146,fb_data!$B$1:$H$481,3,FALSE)</f>
        <v>#N/A</v>
      </c>
      <c r="K146" s="22" t="str">
        <f>vlookup($I146,fb_data!$B$1:$H$481,4,FALSE)</f>
        <v>#N/A</v>
      </c>
      <c r="L146" s="22" t="str">
        <f>vlookup($I146,fb_data!$B$1:$H$481,5,FALSE)</f>
        <v>#N/A</v>
      </c>
      <c r="M146" s="22" t="str">
        <f>vlookup($I146,fb_data!$B$1:$H$481,6,FALSE)</f>
        <v>#N/A</v>
      </c>
      <c r="N146" s="22" t="str">
        <f>vlookup($I146,fb_data!$B$1:$H$481,7,FALSE)</f>
        <v>#N/A</v>
      </c>
      <c r="O146" s="22" t="s">
        <v>2801</v>
      </c>
      <c r="P146" s="22" t="b">
        <v>1</v>
      </c>
      <c r="Q146" s="28" t="b">
        <v>0</v>
      </c>
      <c r="R146" s="30">
        <v>21093.0</v>
      </c>
      <c r="S146" s="33" t="str">
        <f>VLOOKUP(H146,'GUIDESTAR MATCHING DATA'!$F$1:$I$824,3, FALSE)</f>
        <v>LUTHERVILLE</v>
      </c>
      <c r="T146" s="33" t="str">
        <f>VLOOKUP(H146,'GUIDESTAR MATCHING DATA'!$F$1:$I$824,4, FALSE)</f>
        <v>MD</v>
      </c>
      <c r="U146" s="33">
        <v>3302536.0</v>
      </c>
      <c r="V146" s="33">
        <v>3165278.0</v>
      </c>
      <c r="W146" s="22" t="s">
        <v>1371</v>
      </c>
      <c r="X146" s="22" t="s">
        <v>5154</v>
      </c>
    </row>
    <row r="147">
      <c r="A147" s="36" t="s">
        <v>1846</v>
      </c>
      <c r="B147" s="36" t="b">
        <v>1</v>
      </c>
      <c r="C147" s="36">
        <v>21.0</v>
      </c>
      <c r="D147" s="36">
        <v>3.0</v>
      </c>
      <c r="E147" s="36">
        <v>18.0</v>
      </c>
      <c r="F147" s="37">
        <v>42329.552141203705</v>
      </c>
      <c r="G147" s="36" t="s">
        <v>5155</v>
      </c>
      <c r="H147" s="36" t="s">
        <v>1847</v>
      </c>
      <c r="I147" s="37" t="s">
        <v>5156</v>
      </c>
      <c r="J147" s="22" t="str">
        <f>vlookup($I147,fb_data!$B$1:$H$481,3,FALSE)</f>
        <v>#N/A</v>
      </c>
      <c r="K147" s="22" t="str">
        <f>vlookup($I147,fb_data!$B$1:$H$481,4,FALSE)</f>
        <v>#N/A</v>
      </c>
      <c r="L147" s="22" t="str">
        <f>vlookup($I147,fb_data!$B$1:$H$481,5,FALSE)</f>
        <v>#N/A</v>
      </c>
      <c r="M147" s="22" t="str">
        <f>vlookup($I147,fb_data!$B$1:$H$481,6,FALSE)</f>
        <v>#N/A</v>
      </c>
      <c r="N147" s="22" t="str">
        <f>vlookup($I147,fb_data!$B$1:$H$481,7,FALSE)</f>
        <v>#N/A</v>
      </c>
      <c r="O147" s="36" t="s">
        <v>5157</v>
      </c>
      <c r="P147" s="36" t="b">
        <v>1</v>
      </c>
      <c r="Q147" s="38" t="b">
        <v>1</v>
      </c>
      <c r="R147" s="39">
        <v>22205.0</v>
      </c>
      <c r="S147" s="33" t="str">
        <f>VLOOKUP(H147,'GUIDESTAR MATCHING DATA'!$F$1:$I$824,3, FALSE)</f>
        <v>Arlington</v>
      </c>
      <c r="T147" s="33" t="str">
        <f>VLOOKUP(H147,'GUIDESTAR MATCHING DATA'!$F$1:$I$824,4, FALSE)</f>
        <v>VA</v>
      </c>
      <c r="U147" s="40">
        <v>560780.0</v>
      </c>
      <c r="V147" s="40">
        <v>357061.0</v>
      </c>
      <c r="W147" s="36" t="s">
        <v>1853</v>
      </c>
      <c r="X147" s="36" t="s">
        <v>5158</v>
      </c>
    </row>
    <row r="148">
      <c r="A148" s="22" t="s">
        <v>1846</v>
      </c>
      <c r="B148" s="22" t="b">
        <v>1</v>
      </c>
      <c r="C148" s="22">
        <v>25.0</v>
      </c>
      <c r="D148" s="22">
        <v>2.0</v>
      </c>
      <c r="E148" s="22">
        <v>23.0</v>
      </c>
      <c r="F148" s="24">
        <v>42329.59806712963</v>
      </c>
      <c r="G148" s="22" t="s">
        <v>5155</v>
      </c>
      <c r="H148" s="22" t="s">
        <v>1847</v>
      </c>
      <c r="I148" s="24" t="s">
        <v>5159</v>
      </c>
      <c r="J148" s="22" t="str">
        <f>vlookup($I148,fb_data!$B$1:$H$481,3,FALSE)</f>
        <v>#N/A</v>
      </c>
      <c r="K148" s="22" t="str">
        <f>vlookup($I148,fb_data!$B$1:$H$481,4,FALSE)</f>
        <v>#N/A</v>
      </c>
      <c r="L148" s="22" t="str">
        <f>vlookup($I148,fb_data!$B$1:$H$481,5,FALSE)</f>
        <v>#N/A</v>
      </c>
      <c r="M148" s="22" t="str">
        <f>vlookup($I148,fb_data!$B$1:$H$481,6,FALSE)</f>
        <v>#N/A</v>
      </c>
      <c r="N148" s="22" t="str">
        <f>vlookup($I148,fb_data!$B$1:$H$481,7,FALSE)</f>
        <v>#N/A</v>
      </c>
      <c r="O148" s="22" t="s">
        <v>5160</v>
      </c>
      <c r="P148" s="22" t="b">
        <v>1</v>
      </c>
      <c r="Q148" s="28" t="b">
        <v>1</v>
      </c>
      <c r="R148" s="30">
        <v>22205.0</v>
      </c>
      <c r="S148" s="33" t="str">
        <f>VLOOKUP(H148,'GUIDESTAR MATCHING DATA'!$F$1:$I$824,3, FALSE)</f>
        <v>Arlington</v>
      </c>
      <c r="T148" s="33" t="str">
        <f>VLOOKUP(H148,'GUIDESTAR MATCHING DATA'!$F$1:$I$824,4, FALSE)</f>
        <v>VA</v>
      </c>
      <c r="U148" s="33">
        <v>560780.0</v>
      </c>
      <c r="V148" s="33">
        <v>357061.0</v>
      </c>
      <c r="W148" s="22" t="s">
        <v>1853</v>
      </c>
      <c r="X148" s="22" t="s">
        <v>5161</v>
      </c>
    </row>
    <row r="149">
      <c r="A149" s="36" t="s">
        <v>1846</v>
      </c>
      <c r="B149" s="36" t="b">
        <v>1</v>
      </c>
      <c r="C149" s="36">
        <v>27.0</v>
      </c>
      <c r="D149" s="36">
        <v>6.0</v>
      </c>
      <c r="E149" s="36">
        <v>21.0</v>
      </c>
      <c r="F149" s="37">
        <v>42330.727534722224</v>
      </c>
      <c r="G149" s="36" t="s">
        <v>5162</v>
      </c>
      <c r="H149" s="36" t="s">
        <v>1847</v>
      </c>
      <c r="I149" s="37" t="s">
        <v>5163</v>
      </c>
      <c r="J149" s="22" t="str">
        <f>vlookup($I149,fb_data!$B$1:$H$481,3,FALSE)</f>
        <v>#N/A</v>
      </c>
      <c r="K149" s="22" t="str">
        <f>vlookup($I149,fb_data!$B$1:$H$481,4,FALSE)</f>
        <v>#N/A</v>
      </c>
      <c r="L149" s="22" t="str">
        <f>vlookup($I149,fb_data!$B$1:$H$481,5,FALSE)</f>
        <v>#N/A</v>
      </c>
      <c r="M149" s="22" t="str">
        <f>vlookup($I149,fb_data!$B$1:$H$481,6,FALSE)</f>
        <v>#N/A</v>
      </c>
      <c r="N149" s="22" t="str">
        <f>vlookup($I149,fb_data!$B$1:$H$481,7,FALSE)</f>
        <v>#N/A</v>
      </c>
      <c r="O149" s="36" t="s">
        <v>5164</v>
      </c>
      <c r="P149" s="36" t="b">
        <v>1</v>
      </c>
      <c r="Q149" s="38" t="b">
        <v>1</v>
      </c>
      <c r="R149" s="39">
        <v>22205.0</v>
      </c>
      <c r="S149" s="33" t="str">
        <f>VLOOKUP(H149,'GUIDESTAR MATCHING DATA'!$F$1:$I$824,3, FALSE)</f>
        <v>Arlington</v>
      </c>
      <c r="T149" s="33" t="str">
        <f>VLOOKUP(H149,'GUIDESTAR MATCHING DATA'!$F$1:$I$824,4, FALSE)</f>
        <v>VA</v>
      </c>
      <c r="U149" s="40">
        <v>560780.0</v>
      </c>
      <c r="V149" s="40">
        <v>357061.0</v>
      </c>
      <c r="W149" s="36" t="s">
        <v>1853</v>
      </c>
      <c r="X149" s="36" t="s">
        <v>5165</v>
      </c>
    </row>
    <row r="150">
      <c r="A150" s="22" t="s">
        <v>1861</v>
      </c>
      <c r="B150" s="22" t="b">
        <v>1</v>
      </c>
      <c r="C150" s="22">
        <v>1140.0</v>
      </c>
      <c r="D150" s="22">
        <v>223.0</v>
      </c>
      <c r="E150" s="22">
        <v>917.0</v>
      </c>
      <c r="F150" s="24">
        <v>42318.72210648148</v>
      </c>
      <c r="G150" s="22" t="s">
        <v>5166</v>
      </c>
      <c r="H150" s="22" t="s">
        <v>1862</v>
      </c>
      <c r="I150" s="24" t="s">
        <v>1079</v>
      </c>
      <c r="J150" s="22" t="str">
        <f>vlookup($I150,fb_data!$B$1:$H$481,3,FALSE)</f>
        <v>Female</v>
      </c>
      <c r="K150" s="22" t="str">
        <f>vlookup($I150,fb_data!$B$1:$H$481,4,FALSE)</f>
        <v>Los Angeles, California</v>
      </c>
      <c r="L150" s="22" t="str">
        <f>vlookup($I150,fb_data!$B$1:$H$481,5,FALSE)</f>
        <v/>
      </c>
      <c r="M150" s="22" t="str">
        <f>vlookup($I150,fb_data!$B$1:$H$481,6,FALSE)</f>
        <v/>
      </c>
      <c r="N150" s="22" t="str">
        <f>vlookup($I150,fb_data!$B$1:$H$481,7,FALSE)</f>
        <v>Singer/Songwriter</v>
      </c>
      <c r="O150" s="22" t="s">
        <v>1077</v>
      </c>
      <c r="P150" s="22" t="b">
        <v>1</v>
      </c>
      <c r="Q150" s="28" t="b">
        <v>1</v>
      </c>
      <c r="R150" s="30">
        <v>98116.0</v>
      </c>
      <c r="S150" s="33" t="str">
        <f>VLOOKUP(H150,'GUIDESTAR MATCHING DATA'!$F$1:$I$824,3, FALSE)</f>
        <v>SEATTLE</v>
      </c>
      <c r="T150" s="33" t="str">
        <f>VLOOKUP(H150,'GUIDESTAR MATCHING DATA'!$F$1:$I$824,4, FALSE)</f>
        <v>WA</v>
      </c>
      <c r="U150" s="33"/>
      <c r="V150" s="33"/>
      <c r="W150" s="22" t="s">
        <v>313</v>
      </c>
      <c r="X150" s="22" t="s">
        <v>5167</v>
      </c>
    </row>
    <row r="151">
      <c r="A151" s="36" t="s">
        <v>1879</v>
      </c>
      <c r="B151" s="36" t="b">
        <v>1</v>
      </c>
      <c r="C151" s="36">
        <v>27.0</v>
      </c>
      <c r="D151" s="36">
        <v>4.0</v>
      </c>
      <c r="E151" s="36">
        <v>23.0</v>
      </c>
      <c r="F151" s="37">
        <v>42326.43851851852</v>
      </c>
      <c r="G151" s="36" t="s">
        <v>5168</v>
      </c>
      <c r="H151" s="36" t="s">
        <v>1880</v>
      </c>
      <c r="I151" s="37" t="s">
        <v>1932</v>
      </c>
      <c r="J151" s="22" t="str">
        <f>vlookup($I151,fb_data!$B$1:$H$481,3,FALSE)</f>
        <v>#N/A</v>
      </c>
      <c r="K151" s="22" t="str">
        <f>vlookup($I151,fb_data!$B$1:$H$481,4,FALSE)</f>
        <v>#N/A</v>
      </c>
      <c r="L151" s="22" t="str">
        <f>vlookup($I151,fb_data!$B$1:$H$481,5,FALSE)</f>
        <v>#N/A</v>
      </c>
      <c r="M151" s="22" t="str">
        <f>vlookup($I151,fb_data!$B$1:$H$481,6,FALSE)</f>
        <v>#N/A</v>
      </c>
      <c r="N151" s="22" t="str">
        <f>vlookup($I151,fb_data!$B$1:$H$481,7,FALSE)</f>
        <v>#N/A</v>
      </c>
      <c r="O151" s="36" t="s">
        <v>1931</v>
      </c>
      <c r="P151" s="36" t="b">
        <v>1</v>
      </c>
      <c r="Q151" s="38" t="b">
        <v>0</v>
      </c>
      <c r="R151" s="39">
        <v>96817.0</v>
      </c>
      <c r="S151" s="33" t="str">
        <f>VLOOKUP(H151,'GUIDESTAR MATCHING DATA'!$F$1:$I$824,3, FALSE)</f>
        <v>Honolulu</v>
      </c>
      <c r="T151" s="33" t="str">
        <f>VLOOKUP(H151,'GUIDESTAR MATCHING DATA'!$F$1:$I$824,4, FALSE)</f>
        <v>HI</v>
      </c>
      <c r="U151" s="40">
        <v>3340507.0</v>
      </c>
      <c r="V151" s="40">
        <v>3530991.0</v>
      </c>
      <c r="W151" s="36" t="s">
        <v>1888</v>
      </c>
      <c r="X151" s="36" t="s">
        <v>5169</v>
      </c>
    </row>
    <row r="152">
      <c r="A152" s="22" t="s">
        <v>1891</v>
      </c>
      <c r="B152" s="22" t="b">
        <v>1</v>
      </c>
      <c r="C152" s="22">
        <v>107.0</v>
      </c>
      <c r="D152" s="22">
        <v>37.0</v>
      </c>
      <c r="E152" s="22">
        <v>70.0</v>
      </c>
      <c r="F152" s="24">
        <v>42324.45545138889</v>
      </c>
      <c r="G152" s="22" t="s">
        <v>5170</v>
      </c>
      <c r="H152" s="22" t="s">
        <v>1893</v>
      </c>
      <c r="I152" s="24" t="s">
        <v>1011</v>
      </c>
      <c r="J152" s="22">
        <f>vlookup($I152,fb_data!$B$1:$H$481,3,FALSE)</f>
        <v>-1</v>
      </c>
      <c r="K152" s="22" t="str">
        <f>vlookup($I152,fb_data!$B$1:$H$481,4,FALSE)</f>
        <v/>
      </c>
      <c r="L152" s="22" t="str">
        <f>vlookup($I152,fb_data!$B$1:$H$481,5,FALSE)</f>
        <v/>
      </c>
      <c r="M152" s="22" t="str">
        <f>vlookup($I152,fb_data!$B$1:$H$481,6,FALSE)</f>
        <v>Friends of the Library</v>
      </c>
      <c r="N152" s="22" t="str">
        <f>vlookup($I152,fb_data!$B$1:$H$481,7,FALSE)</f>
        <v>Jefferson Public Library</v>
      </c>
      <c r="O152" s="22" t="s">
        <v>1010</v>
      </c>
      <c r="P152" s="22" t="b">
        <v>1</v>
      </c>
      <c r="Q152" s="28" t="b">
        <v>0</v>
      </c>
      <c r="R152" s="30">
        <v>97352.0</v>
      </c>
      <c r="S152" s="33" t="str">
        <f>VLOOKUP(H152,'GUIDESTAR MATCHING DATA'!$F$1:$I$824,3, FALSE)</f>
        <v>JEFFERSON</v>
      </c>
      <c r="T152" s="33" t="str">
        <f>VLOOKUP(H152,'GUIDESTAR MATCHING DATA'!$F$1:$I$824,4, FALSE)</f>
        <v>OR</v>
      </c>
      <c r="U152" s="33"/>
      <c r="V152" s="33"/>
      <c r="W152" s="22" t="s">
        <v>1897</v>
      </c>
      <c r="X152" s="22" t="s">
        <v>5171</v>
      </c>
    </row>
    <row r="153">
      <c r="A153" s="36" t="s">
        <v>1901</v>
      </c>
      <c r="B153" s="36" t="b">
        <v>1</v>
      </c>
      <c r="C153" s="36">
        <v>2.0</v>
      </c>
      <c r="D153" s="36">
        <v>0.0</v>
      </c>
      <c r="E153" s="36">
        <v>2.0</v>
      </c>
      <c r="F153" s="37">
        <v>42311.478368055556</v>
      </c>
      <c r="G153" s="36" t="s">
        <v>5172</v>
      </c>
      <c r="H153" s="36" t="s">
        <v>1902</v>
      </c>
      <c r="I153" s="37" t="s">
        <v>1270</v>
      </c>
      <c r="J153" s="22" t="str">
        <f>vlookup($I153,fb_data!$B$1:$H$481,3,FALSE)</f>
        <v>#N/A</v>
      </c>
      <c r="K153" s="22" t="str">
        <f>vlookup($I153,fb_data!$B$1:$H$481,4,FALSE)</f>
        <v>#N/A</v>
      </c>
      <c r="L153" s="22" t="str">
        <f>vlookup($I153,fb_data!$B$1:$H$481,5,FALSE)</f>
        <v>#N/A</v>
      </c>
      <c r="M153" s="22" t="str">
        <f>vlookup($I153,fb_data!$B$1:$H$481,6,FALSE)</f>
        <v>#N/A</v>
      </c>
      <c r="N153" s="22" t="str">
        <f>vlookup($I153,fb_data!$B$1:$H$481,7,FALSE)</f>
        <v>#N/A</v>
      </c>
      <c r="O153" s="36" t="s">
        <v>1268</v>
      </c>
      <c r="P153" s="36" t="b">
        <v>1</v>
      </c>
      <c r="Q153" s="38" t="b">
        <v>1</v>
      </c>
      <c r="R153" s="39">
        <v>98642.0</v>
      </c>
      <c r="S153" s="33" t="str">
        <f>VLOOKUP(H153,'GUIDESTAR MATCHING DATA'!$F$1:$I$824,3, FALSE)</f>
        <v>RIDGEFIELD</v>
      </c>
      <c r="T153" s="33" t="str">
        <f>VLOOKUP(H153,'GUIDESTAR MATCHING DATA'!$F$1:$I$824,4, FALSE)</f>
        <v>WA</v>
      </c>
      <c r="U153" s="40">
        <v>181665.0</v>
      </c>
      <c r="V153" s="40">
        <v>185784.0</v>
      </c>
      <c r="W153" s="36" t="s">
        <v>1908</v>
      </c>
      <c r="X153" s="36" t="s">
        <v>5173</v>
      </c>
    </row>
    <row r="154">
      <c r="A154" s="22" t="s">
        <v>1921</v>
      </c>
      <c r="B154" s="22" t="b">
        <v>1</v>
      </c>
      <c r="C154" s="22">
        <v>73.0</v>
      </c>
      <c r="D154" s="22">
        <v>7.0</v>
      </c>
      <c r="E154" s="22">
        <v>66.0</v>
      </c>
      <c r="F154" s="24">
        <v>42312.39534722222</v>
      </c>
      <c r="G154" s="22" t="s">
        <v>5174</v>
      </c>
      <c r="H154" s="22" t="s">
        <v>1924</v>
      </c>
      <c r="I154" s="24" t="s">
        <v>5175</v>
      </c>
      <c r="J154" s="22" t="str">
        <f>vlookup($I154,fb_data!$B$1:$H$481,3,FALSE)</f>
        <v>#N/A</v>
      </c>
      <c r="K154" s="22" t="str">
        <f>vlookup($I154,fb_data!$B$1:$H$481,4,FALSE)</f>
        <v>#N/A</v>
      </c>
      <c r="L154" s="22" t="str">
        <f>vlookup($I154,fb_data!$B$1:$H$481,5,FALSE)</f>
        <v>#N/A</v>
      </c>
      <c r="M154" s="22" t="str">
        <f>vlookup($I154,fb_data!$B$1:$H$481,6,FALSE)</f>
        <v>#N/A</v>
      </c>
      <c r="N154" s="22" t="str">
        <f>vlookup($I154,fb_data!$B$1:$H$481,7,FALSE)</f>
        <v>#N/A</v>
      </c>
      <c r="O154" s="22" t="s">
        <v>5176</v>
      </c>
      <c r="P154" s="22" t="b">
        <v>1</v>
      </c>
      <c r="Q154" s="28" t="b">
        <v>0</v>
      </c>
      <c r="R154" s="30">
        <v>64024.0</v>
      </c>
      <c r="S154" s="33" t="str">
        <f>VLOOKUP(H154,'GUIDESTAR MATCHING DATA'!$F$1:$I$824,3, FALSE)</f>
        <v>EXCLSOR SPRGS</v>
      </c>
      <c r="T154" s="33" t="str">
        <f>VLOOKUP(H154,'GUIDESTAR MATCHING DATA'!$F$1:$I$824,4, FALSE)</f>
        <v>MO</v>
      </c>
      <c r="U154" s="33"/>
      <c r="V154" s="33"/>
      <c r="W154" s="22" t="s">
        <v>1929</v>
      </c>
      <c r="X154" s="22" t="s">
        <v>5177</v>
      </c>
    </row>
    <row r="155">
      <c r="A155" s="36" t="s">
        <v>1921</v>
      </c>
      <c r="B155" s="36" t="b">
        <v>1</v>
      </c>
      <c r="C155" s="36">
        <v>213.0</v>
      </c>
      <c r="D155" s="36">
        <v>27.0</v>
      </c>
      <c r="E155" s="36">
        <v>186.0</v>
      </c>
      <c r="F155" s="37">
        <v>42312.51383101852</v>
      </c>
      <c r="G155" s="36" t="s">
        <v>5174</v>
      </c>
      <c r="H155" s="36" t="s">
        <v>1924</v>
      </c>
      <c r="I155" s="37" t="s">
        <v>5175</v>
      </c>
      <c r="J155" s="22" t="str">
        <f>vlookup($I155,fb_data!$B$1:$H$481,3,FALSE)</f>
        <v>#N/A</v>
      </c>
      <c r="K155" s="22" t="str">
        <f>vlookup($I155,fb_data!$B$1:$H$481,4,FALSE)</f>
        <v>#N/A</v>
      </c>
      <c r="L155" s="22" t="str">
        <f>vlookup($I155,fb_data!$B$1:$H$481,5,FALSE)</f>
        <v>#N/A</v>
      </c>
      <c r="M155" s="22" t="str">
        <f>vlookup($I155,fb_data!$B$1:$H$481,6,FALSE)</f>
        <v>#N/A</v>
      </c>
      <c r="N155" s="22" t="str">
        <f>vlookup($I155,fb_data!$B$1:$H$481,7,FALSE)</f>
        <v>#N/A</v>
      </c>
      <c r="O155" s="36" t="s">
        <v>5176</v>
      </c>
      <c r="P155" s="36" t="b">
        <v>1</v>
      </c>
      <c r="Q155" s="38" t="b">
        <v>1</v>
      </c>
      <c r="R155" s="39">
        <v>64024.0</v>
      </c>
      <c r="S155" s="33" t="str">
        <f>VLOOKUP(H155,'GUIDESTAR MATCHING DATA'!$F$1:$I$824,3, FALSE)</f>
        <v>EXCLSOR SPRGS</v>
      </c>
      <c r="T155" s="33" t="str">
        <f>VLOOKUP(H155,'GUIDESTAR MATCHING DATA'!$F$1:$I$824,4, FALSE)</f>
        <v>MO</v>
      </c>
      <c r="U155" s="40"/>
      <c r="V155" s="40"/>
      <c r="W155" s="36" t="s">
        <v>1929</v>
      </c>
      <c r="X155" s="36" t="s">
        <v>5178</v>
      </c>
    </row>
    <row r="156">
      <c r="A156" s="22" t="s">
        <v>1921</v>
      </c>
      <c r="B156" s="22" t="b">
        <v>1</v>
      </c>
      <c r="C156" s="22">
        <v>66.0</v>
      </c>
      <c r="D156" s="22">
        <v>12.0</v>
      </c>
      <c r="E156" s="22">
        <v>54.0</v>
      </c>
      <c r="F156" s="24">
        <v>42312.60267361111</v>
      </c>
      <c r="G156" s="22" t="s">
        <v>5179</v>
      </c>
      <c r="H156" s="22" t="s">
        <v>1924</v>
      </c>
      <c r="I156" s="24" t="s">
        <v>5180</v>
      </c>
      <c r="J156" s="22" t="str">
        <f>vlookup($I156,fb_data!$B$1:$H$481,3,FALSE)</f>
        <v>#N/A</v>
      </c>
      <c r="K156" s="22" t="str">
        <f>vlookup($I156,fb_data!$B$1:$H$481,4,FALSE)</f>
        <v>#N/A</v>
      </c>
      <c r="L156" s="22" t="str">
        <f>vlookup($I156,fb_data!$B$1:$H$481,5,FALSE)</f>
        <v>#N/A</v>
      </c>
      <c r="M156" s="22" t="str">
        <f>vlookup($I156,fb_data!$B$1:$H$481,6,FALSE)</f>
        <v>#N/A</v>
      </c>
      <c r="N156" s="22" t="str">
        <f>vlookup($I156,fb_data!$B$1:$H$481,7,FALSE)</f>
        <v>#N/A</v>
      </c>
      <c r="O156" s="22" t="s">
        <v>5181</v>
      </c>
      <c r="P156" s="22" t="b">
        <v>1</v>
      </c>
      <c r="Q156" s="28" t="b">
        <v>1</v>
      </c>
      <c r="R156" s="30">
        <v>64024.0</v>
      </c>
      <c r="S156" s="33" t="str">
        <f>VLOOKUP(H156,'GUIDESTAR MATCHING DATA'!$F$1:$I$824,3, FALSE)</f>
        <v>EXCLSOR SPRGS</v>
      </c>
      <c r="T156" s="33" t="str">
        <f>VLOOKUP(H156,'GUIDESTAR MATCHING DATA'!$F$1:$I$824,4, FALSE)</f>
        <v>MO</v>
      </c>
      <c r="U156" s="33"/>
      <c r="V156" s="33"/>
      <c r="W156" s="22" t="s">
        <v>1929</v>
      </c>
      <c r="X156" s="22" t="s">
        <v>5182</v>
      </c>
    </row>
    <row r="157">
      <c r="A157" s="36" t="s">
        <v>1940</v>
      </c>
      <c r="B157" s="36" t="b">
        <v>1</v>
      </c>
      <c r="C157" s="36">
        <v>1.0</v>
      </c>
      <c r="D157" s="36">
        <v>0.0</v>
      </c>
      <c r="E157" s="36">
        <v>1.0</v>
      </c>
      <c r="F157" s="37">
        <v>42318.3227662037</v>
      </c>
      <c r="G157" s="36" t="s">
        <v>5183</v>
      </c>
      <c r="H157" s="36" t="s">
        <v>1943</v>
      </c>
      <c r="I157" s="37" t="s">
        <v>5184</v>
      </c>
      <c r="J157" s="22" t="str">
        <f>vlookup($I157,fb_data!$B$1:$H$481,3,FALSE)</f>
        <v>#N/A</v>
      </c>
      <c r="K157" s="22" t="str">
        <f>vlookup($I157,fb_data!$B$1:$H$481,4,FALSE)</f>
        <v>#N/A</v>
      </c>
      <c r="L157" s="22" t="str">
        <f>vlookup($I157,fb_data!$B$1:$H$481,5,FALSE)</f>
        <v>#N/A</v>
      </c>
      <c r="M157" s="22" t="str">
        <f>vlookup($I157,fb_data!$B$1:$H$481,6,FALSE)</f>
        <v>#N/A</v>
      </c>
      <c r="N157" s="22" t="str">
        <f>vlookup($I157,fb_data!$B$1:$H$481,7,FALSE)</f>
        <v>#N/A</v>
      </c>
      <c r="O157" s="36" t="s">
        <v>5185</v>
      </c>
      <c r="P157" s="36" t="b">
        <v>1</v>
      </c>
      <c r="Q157" s="38" t="b">
        <v>0</v>
      </c>
      <c r="R157" s="39">
        <v>72811.0</v>
      </c>
      <c r="S157" s="33" t="str">
        <f>VLOOKUP(H157,'GUIDESTAR MATCHING DATA'!$F$1:$I$824,3, FALSE)</f>
        <v>RUSSELLVILLE</v>
      </c>
      <c r="T157" s="33" t="str">
        <f>VLOOKUP(H157,'GUIDESTAR MATCHING DATA'!$F$1:$I$824,4, FALSE)</f>
        <v>AR</v>
      </c>
      <c r="U157" s="40">
        <v>3.3760303E7</v>
      </c>
      <c r="V157" s="40">
        <v>3.3786029E7</v>
      </c>
      <c r="W157" s="36" t="s">
        <v>1947</v>
      </c>
      <c r="X157" s="36" t="s">
        <v>5186</v>
      </c>
    </row>
    <row r="158">
      <c r="A158" s="22" t="s">
        <v>1952</v>
      </c>
      <c r="B158" s="22" t="b">
        <v>1</v>
      </c>
      <c r="C158" s="22">
        <v>40.0</v>
      </c>
      <c r="D158" s="22">
        <v>1.0</v>
      </c>
      <c r="E158" s="22">
        <v>39.0</v>
      </c>
      <c r="F158" s="24">
        <v>42317.80663194445</v>
      </c>
      <c r="G158" s="22" t="s">
        <v>5187</v>
      </c>
      <c r="H158" s="22" t="s">
        <v>1953</v>
      </c>
      <c r="I158" s="24" t="s">
        <v>5188</v>
      </c>
      <c r="J158" s="22" t="str">
        <f>vlookup($I158,fb_data!$B$1:$H$481,3,FALSE)</f>
        <v>#N/A</v>
      </c>
      <c r="K158" s="22" t="str">
        <f>vlookup($I158,fb_data!$B$1:$H$481,4,FALSE)</f>
        <v>#N/A</v>
      </c>
      <c r="L158" s="22" t="str">
        <f>vlookup($I158,fb_data!$B$1:$H$481,5,FALSE)</f>
        <v>#N/A</v>
      </c>
      <c r="M158" s="22" t="str">
        <f>vlookup($I158,fb_data!$B$1:$H$481,6,FALSE)</f>
        <v>#N/A</v>
      </c>
      <c r="N158" s="22" t="str">
        <f>vlookup($I158,fb_data!$B$1:$H$481,7,FALSE)</f>
        <v>#N/A</v>
      </c>
      <c r="O158" s="22" t="s">
        <v>5189</v>
      </c>
      <c r="P158" s="22" t="b">
        <v>1</v>
      </c>
      <c r="Q158" s="28" t="b">
        <v>0</v>
      </c>
      <c r="R158" s="30">
        <v>64063.0</v>
      </c>
      <c r="S158" s="33" t="str">
        <f>VLOOKUP(H158,'GUIDESTAR MATCHING DATA'!$F$1:$I$824,3, FALSE)</f>
        <v>LEE'S SUMMIT</v>
      </c>
      <c r="T158" s="33" t="str">
        <f>VLOOKUP(H158,'GUIDESTAR MATCHING DATA'!$F$1:$I$824,4, FALSE)</f>
        <v>MO</v>
      </c>
      <c r="U158" s="33"/>
      <c r="V158" s="33"/>
      <c r="W158" s="22" t="s">
        <v>279</v>
      </c>
      <c r="X158" s="22" t="s">
        <v>5190</v>
      </c>
    </row>
    <row r="159">
      <c r="A159" s="36" t="s">
        <v>1966</v>
      </c>
      <c r="B159" s="36" t="b">
        <v>1</v>
      </c>
      <c r="C159" s="36">
        <v>1.0</v>
      </c>
      <c r="D159" s="36">
        <v>0.0</v>
      </c>
      <c r="E159" s="36">
        <v>1.0</v>
      </c>
      <c r="F159" s="37">
        <v>42311.41752314815</v>
      </c>
      <c r="G159" s="36" t="s">
        <v>5191</v>
      </c>
      <c r="H159" s="36" t="s">
        <v>1967</v>
      </c>
      <c r="I159" s="37" t="s">
        <v>5192</v>
      </c>
      <c r="J159" s="22" t="str">
        <f>vlookup($I159,fb_data!$B$1:$H$481,3,FALSE)</f>
        <v>#N/A</v>
      </c>
      <c r="K159" s="22" t="str">
        <f>vlookup($I159,fb_data!$B$1:$H$481,4,FALSE)</f>
        <v>#N/A</v>
      </c>
      <c r="L159" s="22" t="str">
        <f>vlookup($I159,fb_data!$B$1:$H$481,5,FALSE)</f>
        <v>#N/A</v>
      </c>
      <c r="M159" s="22" t="str">
        <f>vlookup($I159,fb_data!$B$1:$H$481,6,FALSE)</f>
        <v>#N/A</v>
      </c>
      <c r="N159" s="22" t="str">
        <f>vlookup($I159,fb_data!$B$1:$H$481,7,FALSE)</f>
        <v>#N/A</v>
      </c>
      <c r="O159" s="36" t="s">
        <v>5193</v>
      </c>
      <c r="P159" s="36" t="b">
        <v>1</v>
      </c>
      <c r="Q159" s="38" t="b">
        <v>0</v>
      </c>
      <c r="R159" s="39">
        <v>17033.0</v>
      </c>
      <c r="S159" s="33" t="str">
        <f>VLOOKUP(H159,'GUIDESTAR MATCHING DATA'!$F$1:$I$824,3, FALSE)</f>
        <v>HERSHEY</v>
      </c>
      <c r="T159" s="33" t="str">
        <f>VLOOKUP(H159,'GUIDESTAR MATCHING DATA'!$F$1:$I$824,4, FALSE)</f>
        <v>PA</v>
      </c>
      <c r="U159" s="40"/>
      <c r="V159" s="40"/>
      <c r="W159" s="36" t="s">
        <v>1971</v>
      </c>
      <c r="X159" s="36" t="s">
        <v>5194</v>
      </c>
    </row>
    <row r="160">
      <c r="A160" s="22" t="s">
        <v>1981</v>
      </c>
      <c r="B160" s="22" t="b">
        <v>1</v>
      </c>
      <c r="C160" s="22">
        <v>23.0</v>
      </c>
      <c r="D160" s="22">
        <v>6.0</v>
      </c>
      <c r="E160" s="22">
        <v>17.0</v>
      </c>
      <c r="F160" s="24">
        <v>42311.37243055556</v>
      </c>
      <c r="G160" s="22" t="s">
        <v>5195</v>
      </c>
      <c r="H160" s="22" t="s">
        <v>1983</v>
      </c>
      <c r="I160" s="24" t="s">
        <v>1654</v>
      </c>
      <c r="J160" s="22" t="str">
        <f>vlookup($I160,fb_data!$B$1:$H$481,3,FALSE)</f>
        <v>#N/A</v>
      </c>
      <c r="K160" s="22" t="str">
        <f>vlookup($I160,fb_data!$B$1:$H$481,4,FALSE)</f>
        <v>#N/A</v>
      </c>
      <c r="L160" s="22" t="str">
        <f>vlookup($I160,fb_data!$B$1:$H$481,5,FALSE)</f>
        <v>#N/A</v>
      </c>
      <c r="M160" s="22" t="str">
        <f>vlookup($I160,fb_data!$B$1:$H$481,6,FALSE)</f>
        <v>#N/A</v>
      </c>
      <c r="N160" s="22" t="str">
        <f>vlookup($I160,fb_data!$B$1:$H$481,7,FALSE)</f>
        <v>#N/A</v>
      </c>
      <c r="O160" s="22" t="s">
        <v>1653</v>
      </c>
      <c r="P160" s="22" t="b">
        <v>1</v>
      </c>
      <c r="Q160" s="28" t="b">
        <v>1</v>
      </c>
      <c r="R160" s="30">
        <v>30540.0</v>
      </c>
      <c r="S160" s="33" t="str">
        <f>VLOOKUP(H160,'GUIDESTAR MATCHING DATA'!$F$1:$I$824,3, FALSE)</f>
        <v>Ellijay</v>
      </c>
      <c r="T160" s="33" t="str">
        <f>VLOOKUP(H160,'GUIDESTAR MATCHING DATA'!$F$1:$I$824,4, FALSE)</f>
        <v>GA</v>
      </c>
      <c r="U160" s="33">
        <v>178896.0</v>
      </c>
      <c r="V160" s="33">
        <v>162596.0</v>
      </c>
      <c r="W160" s="22" t="s">
        <v>1988</v>
      </c>
      <c r="X160" s="22" t="s">
        <v>5196</v>
      </c>
    </row>
    <row r="161">
      <c r="A161" s="36" t="s">
        <v>1998</v>
      </c>
      <c r="B161" s="36" t="b">
        <v>1</v>
      </c>
      <c r="C161" s="36">
        <v>58.0</v>
      </c>
      <c r="D161" s="36">
        <v>7.0</v>
      </c>
      <c r="E161" s="36">
        <v>51.0</v>
      </c>
      <c r="F161" s="37">
        <v>42327.90765046296</v>
      </c>
      <c r="G161" s="36" t="s">
        <v>5197</v>
      </c>
      <c r="H161" s="36" t="s">
        <v>2000</v>
      </c>
      <c r="I161" s="37" t="s">
        <v>5198</v>
      </c>
      <c r="J161" s="22" t="str">
        <f>vlookup($I161,fb_data!$B$1:$H$481,3,FALSE)</f>
        <v>#N/A</v>
      </c>
      <c r="K161" s="22" t="str">
        <f>vlookup($I161,fb_data!$B$1:$H$481,4,FALSE)</f>
        <v>#N/A</v>
      </c>
      <c r="L161" s="22" t="str">
        <f>vlookup($I161,fb_data!$B$1:$H$481,5,FALSE)</f>
        <v>#N/A</v>
      </c>
      <c r="M161" s="22" t="str">
        <f>vlookup($I161,fb_data!$B$1:$H$481,6,FALSE)</f>
        <v>#N/A</v>
      </c>
      <c r="N161" s="22" t="str">
        <f>vlookup($I161,fb_data!$B$1:$H$481,7,FALSE)</f>
        <v>#N/A</v>
      </c>
      <c r="O161" s="36" t="s">
        <v>5199</v>
      </c>
      <c r="P161" s="36" t="b">
        <v>1</v>
      </c>
      <c r="Q161" s="38" t="b">
        <v>0</v>
      </c>
      <c r="R161" s="39">
        <v>95015.0</v>
      </c>
      <c r="S161" s="33" t="str">
        <f>VLOOKUP(H161,'GUIDESTAR MATCHING DATA'!$F$1:$I$824,3, FALSE)</f>
        <v>CUPERTINO</v>
      </c>
      <c r="T161" s="33" t="str">
        <f>VLOOKUP(H161,'GUIDESTAR MATCHING DATA'!$F$1:$I$824,4, FALSE)</f>
        <v>CA</v>
      </c>
      <c r="U161" s="40">
        <v>347918.0</v>
      </c>
      <c r="V161" s="40">
        <v>199698.0</v>
      </c>
      <c r="W161" s="36" t="s">
        <v>279</v>
      </c>
      <c r="X161" s="36" t="s">
        <v>5200</v>
      </c>
    </row>
    <row r="162">
      <c r="A162" s="22" t="s">
        <v>1998</v>
      </c>
      <c r="B162" s="22" t="b">
        <v>1</v>
      </c>
      <c r="C162" s="22">
        <v>68.0</v>
      </c>
      <c r="D162" s="22">
        <v>8.0</v>
      </c>
      <c r="E162" s="22">
        <v>60.0</v>
      </c>
      <c r="F162" s="24">
        <v>42331.93922453704</v>
      </c>
      <c r="G162" s="22" t="s">
        <v>5201</v>
      </c>
      <c r="H162" s="22" t="s">
        <v>2000</v>
      </c>
      <c r="I162" s="24" t="s">
        <v>991</v>
      </c>
      <c r="J162" s="22" t="str">
        <f>vlookup($I162,fb_data!$B$1:$H$481,3,FALSE)</f>
        <v>Female</v>
      </c>
      <c r="K162" s="22" t="str">
        <f>vlookup($I162,fb_data!$B$1:$H$481,4,FALSE)</f>
        <v/>
      </c>
      <c r="L162" s="22" t="str">
        <f>vlookup($I162,fb_data!$B$1:$H$481,5,FALSE)</f>
        <v>Türkçe</v>
      </c>
      <c r="M162" s="22" t="str">
        <f>vlookup($I162,fb_data!$B$1:$H$481,6,FALSE)</f>
        <v/>
      </c>
      <c r="N162" s="22" t="str">
        <f>vlookup($I162,fb_data!$B$1:$H$481,7,FALSE)</f>
        <v/>
      </c>
      <c r="O162" s="22" t="s">
        <v>989</v>
      </c>
      <c r="P162" s="22" t="b">
        <v>1</v>
      </c>
      <c r="Q162" s="28" t="b">
        <v>1</v>
      </c>
      <c r="R162" s="30">
        <v>95015.0</v>
      </c>
      <c r="S162" s="33" t="str">
        <f>VLOOKUP(H162,'GUIDESTAR MATCHING DATA'!$F$1:$I$824,3, FALSE)</f>
        <v>CUPERTINO</v>
      </c>
      <c r="T162" s="33" t="str">
        <f>VLOOKUP(H162,'GUIDESTAR MATCHING DATA'!$F$1:$I$824,4, FALSE)</f>
        <v>CA</v>
      </c>
      <c r="U162" s="33">
        <v>347918.0</v>
      </c>
      <c r="V162" s="33">
        <v>199698.0</v>
      </c>
      <c r="W162" s="22" t="s">
        <v>279</v>
      </c>
      <c r="X162" s="22" t="s">
        <v>5202</v>
      </c>
    </row>
    <row r="163">
      <c r="A163" s="36" t="s">
        <v>2024</v>
      </c>
      <c r="B163" s="36" t="b">
        <v>1</v>
      </c>
      <c r="C163" s="36">
        <v>308.0</v>
      </c>
      <c r="D163" s="36">
        <v>71.0</v>
      </c>
      <c r="E163" s="36">
        <v>237.0</v>
      </c>
      <c r="F163" s="37">
        <v>42310.83872685185</v>
      </c>
      <c r="G163" s="36" t="s">
        <v>5203</v>
      </c>
      <c r="H163" s="36" t="s">
        <v>2026</v>
      </c>
      <c r="I163" s="37" t="s">
        <v>3002</v>
      </c>
      <c r="J163" s="22" t="str">
        <f>vlookup($I163,fb_data!$B$1:$H$481,3,FALSE)</f>
        <v>#N/A</v>
      </c>
      <c r="K163" s="22" t="str">
        <f>vlookup($I163,fb_data!$B$1:$H$481,4,FALSE)</f>
        <v>#N/A</v>
      </c>
      <c r="L163" s="22" t="str">
        <f>vlookup($I163,fb_data!$B$1:$H$481,5,FALSE)</f>
        <v>#N/A</v>
      </c>
      <c r="M163" s="22" t="str">
        <f>vlookup($I163,fb_data!$B$1:$H$481,6,FALSE)</f>
        <v>#N/A</v>
      </c>
      <c r="N163" s="22" t="str">
        <f>vlookup($I163,fb_data!$B$1:$H$481,7,FALSE)</f>
        <v>#N/A</v>
      </c>
      <c r="O163" s="36" t="s">
        <v>3001</v>
      </c>
      <c r="P163" s="36" t="b">
        <v>1</v>
      </c>
      <c r="Q163" s="38" t="b">
        <v>1</v>
      </c>
      <c r="R163" s="39">
        <v>80134.0</v>
      </c>
      <c r="S163" s="33" t="str">
        <f>VLOOKUP(H163,'GUIDESTAR MATCHING DATA'!$F$1:$I$824,3, FALSE)</f>
        <v>PARKER</v>
      </c>
      <c r="T163" s="33" t="str">
        <f>VLOOKUP(H163,'GUIDESTAR MATCHING DATA'!$F$1:$I$824,4, FALSE)</f>
        <v>CO</v>
      </c>
      <c r="U163" s="40"/>
      <c r="V163" s="40"/>
      <c r="W163" s="36" t="s">
        <v>2031</v>
      </c>
      <c r="X163" s="36" t="s">
        <v>5204</v>
      </c>
    </row>
    <row r="164">
      <c r="A164" s="22" t="s">
        <v>2037</v>
      </c>
      <c r="B164" s="22" t="b">
        <v>1</v>
      </c>
      <c r="C164" s="22">
        <v>16.0</v>
      </c>
      <c r="D164" s="22">
        <v>2.0</v>
      </c>
      <c r="E164" s="22">
        <v>14.0</v>
      </c>
      <c r="F164" s="24">
        <v>42324.351319444446</v>
      </c>
      <c r="G164" s="22" t="s">
        <v>5205</v>
      </c>
      <c r="H164" s="22" t="s">
        <v>2038</v>
      </c>
      <c r="I164" s="24" t="s">
        <v>5206</v>
      </c>
      <c r="J164" s="22" t="str">
        <f>vlookup($I164,fb_data!$B$1:$H$481,3,FALSE)</f>
        <v>#N/A</v>
      </c>
      <c r="K164" s="22" t="str">
        <f>vlookup($I164,fb_data!$B$1:$H$481,4,FALSE)</f>
        <v>#N/A</v>
      </c>
      <c r="L164" s="22" t="str">
        <f>vlookup($I164,fb_data!$B$1:$H$481,5,FALSE)</f>
        <v>#N/A</v>
      </c>
      <c r="M164" s="22" t="str">
        <f>vlookup($I164,fb_data!$B$1:$H$481,6,FALSE)</f>
        <v>#N/A</v>
      </c>
      <c r="N164" s="22" t="str">
        <f>vlookup($I164,fb_data!$B$1:$H$481,7,FALSE)</f>
        <v>#N/A</v>
      </c>
      <c r="O164" s="22" t="s">
        <v>5207</v>
      </c>
      <c r="P164" s="22" t="b">
        <v>1</v>
      </c>
      <c r="Q164" s="28" t="b">
        <v>1</v>
      </c>
      <c r="R164" s="30">
        <v>32333.0</v>
      </c>
      <c r="S164" s="33" t="str">
        <f>VLOOKUP(H164,'GUIDESTAR MATCHING DATA'!$F$1:$I$824,3, FALSE)</f>
        <v>HAVANA</v>
      </c>
      <c r="T164" s="33" t="str">
        <f>VLOOKUP(H164,'GUIDESTAR MATCHING DATA'!$F$1:$I$824,4, FALSE)</f>
        <v>FL</v>
      </c>
      <c r="U164" s="33"/>
      <c r="V164" s="33"/>
      <c r="W164" s="22" t="s">
        <v>2044</v>
      </c>
      <c r="X164" s="22" t="s">
        <v>5208</v>
      </c>
    </row>
    <row r="165">
      <c r="A165" s="36" t="s">
        <v>2046</v>
      </c>
      <c r="B165" s="36" t="b">
        <v>1</v>
      </c>
      <c r="C165" s="36">
        <v>6.0</v>
      </c>
      <c r="D165" s="36">
        <v>3.0</v>
      </c>
      <c r="E165" s="36">
        <v>3.0</v>
      </c>
      <c r="F165" s="37">
        <v>42321.42252314815</v>
      </c>
      <c r="G165" s="36" t="s">
        <v>5209</v>
      </c>
      <c r="H165" s="36" t="s">
        <v>2047</v>
      </c>
      <c r="I165" s="37" t="s">
        <v>5210</v>
      </c>
      <c r="J165" s="22" t="str">
        <f>vlookup($I165,fb_data!$B$1:$H$481,3,FALSE)</f>
        <v>#N/A</v>
      </c>
      <c r="K165" s="22" t="str">
        <f>vlookup($I165,fb_data!$B$1:$H$481,4,FALSE)</f>
        <v>#N/A</v>
      </c>
      <c r="L165" s="22" t="str">
        <f>vlookup($I165,fb_data!$B$1:$H$481,5,FALSE)</f>
        <v>#N/A</v>
      </c>
      <c r="M165" s="22" t="str">
        <f>vlookup($I165,fb_data!$B$1:$H$481,6,FALSE)</f>
        <v>#N/A</v>
      </c>
      <c r="N165" s="22" t="str">
        <f>vlookup($I165,fb_data!$B$1:$H$481,7,FALSE)</f>
        <v>#N/A</v>
      </c>
      <c r="O165" s="36" t="s">
        <v>5211</v>
      </c>
      <c r="P165" s="36" t="b">
        <v>1</v>
      </c>
      <c r="Q165" s="38" t="b">
        <v>1</v>
      </c>
      <c r="R165" s="39">
        <v>46208.0</v>
      </c>
      <c r="S165" s="33" t="str">
        <f>VLOOKUP(H165,'GUIDESTAR MATCHING DATA'!$F$1:$I$824,3, FALSE)</f>
        <v>INDIANAPOLIS</v>
      </c>
      <c r="T165" s="33" t="str">
        <f>VLOOKUP(H165,'GUIDESTAR MATCHING DATA'!$F$1:$I$824,4, FALSE)</f>
        <v>IN</v>
      </c>
      <c r="U165" s="40">
        <v>1254495.0</v>
      </c>
      <c r="V165" s="40">
        <v>1228277.0</v>
      </c>
      <c r="W165" s="36" t="s">
        <v>2052</v>
      </c>
      <c r="X165" s="36" t="s">
        <v>5212</v>
      </c>
    </row>
    <row r="166">
      <c r="A166" s="22" t="s">
        <v>2054</v>
      </c>
      <c r="B166" s="22" t="b">
        <v>1</v>
      </c>
      <c r="C166" s="22">
        <v>8.0</v>
      </c>
      <c r="D166" s="22">
        <v>2.0</v>
      </c>
      <c r="E166" s="22">
        <v>6.0</v>
      </c>
      <c r="F166" s="24">
        <v>42331.51636574074</v>
      </c>
      <c r="G166" s="22" t="s">
        <v>5213</v>
      </c>
      <c r="H166" s="22" t="s">
        <v>2055</v>
      </c>
      <c r="I166" s="24" t="s">
        <v>3243</v>
      </c>
      <c r="J166" s="22" t="str">
        <f>vlookup($I166,fb_data!$B$1:$H$481,3,FALSE)</f>
        <v>#N/A</v>
      </c>
      <c r="K166" s="22" t="str">
        <f>vlookup($I166,fb_data!$B$1:$H$481,4,FALSE)</f>
        <v>#N/A</v>
      </c>
      <c r="L166" s="22" t="str">
        <f>vlookup($I166,fb_data!$B$1:$H$481,5,FALSE)</f>
        <v>#N/A</v>
      </c>
      <c r="M166" s="22" t="str">
        <f>vlookup($I166,fb_data!$B$1:$H$481,6,FALSE)</f>
        <v>#N/A</v>
      </c>
      <c r="N166" s="22" t="str">
        <f>vlookup($I166,fb_data!$B$1:$H$481,7,FALSE)</f>
        <v>#N/A</v>
      </c>
      <c r="O166" s="22" t="s">
        <v>3245</v>
      </c>
      <c r="P166" s="22" t="b">
        <v>1</v>
      </c>
      <c r="Q166" s="28" t="b">
        <v>1</v>
      </c>
      <c r="R166" s="30">
        <v>20009.0</v>
      </c>
      <c r="S166" s="33" t="str">
        <f>VLOOKUP(H166,'GUIDESTAR MATCHING DATA'!$F$1:$I$824,3, FALSE)</f>
        <v>WASHINGTON</v>
      </c>
      <c r="T166" s="33" t="str">
        <f>VLOOKUP(H166,'GUIDESTAR MATCHING DATA'!$F$1:$I$824,4, FALSE)</f>
        <v>DC</v>
      </c>
      <c r="U166" s="33">
        <v>437266.0</v>
      </c>
      <c r="V166" s="33">
        <v>393293.0</v>
      </c>
      <c r="W166" s="22" t="s">
        <v>423</v>
      </c>
      <c r="X166" s="22" t="s">
        <v>5214</v>
      </c>
    </row>
    <row r="167">
      <c r="A167" s="36" t="s">
        <v>2065</v>
      </c>
      <c r="B167" s="36" t="b">
        <v>1</v>
      </c>
      <c r="C167" s="36">
        <v>32.0</v>
      </c>
      <c r="D167" s="36">
        <v>7.0</v>
      </c>
      <c r="E167" s="36">
        <v>25.0</v>
      </c>
      <c r="F167" s="37">
        <v>42310.34208333334</v>
      </c>
      <c r="G167" s="36" t="s">
        <v>5215</v>
      </c>
      <c r="H167" s="36" t="s">
        <v>2067</v>
      </c>
      <c r="I167" s="37" t="s">
        <v>3267</v>
      </c>
      <c r="J167" s="22" t="str">
        <f>vlookup($I167,fb_data!$B$1:$H$481,3,FALSE)</f>
        <v>#N/A</v>
      </c>
      <c r="K167" s="22" t="str">
        <f>vlookup($I167,fb_data!$B$1:$H$481,4,FALSE)</f>
        <v>#N/A</v>
      </c>
      <c r="L167" s="22" t="str">
        <f>vlookup($I167,fb_data!$B$1:$H$481,5,FALSE)</f>
        <v>#N/A</v>
      </c>
      <c r="M167" s="22" t="str">
        <f>vlookup($I167,fb_data!$B$1:$H$481,6,FALSE)</f>
        <v>#N/A</v>
      </c>
      <c r="N167" s="22" t="str">
        <f>vlookup($I167,fb_data!$B$1:$H$481,7,FALSE)</f>
        <v>#N/A</v>
      </c>
      <c r="O167" s="36" t="s">
        <v>3266</v>
      </c>
      <c r="P167" s="36" t="b">
        <v>1</v>
      </c>
      <c r="Q167" s="38" t="b">
        <v>1</v>
      </c>
      <c r="R167" s="39">
        <v>47547.0</v>
      </c>
      <c r="S167" s="33" t="str">
        <f>VLOOKUP(H167,'GUIDESTAR MATCHING DATA'!$F$1:$I$824,3, FALSE)</f>
        <v>JASPER</v>
      </c>
      <c r="T167" s="33" t="str">
        <f>VLOOKUP(H167,'GUIDESTAR MATCHING DATA'!$F$1:$I$824,4, FALSE)</f>
        <v>IN</v>
      </c>
      <c r="U167" s="40"/>
      <c r="V167" s="40"/>
      <c r="W167" s="36" t="s">
        <v>423</v>
      </c>
      <c r="X167" s="36" t="s">
        <v>5216</v>
      </c>
    </row>
    <row r="168">
      <c r="A168" s="22" t="s">
        <v>2076</v>
      </c>
      <c r="B168" s="22" t="b">
        <v>1</v>
      </c>
      <c r="C168" s="22">
        <v>83.0</v>
      </c>
      <c r="D168" s="22">
        <v>15.0</v>
      </c>
      <c r="E168" s="22">
        <v>68.0</v>
      </c>
      <c r="F168" s="24">
        <v>42329.28800925926</v>
      </c>
      <c r="G168" s="22" t="s">
        <v>5217</v>
      </c>
      <c r="H168" s="22" t="s">
        <v>2077</v>
      </c>
      <c r="I168" s="24" t="s">
        <v>5218</v>
      </c>
      <c r="J168" s="22" t="str">
        <f>vlookup($I168,fb_data!$B$1:$H$481,3,FALSE)</f>
        <v>#N/A</v>
      </c>
      <c r="K168" s="22" t="str">
        <f>vlookup($I168,fb_data!$B$1:$H$481,4,FALSE)</f>
        <v>#N/A</v>
      </c>
      <c r="L168" s="22" t="str">
        <f>vlookup($I168,fb_data!$B$1:$H$481,5,FALSE)</f>
        <v>#N/A</v>
      </c>
      <c r="M168" s="22" t="str">
        <f>vlookup($I168,fb_data!$B$1:$H$481,6,FALSE)</f>
        <v>#N/A</v>
      </c>
      <c r="N168" s="22" t="str">
        <f>vlookup($I168,fb_data!$B$1:$H$481,7,FALSE)</f>
        <v>#N/A</v>
      </c>
      <c r="O168" s="22" t="s">
        <v>5219</v>
      </c>
      <c r="P168" s="22" t="b">
        <v>1</v>
      </c>
      <c r="Q168" s="28" t="b">
        <v>1</v>
      </c>
      <c r="R168" s="30">
        <v>44720.0</v>
      </c>
      <c r="S168" s="33" t="str">
        <f>VLOOKUP(H168,'GUIDESTAR MATCHING DATA'!$F$1:$I$824,3, FALSE)</f>
        <v>NORTH CANTON</v>
      </c>
      <c r="T168" s="33" t="str">
        <f>VLOOKUP(H168,'GUIDESTAR MATCHING DATA'!$F$1:$I$824,4, FALSE)</f>
        <v>OH</v>
      </c>
      <c r="U168" s="33"/>
      <c r="V168" s="33"/>
      <c r="W168" s="22" t="s">
        <v>2083</v>
      </c>
      <c r="X168" s="22" t="s">
        <v>5220</v>
      </c>
    </row>
    <row r="169">
      <c r="A169" s="36" t="s">
        <v>2085</v>
      </c>
      <c r="B169" s="36" t="b">
        <v>1</v>
      </c>
      <c r="C169" s="36">
        <v>1.0</v>
      </c>
      <c r="D169" s="36">
        <v>0.0</v>
      </c>
      <c r="E169" s="36">
        <v>1.0</v>
      </c>
      <c r="F169" s="37">
        <v>42327.99159722222</v>
      </c>
      <c r="G169" s="36" t="s">
        <v>5221</v>
      </c>
      <c r="H169" s="36" t="s">
        <v>2086</v>
      </c>
      <c r="I169" s="37" t="s">
        <v>2208</v>
      </c>
      <c r="J169" s="22" t="str">
        <f>vlookup($I169,fb_data!$B$1:$H$481,3,FALSE)</f>
        <v>#N/A</v>
      </c>
      <c r="K169" s="22" t="str">
        <f>vlookup($I169,fb_data!$B$1:$H$481,4,FALSE)</f>
        <v>#N/A</v>
      </c>
      <c r="L169" s="22" t="str">
        <f>vlookup($I169,fb_data!$B$1:$H$481,5,FALSE)</f>
        <v>#N/A</v>
      </c>
      <c r="M169" s="22" t="str">
        <f>vlookup($I169,fb_data!$B$1:$H$481,6,FALSE)</f>
        <v>#N/A</v>
      </c>
      <c r="N169" s="22" t="str">
        <f>vlookup($I169,fb_data!$B$1:$H$481,7,FALSE)</f>
        <v>#N/A</v>
      </c>
      <c r="O169" s="36" t="s">
        <v>2207</v>
      </c>
      <c r="P169" s="36" t="b">
        <v>1</v>
      </c>
      <c r="Q169" s="38" t="b">
        <v>0</v>
      </c>
      <c r="R169" s="39">
        <v>92176.0</v>
      </c>
      <c r="S169" s="33" t="str">
        <f>VLOOKUP(H169,'GUIDESTAR MATCHING DATA'!$F$1:$I$824,3, FALSE)</f>
        <v>SAN DIEGO</v>
      </c>
      <c r="T169" s="33" t="str">
        <f>VLOOKUP(H169,'GUIDESTAR MATCHING DATA'!$F$1:$I$824,4, FALSE)</f>
        <v>CA</v>
      </c>
      <c r="U169" s="40"/>
      <c r="V169" s="40"/>
      <c r="W169" s="36" t="s">
        <v>2092</v>
      </c>
      <c r="X169" s="36" t="s">
        <v>5222</v>
      </c>
    </row>
    <row r="170">
      <c r="A170" s="22" t="s">
        <v>2116</v>
      </c>
      <c r="B170" s="22" t="b">
        <v>1</v>
      </c>
      <c r="C170" s="22">
        <v>33.0</v>
      </c>
      <c r="D170" s="22">
        <v>1.0</v>
      </c>
      <c r="E170" s="22">
        <v>32.0</v>
      </c>
      <c r="F170" s="24">
        <v>42328.46456018519</v>
      </c>
      <c r="G170" s="22" t="s">
        <v>5223</v>
      </c>
      <c r="H170" s="22" t="s">
        <v>2119</v>
      </c>
      <c r="I170" s="24" t="s">
        <v>1624</v>
      </c>
      <c r="J170" s="22" t="str">
        <f>vlookup($I170,fb_data!$B$1:$H$481,3,FALSE)</f>
        <v>#N/A</v>
      </c>
      <c r="K170" s="22" t="str">
        <f>vlookup($I170,fb_data!$B$1:$H$481,4,FALSE)</f>
        <v>#N/A</v>
      </c>
      <c r="L170" s="22" t="str">
        <f>vlookup($I170,fb_data!$B$1:$H$481,5,FALSE)</f>
        <v>#N/A</v>
      </c>
      <c r="M170" s="22" t="str">
        <f>vlookup($I170,fb_data!$B$1:$H$481,6,FALSE)</f>
        <v>#N/A</v>
      </c>
      <c r="N170" s="22" t="str">
        <f>vlookup($I170,fb_data!$B$1:$H$481,7,FALSE)</f>
        <v>#N/A</v>
      </c>
      <c r="O170" s="22" t="s">
        <v>1623</v>
      </c>
      <c r="P170" s="22" t="b">
        <v>1</v>
      </c>
      <c r="Q170" s="28" t="b">
        <v>0</v>
      </c>
      <c r="R170" s="30">
        <v>18103.0</v>
      </c>
      <c r="S170" s="33" t="str">
        <f>VLOOKUP(H170,'GUIDESTAR MATCHING DATA'!$F$1:$I$824,3, FALSE)</f>
        <v>ALLENTOWN</v>
      </c>
      <c r="T170" s="33" t="str">
        <f>VLOOKUP(H170,'GUIDESTAR MATCHING DATA'!$F$1:$I$824,4, FALSE)</f>
        <v>PA</v>
      </c>
      <c r="U170" s="33">
        <v>6.3823159E7</v>
      </c>
      <c r="V170" s="33">
        <v>5.3689263E7</v>
      </c>
      <c r="W170" s="22" t="s">
        <v>2123</v>
      </c>
      <c r="X170" s="22" t="s">
        <v>5224</v>
      </c>
    </row>
    <row r="171">
      <c r="A171" s="36" t="s">
        <v>2127</v>
      </c>
      <c r="B171" s="36" t="b">
        <v>1</v>
      </c>
      <c r="C171" s="36">
        <v>12.0</v>
      </c>
      <c r="D171" s="36">
        <v>0.0</v>
      </c>
      <c r="E171" s="36">
        <v>12.0</v>
      </c>
      <c r="F171" s="37">
        <v>42320.79394675926</v>
      </c>
      <c r="G171" s="36" t="s">
        <v>5225</v>
      </c>
      <c r="H171" s="36" t="s">
        <v>2128</v>
      </c>
      <c r="I171" s="37" t="s">
        <v>997</v>
      </c>
      <c r="J171" s="22" t="str">
        <f>vlookup($I171,fb_data!$B$1:$H$481,3,FALSE)</f>
        <v>Female</v>
      </c>
      <c r="K171" s="22" t="str">
        <f>vlookup($I171,fb_data!$B$1:$H$481,4,FALSE)</f>
        <v/>
      </c>
      <c r="L171" s="22" t="str">
        <f>vlookup($I171,fb_data!$B$1:$H$481,5,FALSE)</f>
        <v/>
      </c>
      <c r="M171" s="22" t="str">
        <f>vlookup($I171,fb_data!$B$1:$H$481,6,FALSE)</f>
        <v/>
      </c>
      <c r="N171" s="22" t="str">
        <f>vlookup($I171,fb_data!$B$1:$H$481,7,FALSE)</f>
        <v/>
      </c>
      <c r="O171" s="36" t="s">
        <v>996</v>
      </c>
      <c r="P171" s="36" t="b">
        <v>1</v>
      </c>
      <c r="Q171" s="38" t="b">
        <v>1</v>
      </c>
      <c r="R171" s="39">
        <v>68371.0</v>
      </c>
      <c r="S171" s="33" t="str">
        <f>VLOOKUP(H171,'GUIDESTAR MATCHING DATA'!$F$1:$I$824,3, FALSE)</f>
        <v>HENDERSON</v>
      </c>
      <c r="T171" s="33" t="str">
        <f>VLOOKUP(H171,'GUIDESTAR MATCHING DATA'!$F$1:$I$824,4, FALSE)</f>
        <v>NE</v>
      </c>
      <c r="U171" s="40">
        <v>455029.0</v>
      </c>
      <c r="V171" s="40">
        <v>459947.0</v>
      </c>
      <c r="W171" s="36" t="s">
        <v>2136</v>
      </c>
      <c r="X171" s="36" t="s">
        <v>5226</v>
      </c>
    </row>
    <row r="172">
      <c r="A172" s="22" t="s">
        <v>2146</v>
      </c>
      <c r="B172" s="22" t="b">
        <v>1</v>
      </c>
      <c r="C172" s="22">
        <v>26.0</v>
      </c>
      <c r="D172" s="22">
        <v>3.0</v>
      </c>
      <c r="E172" s="22">
        <v>23.0</v>
      </c>
      <c r="F172" s="24">
        <v>42326.484293981484</v>
      </c>
      <c r="G172" s="22" t="s">
        <v>5227</v>
      </c>
      <c r="H172" s="22" t="s">
        <v>2149</v>
      </c>
      <c r="I172" s="24" t="s">
        <v>848</v>
      </c>
      <c r="J172" s="22" t="str">
        <f>vlookup($I172,fb_data!$B$1:$H$481,3,FALSE)</f>
        <v>Male</v>
      </c>
      <c r="K172" s="22" t="str">
        <f>vlookup($I172,fb_data!$B$1:$H$481,4,FALSE)</f>
        <v>Grand Rapids, Michigan</v>
      </c>
      <c r="L172" s="22" t="str">
        <f>vlookup($I172,fb_data!$B$1:$H$481,5,FALSE)</f>
        <v>American English · English</v>
      </c>
      <c r="M172" s="22" t="str">
        <f>vlookup($I172,fb_data!$B$1:$H$481,6,FALSE)</f>
        <v/>
      </c>
      <c r="N172" s="22" t="str">
        <f>vlookup($I172,fb_data!$B$1:$H$481,7,FALSE)</f>
        <v/>
      </c>
      <c r="O172" s="22" t="s">
        <v>845</v>
      </c>
      <c r="P172" s="22" t="b">
        <v>1</v>
      </c>
      <c r="Q172" s="28" t="b">
        <v>0</v>
      </c>
      <c r="R172" s="30">
        <v>49503.0</v>
      </c>
      <c r="S172" s="33" t="str">
        <f>VLOOKUP(H172,'GUIDESTAR MATCHING DATA'!$F$1:$I$824,3, FALSE)</f>
        <v>GRAND RAPIDS</v>
      </c>
      <c r="T172" s="33" t="str">
        <f>VLOOKUP(H172,'GUIDESTAR MATCHING DATA'!$F$1:$I$824,4, FALSE)</f>
        <v>MI</v>
      </c>
      <c r="U172" s="33">
        <v>1.0152039E7</v>
      </c>
      <c r="V172" s="33">
        <v>8907628.0</v>
      </c>
      <c r="W172" s="22" t="s">
        <v>2152</v>
      </c>
      <c r="X172" s="22" t="s">
        <v>5228</v>
      </c>
    </row>
    <row r="173">
      <c r="A173" s="36" t="s">
        <v>2156</v>
      </c>
      <c r="B173" s="36" t="b">
        <v>1</v>
      </c>
      <c r="C173" s="36">
        <v>175.0</v>
      </c>
      <c r="D173" s="36">
        <v>57.0</v>
      </c>
      <c r="E173" s="36">
        <v>118.0</v>
      </c>
      <c r="F173" s="37">
        <v>42326.63637731481</v>
      </c>
      <c r="G173" s="36" t="s">
        <v>5229</v>
      </c>
      <c r="H173" s="36" t="s">
        <v>2157</v>
      </c>
      <c r="I173" s="37" t="s">
        <v>5230</v>
      </c>
      <c r="J173" s="22" t="str">
        <f>vlookup($I173,fb_data!$B$1:$H$481,3,FALSE)</f>
        <v>#N/A</v>
      </c>
      <c r="K173" s="22" t="str">
        <f>vlookup($I173,fb_data!$B$1:$H$481,4,FALSE)</f>
        <v>#N/A</v>
      </c>
      <c r="L173" s="22" t="str">
        <f>vlookup($I173,fb_data!$B$1:$H$481,5,FALSE)</f>
        <v>#N/A</v>
      </c>
      <c r="M173" s="22" t="str">
        <f>vlookup($I173,fb_data!$B$1:$H$481,6,FALSE)</f>
        <v>#N/A</v>
      </c>
      <c r="N173" s="22" t="str">
        <f>vlookup($I173,fb_data!$B$1:$H$481,7,FALSE)</f>
        <v>#N/A</v>
      </c>
      <c r="O173" s="36" t="s">
        <v>5231</v>
      </c>
      <c r="P173" s="36" t="b">
        <v>1</v>
      </c>
      <c r="Q173" s="38" t="b">
        <v>0</v>
      </c>
      <c r="R173" s="39">
        <v>32955.0</v>
      </c>
      <c r="S173" s="33" t="str">
        <f>VLOOKUP(H173,'GUIDESTAR MATCHING DATA'!$F$1:$I$824,3, FALSE)</f>
        <v>ROCKLEDGE</v>
      </c>
      <c r="T173" s="33" t="str">
        <f>VLOOKUP(H173,'GUIDESTAR MATCHING DATA'!$F$1:$I$824,4, FALSE)</f>
        <v>FL</v>
      </c>
      <c r="U173" s="40"/>
      <c r="V173" s="40"/>
      <c r="W173" s="36" t="s">
        <v>2163</v>
      </c>
      <c r="X173" s="36" t="s">
        <v>5232</v>
      </c>
    </row>
    <row r="174">
      <c r="A174" s="22" t="s">
        <v>2166</v>
      </c>
      <c r="B174" s="22" t="b">
        <v>1</v>
      </c>
      <c r="C174" s="22">
        <v>19.0</v>
      </c>
      <c r="D174" s="22">
        <v>8.0</v>
      </c>
      <c r="E174" s="22">
        <v>11.0</v>
      </c>
      <c r="F174" s="24">
        <v>42313.83429398148</v>
      </c>
      <c r="G174" s="22" t="s">
        <v>5233</v>
      </c>
      <c r="H174" s="22" t="s">
        <v>2168</v>
      </c>
      <c r="I174" s="24" t="s">
        <v>5234</v>
      </c>
      <c r="J174" s="22" t="str">
        <f>vlookup($I174,fb_data!$B$1:$H$481,3,FALSE)</f>
        <v>#N/A</v>
      </c>
      <c r="K174" s="22" t="str">
        <f>vlookup($I174,fb_data!$B$1:$H$481,4,FALSE)</f>
        <v>#N/A</v>
      </c>
      <c r="L174" s="22" t="str">
        <f>vlookup($I174,fb_data!$B$1:$H$481,5,FALSE)</f>
        <v>#N/A</v>
      </c>
      <c r="M174" s="22" t="str">
        <f>vlookup($I174,fb_data!$B$1:$H$481,6,FALSE)</f>
        <v>#N/A</v>
      </c>
      <c r="N174" s="22" t="str">
        <f>vlookup($I174,fb_data!$B$1:$H$481,7,FALSE)</f>
        <v>#N/A</v>
      </c>
      <c r="O174" s="22" t="s">
        <v>5235</v>
      </c>
      <c r="P174" s="22" t="b">
        <v>1</v>
      </c>
      <c r="Q174" s="28" t="b">
        <v>0</v>
      </c>
      <c r="R174" s="30">
        <v>77354.0</v>
      </c>
      <c r="S174" s="33" t="str">
        <f>VLOOKUP(H174,'GUIDESTAR MATCHING DATA'!$F$1:$I$824,3, FALSE)</f>
        <v>MAGNOLIA</v>
      </c>
      <c r="T174" s="33" t="str">
        <f>VLOOKUP(H174,'GUIDESTAR MATCHING DATA'!$F$1:$I$824,4, FALSE)</f>
        <v>TX</v>
      </c>
      <c r="U174" s="33"/>
      <c r="V174" s="33"/>
      <c r="W174" s="22" t="s">
        <v>2172</v>
      </c>
      <c r="X174" s="22" t="s">
        <v>5236</v>
      </c>
    </row>
    <row r="175">
      <c r="A175" s="36" t="s">
        <v>2175</v>
      </c>
      <c r="B175" s="36" t="b">
        <v>1</v>
      </c>
      <c r="C175" s="36">
        <v>148.0</v>
      </c>
      <c r="D175" s="36">
        <v>30.0</v>
      </c>
      <c r="E175" s="36">
        <v>118.0</v>
      </c>
      <c r="F175" s="37">
        <v>42332.28991898148</v>
      </c>
      <c r="G175" s="36" t="s">
        <v>5237</v>
      </c>
      <c r="H175" s="36" t="s">
        <v>2176</v>
      </c>
      <c r="I175" s="37" t="s">
        <v>3489</v>
      </c>
      <c r="J175" s="22" t="str">
        <f>vlookup($I175,fb_data!$B$1:$H$481,3,FALSE)</f>
        <v>#N/A</v>
      </c>
      <c r="K175" s="22" t="str">
        <f>vlookup($I175,fb_data!$B$1:$H$481,4,FALSE)</f>
        <v>#N/A</v>
      </c>
      <c r="L175" s="22" t="str">
        <f>vlookup($I175,fb_data!$B$1:$H$481,5,FALSE)</f>
        <v>#N/A</v>
      </c>
      <c r="M175" s="22" t="str">
        <f>vlookup($I175,fb_data!$B$1:$H$481,6,FALSE)</f>
        <v>#N/A</v>
      </c>
      <c r="N175" s="22" t="str">
        <f>vlookup($I175,fb_data!$B$1:$H$481,7,FALSE)</f>
        <v>#N/A</v>
      </c>
      <c r="O175" s="36" t="s">
        <v>3487</v>
      </c>
      <c r="P175" s="36" t="b">
        <v>1</v>
      </c>
      <c r="Q175" s="38" t="b">
        <v>1</v>
      </c>
      <c r="R175" s="39">
        <v>32807.0</v>
      </c>
      <c r="S175" s="33" t="str">
        <f>VLOOKUP(H175,'GUIDESTAR MATCHING DATA'!$F$1:$I$824,3, FALSE)</f>
        <v>ORLANDO</v>
      </c>
      <c r="T175" s="33" t="str">
        <f>VLOOKUP(H175,'GUIDESTAR MATCHING DATA'!$F$1:$I$824,4, FALSE)</f>
        <v>FL</v>
      </c>
      <c r="U175" s="40">
        <v>2622095.0</v>
      </c>
      <c r="V175" s="40">
        <v>2422095.0</v>
      </c>
      <c r="W175" s="36" t="s">
        <v>2188</v>
      </c>
      <c r="X175" s="36" t="s">
        <v>5238</v>
      </c>
    </row>
    <row r="176">
      <c r="A176" s="22" t="s">
        <v>2209</v>
      </c>
      <c r="B176" s="22" t="b">
        <v>1</v>
      </c>
      <c r="C176" s="22">
        <v>6.0</v>
      </c>
      <c r="D176" s="22">
        <v>0.0</v>
      </c>
      <c r="E176" s="22">
        <v>6.0</v>
      </c>
      <c r="F176" s="24">
        <v>42330.229166666664</v>
      </c>
      <c r="G176" s="22" t="s">
        <v>5239</v>
      </c>
      <c r="H176" s="22" t="s">
        <v>2210</v>
      </c>
      <c r="I176" s="24" t="s">
        <v>5240</v>
      </c>
      <c r="J176" s="22" t="str">
        <f>vlookup($I176,fb_data!$B$1:$H$481,3,FALSE)</f>
        <v>#N/A</v>
      </c>
      <c r="K176" s="22" t="str">
        <f>vlookup($I176,fb_data!$B$1:$H$481,4,FALSE)</f>
        <v>#N/A</v>
      </c>
      <c r="L176" s="22" t="str">
        <f>vlookup($I176,fb_data!$B$1:$H$481,5,FALSE)</f>
        <v>#N/A</v>
      </c>
      <c r="M176" s="22" t="str">
        <f>vlookup($I176,fb_data!$B$1:$H$481,6,FALSE)</f>
        <v>#N/A</v>
      </c>
      <c r="N176" s="22" t="str">
        <f>vlookup($I176,fb_data!$B$1:$H$481,7,FALSE)</f>
        <v>#N/A</v>
      </c>
      <c r="O176" s="22" t="s">
        <v>5241</v>
      </c>
      <c r="P176" s="22" t="b">
        <v>1</v>
      </c>
      <c r="Q176" s="28" t="b">
        <v>0</v>
      </c>
      <c r="R176" s="30">
        <v>46256.0</v>
      </c>
      <c r="S176" s="33" t="str">
        <f>VLOOKUP(H176,'GUIDESTAR MATCHING DATA'!$F$1:$I$824,3, FALSE)</f>
        <v>INDIANAPOLIS</v>
      </c>
      <c r="T176" s="33" t="str">
        <f>VLOOKUP(H176,'GUIDESTAR MATCHING DATA'!$F$1:$I$824,4, FALSE)</f>
        <v>IN</v>
      </c>
      <c r="U176" s="33">
        <v>1560462.0</v>
      </c>
      <c r="V176" s="33">
        <v>1624214.0</v>
      </c>
      <c r="W176" s="22" t="s">
        <v>56</v>
      </c>
      <c r="X176" s="22" t="s">
        <v>5242</v>
      </c>
    </row>
    <row r="177">
      <c r="A177" s="36" t="s">
        <v>2218</v>
      </c>
      <c r="B177" s="36" t="b">
        <v>1</v>
      </c>
      <c r="C177" s="36">
        <v>141.0</v>
      </c>
      <c r="D177" s="36">
        <v>48.0</v>
      </c>
      <c r="E177" s="36">
        <v>93.0</v>
      </c>
      <c r="F177" s="37">
        <v>42316.353101851855</v>
      </c>
      <c r="G177" s="36" t="s">
        <v>5243</v>
      </c>
      <c r="H177" s="36" t="s">
        <v>2219</v>
      </c>
      <c r="I177" s="37" t="s">
        <v>754</v>
      </c>
      <c r="J177" s="22" t="str">
        <f>vlookup($I177,fb_data!$B$1:$H$481,3,FALSE)</f>
        <v>#N/A</v>
      </c>
      <c r="K177" s="22" t="str">
        <f>vlookup($I177,fb_data!$B$1:$H$481,4,FALSE)</f>
        <v>#N/A</v>
      </c>
      <c r="L177" s="22" t="str">
        <f>vlookup($I177,fb_data!$B$1:$H$481,5,FALSE)</f>
        <v>#N/A</v>
      </c>
      <c r="M177" s="22" t="str">
        <f>vlookup($I177,fb_data!$B$1:$H$481,6,FALSE)</f>
        <v>#N/A</v>
      </c>
      <c r="N177" s="22" t="str">
        <f>vlookup($I177,fb_data!$B$1:$H$481,7,FALSE)</f>
        <v>#N/A</v>
      </c>
      <c r="O177" s="36" t="s">
        <v>752</v>
      </c>
      <c r="P177" s="36" t="b">
        <v>1</v>
      </c>
      <c r="Q177" s="38" t="b">
        <v>1</v>
      </c>
      <c r="R177" s="39">
        <v>40206.0</v>
      </c>
      <c r="S177" s="33" t="str">
        <f>VLOOKUP(H177,'GUIDESTAR MATCHING DATA'!$F$1:$I$824,3, FALSE)</f>
        <v>LOUISVILLE</v>
      </c>
      <c r="T177" s="33" t="str">
        <f>VLOOKUP(H177,'GUIDESTAR MATCHING DATA'!$F$1:$I$824,4, FALSE)</f>
        <v>KY</v>
      </c>
      <c r="U177" s="40"/>
      <c r="V177" s="40"/>
      <c r="W177" s="36" t="s">
        <v>2223</v>
      </c>
      <c r="X177" s="36" t="s">
        <v>5244</v>
      </c>
    </row>
    <row r="178">
      <c r="A178" s="22" t="s">
        <v>2243</v>
      </c>
      <c r="B178" s="22" t="b">
        <v>1</v>
      </c>
      <c r="C178" s="22">
        <v>18.0</v>
      </c>
      <c r="D178" s="22">
        <v>3.0</v>
      </c>
      <c r="E178" s="22">
        <v>15.0</v>
      </c>
      <c r="F178" s="24">
        <v>42316.62243055556</v>
      </c>
      <c r="G178" s="22" t="s">
        <v>5245</v>
      </c>
      <c r="H178" s="22" t="s">
        <v>2244</v>
      </c>
      <c r="I178" s="24" t="s">
        <v>5246</v>
      </c>
      <c r="J178" s="22" t="str">
        <f>vlookup($I178,fb_data!$B$1:$H$481,3,FALSE)</f>
        <v>#N/A</v>
      </c>
      <c r="K178" s="22" t="str">
        <f>vlookup($I178,fb_data!$B$1:$H$481,4,FALSE)</f>
        <v>#N/A</v>
      </c>
      <c r="L178" s="22" t="str">
        <f>vlookup($I178,fb_data!$B$1:$H$481,5,FALSE)</f>
        <v>#N/A</v>
      </c>
      <c r="M178" s="22" t="str">
        <f>vlookup($I178,fb_data!$B$1:$H$481,6,FALSE)</f>
        <v>#N/A</v>
      </c>
      <c r="N178" s="22" t="str">
        <f>vlookup($I178,fb_data!$B$1:$H$481,7,FALSE)</f>
        <v>#N/A</v>
      </c>
      <c r="O178" s="22" t="s">
        <v>5247</v>
      </c>
      <c r="P178" s="22" t="b">
        <v>1</v>
      </c>
      <c r="Q178" s="28" t="b">
        <v>1</v>
      </c>
      <c r="R178" s="30">
        <v>34474.0</v>
      </c>
      <c r="S178" s="33" t="str">
        <f>VLOOKUP(H178,'GUIDESTAR MATCHING DATA'!$F$1:$I$824,3, FALSE)</f>
        <v>OCALA</v>
      </c>
      <c r="T178" s="33" t="str">
        <f>VLOOKUP(H178,'GUIDESTAR MATCHING DATA'!$F$1:$I$824,4, FALSE)</f>
        <v>FL</v>
      </c>
      <c r="U178" s="33"/>
      <c r="V178" s="33"/>
      <c r="W178" s="22" t="s">
        <v>313</v>
      </c>
      <c r="X178" s="22" t="s">
        <v>5248</v>
      </c>
    </row>
    <row r="179">
      <c r="A179" s="36" t="s">
        <v>2251</v>
      </c>
      <c r="B179" s="36" t="b">
        <v>1</v>
      </c>
      <c r="C179" s="36">
        <v>10.0</v>
      </c>
      <c r="D179" s="36">
        <v>1.0</v>
      </c>
      <c r="E179" s="36">
        <v>9.0</v>
      </c>
      <c r="F179" s="37">
        <v>42332.57456018519</v>
      </c>
      <c r="G179" s="36" t="s">
        <v>5249</v>
      </c>
      <c r="H179" s="36" t="s">
        <v>2252</v>
      </c>
      <c r="I179" s="37" t="s">
        <v>5250</v>
      </c>
      <c r="J179" s="22" t="str">
        <f>vlookup($I179,fb_data!$B$1:$H$481,3,FALSE)</f>
        <v>#N/A</v>
      </c>
      <c r="K179" s="22" t="str">
        <f>vlookup($I179,fb_data!$B$1:$H$481,4,FALSE)</f>
        <v>#N/A</v>
      </c>
      <c r="L179" s="22" t="str">
        <f>vlookup($I179,fb_data!$B$1:$H$481,5,FALSE)</f>
        <v>#N/A</v>
      </c>
      <c r="M179" s="22" t="str">
        <f>vlookup($I179,fb_data!$B$1:$H$481,6,FALSE)</f>
        <v>#N/A</v>
      </c>
      <c r="N179" s="22" t="str">
        <f>vlookup($I179,fb_data!$B$1:$H$481,7,FALSE)</f>
        <v>#N/A</v>
      </c>
      <c r="O179" s="36" t="s">
        <v>5251</v>
      </c>
      <c r="P179" s="36" t="b">
        <v>1</v>
      </c>
      <c r="Q179" s="38" t="b">
        <v>0</v>
      </c>
      <c r="R179" s="39">
        <v>20914.0</v>
      </c>
      <c r="S179" s="33" t="str">
        <f>VLOOKUP(H179,'GUIDESTAR MATCHING DATA'!$F$1:$I$824,3, FALSE)</f>
        <v>SILVER SPRING</v>
      </c>
      <c r="T179" s="33" t="str">
        <f>VLOOKUP(H179,'GUIDESTAR MATCHING DATA'!$F$1:$I$824,4, FALSE)</f>
        <v>MD</v>
      </c>
      <c r="U179" s="40"/>
      <c r="V179" s="40"/>
      <c r="W179" s="36" t="s">
        <v>2258</v>
      </c>
      <c r="X179" s="36" t="s">
        <v>5252</v>
      </c>
    </row>
    <row r="180">
      <c r="A180" s="22" t="s">
        <v>2260</v>
      </c>
      <c r="B180" s="22" t="b">
        <v>1</v>
      </c>
      <c r="C180" s="22">
        <v>158.0</v>
      </c>
      <c r="D180" s="22">
        <v>42.0</v>
      </c>
      <c r="E180" s="22">
        <v>116.0</v>
      </c>
      <c r="F180" s="24">
        <v>42321.63796296297</v>
      </c>
      <c r="G180" s="22" t="s">
        <v>5253</v>
      </c>
      <c r="H180" s="22" t="s">
        <v>2261</v>
      </c>
      <c r="I180" s="24" t="s">
        <v>904</v>
      </c>
      <c r="J180" s="22">
        <f>vlookup($I180,fb_data!$B$1:$H$481,3,FALSE)</f>
        <v>-1</v>
      </c>
      <c r="K180" s="22" t="str">
        <f>vlookup($I180,fb_data!$B$1:$H$481,4,FALSE)</f>
        <v>Clifton, New Jersey</v>
      </c>
      <c r="L180" s="22" t="str">
        <f>vlookup($I180,fb_data!$B$1:$H$481,5,FALSE)</f>
        <v/>
      </c>
      <c r="M180" s="22" t="str">
        <f>vlookup($I180,fb_data!$B$1:$H$481,6,FALSE)</f>
        <v/>
      </c>
      <c r="N180" s="22" t="str">
        <f>vlookup($I180,fb_data!$B$1:$H$481,7,FALSE)</f>
        <v/>
      </c>
      <c r="O180" s="22" t="s">
        <v>903</v>
      </c>
      <c r="P180" s="22" t="b">
        <v>1</v>
      </c>
      <c r="Q180" s="28" t="b">
        <v>1</v>
      </c>
      <c r="R180" s="30">
        <v>99209.0</v>
      </c>
      <c r="S180" s="33" t="str">
        <f>VLOOKUP(H180,'GUIDESTAR MATCHING DATA'!$F$1:$I$824,3, FALSE)</f>
        <v>SPOKANE</v>
      </c>
      <c r="T180" s="33" t="str">
        <f>VLOOKUP(H180,'GUIDESTAR MATCHING DATA'!$F$1:$I$824,4, FALSE)</f>
        <v>WA</v>
      </c>
      <c r="U180" s="33">
        <v>139778.0</v>
      </c>
      <c r="V180" s="33">
        <v>169468.0</v>
      </c>
      <c r="W180" s="22" t="s">
        <v>2267</v>
      </c>
      <c r="X180" s="22" t="s">
        <v>5254</v>
      </c>
    </row>
    <row r="181">
      <c r="A181" s="36" t="s">
        <v>2268</v>
      </c>
      <c r="B181" s="36" t="b">
        <v>1</v>
      </c>
      <c r="C181" s="36">
        <v>29.0</v>
      </c>
      <c r="D181" s="36">
        <v>10.0</v>
      </c>
      <c r="E181" s="36">
        <v>19.0</v>
      </c>
      <c r="F181" s="37">
        <v>42313.392488425925</v>
      </c>
      <c r="G181" s="36" t="s">
        <v>5255</v>
      </c>
      <c r="H181" s="36" t="s">
        <v>2271</v>
      </c>
      <c r="I181" s="37" t="s">
        <v>1462</v>
      </c>
      <c r="J181" s="22" t="str">
        <f>vlookup($I181,fb_data!$B$1:$H$481,3,FALSE)</f>
        <v>#N/A</v>
      </c>
      <c r="K181" s="22" t="str">
        <f>vlookup($I181,fb_data!$B$1:$H$481,4,FALSE)</f>
        <v>#N/A</v>
      </c>
      <c r="L181" s="22" t="str">
        <f>vlookup($I181,fb_data!$B$1:$H$481,5,FALSE)</f>
        <v>#N/A</v>
      </c>
      <c r="M181" s="22" t="str">
        <f>vlookup($I181,fb_data!$B$1:$H$481,6,FALSE)</f>
        <v>#N/A</v>
      </c>
      <c r="N181" s="22" t="str">
        <f>vlookup($I181,fb_data!$B$1:$H$481,7,FALSE)</f>
        <v>#N/A</v>
      </c>
      <c r="O181" s="36" t="s">
        <v>1460</v>
      </c>
      <c r="P181" s="36" t="b">
        <v>1</v>
      </c>
      <c r="Q181" s="38" t="b">
        <v>1</v>
      </c>
      <c r="R181" s="39">
        <v>80222.0</v>
      </c>
      <c r="S181" s="33" t="str">
        <f>VLOOKUP(H181,'GUIDESTAR MATCHING DATA'!$F$1:$I$824,3, FALSE)</f>
        <v>DENVER</v>
      </c>
      <c r="T181" s="33" t="str">
        <f>VLOOKUP(H181,'GUIDESTAR MATCHING DATA'!$F$1:$I$824,4, FALSE)</f>
        <v>CO</v>
      </c>
      <c r="U181" s="40"/>
      <c r="V181" s="40"/>
      <c r="W181" s="36" t="s">
        <v>2274</v>
      </c>
      <c r="X181" s="36" t="s">
        <v>5256</v>
      </c>
    </row>
    <row r="182">
      <c r="A182" s="22" t="s">
        <v>2296</v>
      </c>
      <c r="B182" s="22" t="b">
        <v>1</v>
      </c>
      <c r="C182" s="22">
        <v>3.0</v>
      </c>
      <c r="D182" s="22">
        <v>1.0</v>
      </c>
      <c r="E182" s="22">
        <v>2.0</v>
      </c>
      <c r="F182" s="24">
        <v>42310.486921296295</v>
      </c>
      <c r="G182" s="22" t="s">
        <v>5257</v>
      </c>
      <c r="H182" s="22" t="s">
        <v>2297</v>
      </c>
      <c r="I182" s="24" t="s">
        <v>1455</v>
      </c>
      <c r="J182" s="22" t="str">
        <f>vlookup($I182,fb_data!$B$1:$H$481,3,FALSE)</f>
        <v>#N/A</v>
      </c>
      <c r="K182" s="22" t="str">
        <f>vlookup($I182,fb_data!$B$1:$H$481,4,FALSE)</f>
        <v>#N/A</v>
      </c>
      <c r="L182" s="22" t="str">
        <f>vlookup($I182,fb_data!$B$1:$H$481,5,FALSE)</f>
        <v>#N/A</v>
      </c>
      <c r="M182" s="22" t="str">
        <f>vlookup($I182,fb_data!$B$1:$H$481,6,FALSE)</f>
        <v>#N/A</v>
      </c>
      <c r="N182" s="22" t="str">
        <f>vlookup($I182,fb_data!$B$1:$H$481,7,FALSE)</f>
        <v>#N/A</v>
      </c>
      <c r="O182" s="22" t="s">
        <v>1454</v>
      </c>
      <c r="P182" s="22" t="b">
        <v>1</v>
      </c>
      <c r="Q182" s="28" t="b">
        <v>0</v>
      </c>
      <c r="R182" s="30">
        <v>76034.0</v>
      </c>
      <c r="S182" s="33" t="str">
        <f>VLOOKUP(H182,'GUIDESTAR MATCHING DATA'!$F$1:$I$824,3, FALSE)</f>
        <v>COLLEYVILLE</v>
      </c>
      <c r="T182" s="33" t="str">
        <f>VLOOKUP(H182,'GUIDESTAR MATCHING DATA'!$F$1:$I$824,4, FALSE)</f>
        <v>TX</v>
      </c>
      <c r="U182" s="33"/>
      <c r="V182" s="33"/>
      <c r="W182" s="22"/>
      <c r="X182" s="22" t="s">
        <v>5258</v>
      </c>
    </row>
    <row r="183">
      <c r="A183" s="36" t="s">
        <v>2315</v>
      </c>
      <c r="B183" s="36" t="b">
        <v>1</v>
      </c>
      <c r="C183" s="36">
        <v>444.0</v>
      </c>
      <c r="D183" s="36">
        <v>84.0</v>
      </c>
      <c r="E183" s="36">
        <v>360.0</v>
      </c>
      <c r="F183" s="37">
        <v>42311.50503472222</v>
      </c>
      <c r="G183" s="36" t="s">
        <v>5259</v>
      </c>
      <c r="H183" s="36" t="s">
        <v>2318</v>
      </c>
      <c r="I183" s="37" t="s">
        <v>5260</v>
      </c>
      <c r="J183" s="22" t="str">
        <f>vlookup($I183,fb_data!$B$1:$H$481,3,FALSE)</f>
        <v>#N/A</v>
      </c>
      <c r="K183" s="22" t="str">
        <f>vlookup($I183,fb_data!$B$1:$H$481,4,FALSE)</f>
        <v>#N/A</v>
      </c>
      <c r="L183" s="22" t="str">
        <f>vlookup($I183,fb_data!$B$1:$H$481,5,FALSE)</f>
        <v>#N/A</v>
      </c>
      <c r="M183" s="22" t="str">
        <f>vlookup($I183,fb_data!$B$1:$H$481,6,FALSE)</f>
        <v>#N/A</v>
      </c>
      <c r="N183" s="22" t="str">
        <f>vlookup($I183,fb_data!$B$1:$H$481,7,FALSE)</f>
        <v>#N/A</v>
      </c>
      <c r="O183" s="36" t="s">
        <v>5261</v>
      </c>
      <c r="P183" s="36" t="b">
        <v>1</v>
      </c>
      <c r="Q183" s="38" t="b">
        <v>1</v>
      </c>
      <c r="R183" s="39">
        <v>10128.0</v>
      </c>
      <c r="S183" s="33" t="str">
        <f>VLOOKUP(H183,'GUIDESTAR MATCHING DATA'!$F$1:$I$824,3, FALSE)</f>
        <v>NEW YORK</v>
      </c>
      <c r="T183" s="33" t="str">
        <f>VLOOKUP(H183,'GUIDESTAR MATCHING DATA'!$F$1:$I$824,4, FALSE)</f>
        <v>NY</v>
      </c>
      <c r="U183" s="40">
        <v>428244.0</v>
      </c>
      <c r="V183" s="40">
        <v>451503.0</v>
      </c>
      <c r="W183" s="36" t="s">
        <v>2321</v>
      </c>
      <c r="X183" s="36" t="s">
        <v>5262</v>
      </c>
    </row>
    <row r="184">
      <c r="A184" s="22" t="s">
        <v>2315</v>
      </c>
      <c r="B184" s="22" t="b">
        <v>1</v>
      </c>
      <c r="C184" s="22">
        <v>89.0</v>
      </c>
      <c r="D184" s="22">
        <v>13.0</v>
      </c>
      <c r="E184" s="22">
        <v>76.0</v>
      </c>
      <c r="F184" s="24">
        <v>42312.36913194445</v>
      </c>
      <c r="G184" s="22" t="s">
        <v>5263</v>
      </c>
      <c r="H184" s="22" t="s">
        <v>2318</v>
      </c>
      <c r="I184" s="24" t="s">
        <v>5264</v>
      </c>
      <c r="J184" s="22" t="str">
        <f>vlookup($I184,fb_data!$B$1:$H$481,3,FALSE)</f>
        <v>#N/A</v>
      </c>
      <c r="K184" s="22" t="str">
        <f>vlookup($I184,fb_data!$B$1:$H$481,4,FALSE)</f>
        <v>#N/A</v>
      </c>
      <c r="L184" s="22" t="str">
        <f>vlookup($I184,fb_data!$B$1:$H$481,5,FALSE)</f>
        <v>#N/A</v>
      </c>
      <c r="M184" s="22" t="str">
        <f>vlookup($I184,fb_data!$B$1:$H$481,6,FALSE)</f>
        <v>#N/A</v>
      </c>
      <c r="N184" s="22" t="str">
        <f>vlookup($I184,fb_data!$B$1:$H$481,7,FALSE)</f>
        <v>#N/A</v>
      </c>
      <c r="O184" s="22" t="s">
        <v>5265</v>
      </c>
      <c r="P184" s="22" t="b">
        <v>1</v>
      </c>
      <c r="Q184" s="28" t="b">
        <v>1</v>
      </c>
      <c r="R184" s="30">
        <v>10128.0</v>
      </c>
      <c r="S184" s="33" t="str">
        <f>VLOOKUP(H184,'GUIDESTAR MATCHING DATA'!$F$1:$I$824,3, FALSE)</f>
        <v>NEW YORK</v>
      </c>
      <c r="T184" s="33" t="str">
        <f>VLOOKUP(H184,'GUIDESTAR MATCHING DATA'!$F$1:$I$824,4, FALSE)</f>
        <v>NY</v>
      </c>
      <c r="U184" s="33">
        <v>428244.0</v>
      </c>
      <c r="V184" s="33">
        <v>451503.0</v>
      </c>
      <c r="W184" s="22" t="s">
        <v>2321</v>
      </c>
      <c r="X184" s="22" t="s">
        <v>5266</v>
      </c>
    </row>
    <row r="185">
      <c r="A185" s="36" t="s">
        <v>2315</v>
      </c>
      <c r="B185" s="36" t="b">
        <v>1</v>
      </c>
      <c r="C185" s="36">
        <v>28.0</v>
      </c>
      <c r="D185" s="36">
        <v>2.0</v>
      </c>
      <c r="E185" s="36">
        <v>26.0</v>
      </c>
      <c r="F185" s="37">
        <v>42315.27516203704</v>
      </c>
      <c r="G185" s="36" t="s">
        <v>5267</v>
      </c>
      <c r="H185" s="36" t="s">
        <v>2318</v>
      </c>
      <c r="I185" s="37" t="s">
        <v>1850</v>
      </c>
      <c r="J185" s="22" t="str">
        <f>vlookup($I185,fb_data!$B$1:$H$481,3,FALSE)</f>
        <v>#N/A</v>
      </c>
      <c r="K185" s="22" t="str">
        <f>vlookup($I185,fb_data!$B$1:$H$481,4,FALSE)</f>
        <v>#N/A</v>
      </c>
      <c r="L185" s="22" t="str">
        <f>vlookup($I185,fb_data!$B$1:$H$481,5,FALSE)</f>
        <v>#N/A</v>
      </c>
      <c r="M185" s="22" t="str">
        <f>vlookup($I185,fb_data!$B$1:$H$481,6,FALSE)</f>
        <v>#N/A</v>
      </c>
      <c r="N185" s="22" t="str">
        <f>vlookup($I185,fb_data!$B$1:$H$481,7,FALSE)</f>
        <v>#N/A</v>
      </c>
      <c r="O185" s="36" t="s">
        <v>1848</v>
      </c>
      <c r="P185" s="36" t="b">
        <v>1</v>
      </c>
      <c r="Q185" s="38" t="b">
        <v>1</v>
      </c>
      <c r="R185" s="39">
        <v>10128.0</v>
      </c>
      <c r="S185" s="33" t="str">
        <f>VLOOKUP(H185,'GUIDESTAR MATCHING DATA'!$F$1:$I$824,3, FALSE)</f>
        <v>NEW YORK</v>
      </c>
      <c r="T185" s="33" t="str">
        <f>VLOOKUP(H185,'GUIDESTAR MATCHING DATA'!$F$1:$I$824,4, FALSE)</f>
        <v>NY</v>
      </c>
      <c r="U185" s="40">
        <v>428244.0</v>
      </c>
      <c r="V185" s="40">
        <v>451503.0</v>
      </c>
      <c r="W185" s="36" t="s">
        <v>2321</v>
      </c>
      <c r="X185" s="36" t="s">
        <v>5268</v>
      </c>
    </row>
    <row r="186">
      <c r="A186" s="22" t="s">
        <v>2315</v>
      </c>
      <c r="B186" s="22" t="b">
        <v>1</v>
      </c>
      <c r="C186" s="22">
        <v>771.0</v>
      </c>
      <c r="D186" s="22">
        <v>198.0</v>
      </c>
      <c r="E186" s="22">
        <v>573.0</v>
      </c>
      <c r="F186" s="24">
        <v>42324.67998842592</v>
      </c>
      <c r="G186" s="22" t="s">
        <v>5269</v>
      </c>
      <c r="H186" s="22" t="s">
        <v>2318</v>
      </c>
      <c r="I186" s="24" t="s">
        <v>5270</v>
      </c>
      <c r="J186" s="22" t="str">
        <f>vlookup($I186,fb_data!$B$1:$H$481,3,FALSE)</f>
        <v>#N/A</v>
      </c>
      <c r="K186" s="22" t="str">
        <f>vlookup($I186,fb_data!$B$1:$H$481,4,FALSE)</f>
        <v>#N/A</v>
      </c>
      <c r="L186" s="22" t="str">
        <f>vlookup($I186,fb_data!$B$1:$H$481,5,FALSE)</f>
        <v>#N/A</v>
      </c>
      <c r="M186" s="22" t="str">
        <f>vlookup($I186,fb_data!$B$1:$H$481,6,FALSE)</f>
        <v>#N/A</v>
      </c>
      <c r="N186" s="22" t="str">
        <f>vlookup($I186,fb_data!$B$1:$H$481,7,FALSE)</f>
        <v>#N/A</v>
      </c>
      <c r="O186" s="22" t="s">
        <v>5271</v>
      </c>
      <c r="P186" s="22" t="b">
        <v>1</v>
      </c>
      <c r="Q186" s="28" t="b">
        <v>1</v>
      </c>
      <c r="R186" s="30">
        <v>10128.0</v>
      </c>
      <c r="S186" s="33" t="str">
        <f>VLOOKUP(H186,'GUIDESTAR MATCHING DATA'!$F$1:$I$824,3, FALSE)</f>
        <v>NEW YORK</v>
      </c>
      <c r="T186" s="33" t="str">
        <f>VLOOKUP(H186,'GUIDESTAR MATCHING DATA'!$F$1:$I$824,4, FALSE)</f>
        <v>NY</v>
      </c>
      <c r="U186" s="33">
        <v>428244.0</v>
      </c>
      <c r="V186" s="33">
        <v>451503.0</v>
      </c>
      <c r="W186" s="22" t="s">
        <v>2321</v>
      </c>
      <c r="X186" s="22" t="s">
        <v>5272</v>
      </c>
    </row>
    <row r="187">
      <c r="A187" s="36" t="s">
        <v>2332</v>
      </c>
      <c r="B187" s="36" t="b">
        <v>1</v>
      </c>
      <c r="C187" s="36">
        <v>2.0</v>
      </c>
      <c r="D187" s="36">
        <v>0.0</v>
      </c>
      <c r="E187" s="36">
        <v>2.0</v>
      </c>
      <c r="F187" s="37">
        <v>42332.519849537035</v>
      </c>
      <c r="G187" s="36" t="s">
        <v>5273</v>
      </c>
      <c r="H187" s="36" t="s">
        <v>2334</v>
      </c>
      <c r="I187" s="37" t="s">
        <v>1836</v>
      </c>
      <c r="J187" s="22" t="str">
        <f>vlookup($I187,fb_data!$B$1:$H$481,3,FALSE)</f>
        <v>#N/A</v>
      </c>
      <c r="K187" s="22" t="str">
        <f>vlookup($I187,fb_data!$B$1:$H$481,4,FALSE)</f>
        <v>#N/A</v>
      </c>
      <c r="L187" s="22" t="str">
        <f>vlookup($I187,fb_data!$B$1:$H$481,5,FALSE)</f>
        <v>#N/A</v>
      </c>
      <c r="M187" s="22" t="str">
        <f>vlookup($I187,fb_data!$B$1:$H$481,6,FALSE)</f>
        <v>#N/A</v>
      </c>
      <c r="N187" s="22" t="str">
        <f>vlookup($I187,fb_data!$B$1:$H$481,7,FALSE)</f>
        <v>#N/A</v>
      </c>
      <c r="O187" s="36" t="s">
        <v>1835</v>
      </c>
      <c r="P187" s="36" t="b">
        <v>1</v>
      </c>
      <c r="Q187" s="38" t="b">
        <v>1</v>
      </c>
      <c r="R187" s="39">
        <v>22604.0</v>
      </c>
      <c r="S187" s="33" t="str">
        <f>VLOOKUP(H187,'GUIDESTAR MATCHING DATA'!$F$1:$I$824,3, FALSE)</f>
        <v>WINCHESTER</v>
      </c>
      <c r="T187" s="33" t="str">
        <f>VLOOKUP(H187,'GUIDESTAR MATCHING DATA'!$F$1:$I$824,4, FALSE)</f>
        <v>VA</v>
      </c>
      <c r="U187" s="40"/>
      <c r="V187" s="40"/>
      <c r="W187" s="36" t="s">
        <v>2337</v>
      </c>
      <c r="X187" s="36" t="s">
        <v>5274</v>
      </c>
    </row>
    <row r="188">
      <c r="A188" s="22" t="s">
        <v>2345</v>
      </c>
      <c r="B188" s="22" t="b">
        <v>1</v>
      </c>
      <c r="C188" s="22">
        <v>1.0</v>
      </c>
      <c r="D188" s="22">
        <v>0.0</v>
      </c>
      <c r="E188" s="22">
        <v>1.0</v>
      </c>
      <c r="F188" s="24">
        <v>42317.65599537037</v>
      </c>
      <c r="G188" s="22" t="s">
        <v>5275</v>
      </c>
      <c r="H188" s="22" t="s">
        <v>2346</v>
      </c>
      <c r="I188" s="24" t="s">
        <v>2160</v>
      </c>
      <c r="J188" s="22" t="str">
        <f>vlookup($I188,fb_data!$B$1:$H$481,3,FALSE)</f>
        <v>#N/A</v>
      </c>
      <c r="K188" s="22" t="str">
        <f>vlookup($I188,fb_data!$B$1:$H$481,4,FALSE)</f>
        <v>#N/A</v>
      </c>
      <c r="L188" s="22" t="str">
        <f>vlookup($I188,fb_data!$B$1:$H$481,5,FALSE)</f>
        <v>#N/A</v>
      </c>
      <c r="M188" s="22" t="str">
        <f>vlookup($I188,fb_data!$B$1:$H$481,6,FALSE)</f>
        <v>#N/A</v>
      </c>
      <c r="N188" s="22" t="str">
        <f>vlookup($I188,fb_data!$B$1:$H$481,7,FALSE)</f>
        <v>#N/A</v>
      </c>
      <c r="O188" s="22" t="s">
        <v>2158</v>
      </c>
      <c r="P188" s="22" t="b">
        <v>1</v>
      </c>
      <c r="Q188" s="28" t="b">
        <v>0</v>
      </c>
      <c r="R188" s="30">
        <v>40205.0</v>
      </c>
      <c r="S188" s="33" t="str">
        <f>VLOOKUP(H188,'GUIDESTAR MATCHING DATA'!$F$1:$I$824,3, FALSE)</f>
        <v>LOUISVILLE</v>
      </c>
      <c r="T188" s="33" t="str">
        <f>VLOOKUP(H188,'GUIDESTAR MATCHING DATA'!$F$1:$I$824,4, FALSE)</f>
        <v>KY</v>
      </c>
      <c r="U188" s="33"/>
      <c r="V188" s="33"/>
      <c r="W188" s="22" t="s">
        <v>2351</v>
      </c>
      <c r="X188" s="22" t="s">
        <v>5276</v>
      </c>
    </row>
    <row r="189">
      <c r="A189" s="36" t="s">
        <v>2352</v>
      </c>
      <c r="B189" s="36" t="b">
        <v>1</v>
      </c>
      <c r="C189" s="36">
        <v>39.0</v>
      </c>
      <c r="D189" s="36">
        <v>7.0</v>
      </c>
      <c r="E189" s="36">
        <v>32.0</v>
      </c>
      <c r="F189" s="37">
        <v>42310.46376157407</v>
      </c>
      <c r="G189" s="36" t="s">
        <v>5277</v>
      </c>
      <c r="H189" s="36" t="s">
        <v>2353</v>
      </c>
      <c r="I189" s="37" t="s">
        <v>5278</v>
      </c>
      <c r="J189" s="22" t="str">
        <f>vlookup($I189,fb_data!$B$1:$H$481,3,FALSE)</f>
        <v>#N/A</v>
      </c>
      <c r="K189" s="22" t="str">
        <f>vlookup($I189,fb_data!$B$1:$H$481,4,FALSE)</f>
        <v>#N/A</v>
      </c>
      <c r="L189" s="22" t="str">
        <f>vlookup($I189,fb_data!$B$1:$H$481,5,FALSE)</f>
        <v>#N/A</v>
      </c>
      <c r="M189" s="22" t="str">
        <f>vlookup($I189,fb_data!$B$1:$H$481,6,FALSE)</f>
        <v>#N/A</v>
      </c>
      <c r="N189" s="22" t="str">
        <f>vlookup($I189,fb_data!$B$1:$H$481,7,FALSE)</f>
        <v>#N/A</v>
      </c>
      <c r="O189" s="36" t="s">
        <v>5279</v>
      </c>
      <c r="P189" s="36" t="b">
        <v>1</v>
      </c>
      <c r="Q189" s="38" t="b">
        <v>1</v>
      </c>
      <c r="R189" s="39">
        <v>91105.0</v>
      </c>
      <c r="S189" s="33" t="str">
        <f>VLOOKUP(H189,'GUIDESTAR MATCHING DATA'!$F$1:$I$824,3, FALSE)</f>
        <v>Pasadena</v>
      </c>
      <c r="T189" s="33" t="str">
        <f>VLOOKUP(H189,'GUIDESTAR MATCHING DATA'!$F$1:$I$824,4, FALSE)</f>
        <v>CA</v>
      </c>
      <c r="U189" s="40">
        <v>2.4473561E7</v>
      </c>
      <c r="V189" s="40">
        <v>2.2103375E7</v>
      </c>
      <c r="W189" s="36" t="s">
        <v>2359</v>
      </c>
      <c r="X189" s="36" t="s">
        <v>5280</v>
      </c>
    </row>
    <row r="190">
      <c r="A190" s="22" t="s">
        <v>2360</v>
      </c>
      <c r="B190" s="22" t="b">
        <v>1</v>
      </c>
      <c r="C190" s="22">
        <v>1.0</v>
      </c>
      <c r="D190" s="22">
        <v>0.0</v>
      </c>
      <c r="E190" s="22">
        <v>1.0</v>
      </c>
      <c r="F190" s="24">
        <v>42318.447222222225</v>
      </c>
      <c r="G190" s="22" t="s">
        <v>5281</v>
      </c>
      <c r="H190" s="22" t="s">
        <v>2363</v>
      </c>
      <c r="I190" s="24" t="s">
        <v>911</v>
      </c>
      <c r="J190" s="22" t="str">
        <f>vlookup($I190,fb_data!$B$1:$H$481,3,FALSE)</f>
        <v>#N/A</v>
      </c>
      <c r="K190" s="22" t="str">
        <f>vlookup($I190,fb_data!$B$1:$H$481,4,FALSE)</f>
        <v>#N/A</v>
      </c>
      <c r="L190" s="22" t="str">
        <f>vlookup($I190,fb_data!$B$1:$H$481,5,FALSE)</f>
        <v>#N/A</v>
      </c>
      <c r="M190" s="22" t="str">
        <f>vlookup($I190,fb_data!$B$1:$H$481,6,FALSE)</f>
        <v>#N/A</v>
      </c>
      <c r="N190" s="22" t="str">
        <f>vlookup($I190,fb_data!$B$1:$H$481,7,FALSE)</f>
        <v>#N/A</v>
      </c>
      <c r="O190" s="22" t="s">
        <v>909</v>
      </c>
      <c r="P190" s="22" t="b">
        <v>1</v>
      </c>
      <c r="Q190" s="28" t="b">
        <v>0</v>
      </c>
      <c r="R190" s="30">
        <v>27516.0</v>
      </c>
      <c r="S190" s="33" t="str">
        <f>VLOOKUP(H190,'GUIDESTAR MATCHING DATA'!$F$1:$I$824,3, FALSE)</f>
        <v>Chapel Hill</v>
      </c>
      <c r="T190" s="33" t="str">
        <f>VLOOKUP(H190,'GUIDESTAR MATCHING DATA'!$F$1:$I$824,4, FALSE)</f>
        <v>NC</v>
      </c>
      <c r="U190" s="33"/>
      <c r="V190" s="33"/>
      <c r="W190" s="22"/>
      <c r="X190" s="22" t="s">
        <v>5282</v>
      </c>
    </row>
    <row r="191">
      <c r="A191" s="36" t="s">
        <v>2368</v>
      </c>
      <c r="B191" s="36" t="b">
        <v>1</v>
      </c>
      <c r="C191" s="36">
        <v>66.0</v>
      </c>
      <c r="D191" s="36">
        <v>5.0</v>
      </c>
      <c r="E191" s="36">
        <v>61.0</v>
      </c>
      <c r="F191" s="37">
        <v>42318.56092592593</v>
      </c>
      <c r="G191" s="36" t="s">
        <v>5283</v>
      </c>
      <c r="H191" s="36" t="s">
        <v>2369</v>
      </c>
      <c r="I191" s="37" t="s">
        <v>5284</v>
      </c>
      <c r="J191" s="22" t="str">
        <f>vlookup($I191,fb_data!$B$1:$H$481,3,FALSE)</f>
        <v>#N/A</v>
      </c>
      <c r="K191" s="22" t="str">
        <f>vlookup($I191,fb_data!$B$1:$H$481,4,FALSE)</f>
        <v>#N/A</v>
      </c>
      <c r="L191" s="22" t="str">
        <f>vlookup($I191,fb_data!$B$1:$H$481,5,FALSE)</f>
        <v>#N/A</v>
      </c>
      <c r="M191" s="22" t="str">
        <f>vlookup($I191,fb_data!$B$1:$H$481,6,FALSE)</f>
        <v>#N/A</v>
      </c>
      <c r="N191" s="22" t="str">
        <f>vlookup($I191,fb_data!$B$1:$H$481,7,FALSE)</f>
        <v>#N/A</v>
      </c>
      <c r="O191" s="36" t="s">
        <v>5285</v>
      </c>
      <c r="P191" s="36" t="b">
        <v>1</v>
      </c>
      <c r="Q191" s="38" t="b">
        <v>1</v>
      </c>
      <c r="R191" s="39">
        <v>27617.0</v>
      </c>
      <c r="S191" s="33" t="str">
        <f>VLOOKUP(H191,'GUIDESTAR MATCHING DATA'!$F$1:$I$824,3, FALSE)</f>
        <v>RALEIGH</v>
      </c>
      <c r="T191" s="33" t="str">
        <f>VLOOKUP(H191,'GUIDESTAR MATCHING DATA'!$F$1:$I$824,4, FALSE)</f>
        <v>NC</v>
      </c>
      <c r="U191" s="40">
        <v>193477.0</v>
      </c>
      <c r="V191" s="40">
        <v>260526.0</v>
      </c>
      <c r="W191" s="36" t="s">
        <v>48</v>
      </c>
      <c r="X191" s="36" t="s">
        <v>5286</v>
      </c>
    </row>
    <row r="192">
      <c r="A192" s="22" t="s">
        <v>2374</v>
      </c>
      <c r="B192" s="22" t="b">
        <v>1</v>
      </c>
      <c r="C192" s="22">
        <v>199.0</v>
      </c>
      <c r="D192" s="22">
        <v>52.0</v>
      </c>
      <c r="E192" s="22">
        <v>147.0</v>
      </c>
      <c r="F192" s="24">
        <v>42321.62447916667</v>
      </c>
      <c r="G192" s="22" t="s">
        <v>5287</v>
      </c>
      <c r="H192" s="22" t="s">
        <v>2375</v>
      </c>
      <c r="I192" s="24" t="s">
        <v>3353</v>
      </c>
      <c r="J192" s="22" t="str">
        <f>vlookup($I192,fb_data!$B$1:$H$481,3,FALSE)</f>
        <v>#N/A</v>
      </c>
      <c r="K192" s="22" t="str">
        <f>vlookup($I192,fb_data!$B$1:$H$481,4,FALSE)</f>
        <v>#N/A</v>
      </c>
      <c r="L192" s="22" t="str">
        <f>vlookup($I192,fb_data!$B$1:$H$481,5,FALSE)</f>
        <v>#N/A</v>
      </c>
      <c r="M192" s="22" t="str">
        <f>vlookup($I192,fb_data!$B$1:$H$481,6,FALSE)</f>
        <v>#N/A</v>
      </c>
      <c r="N192" s="22" t="str">
        <f>vlookup($I192,fb_data!$B$1:$H$481,7,FALSE)</f>
        <v>#N/A</v>
      </c>
      <c r="O192" s="22" t="s">
        <v>3352</v>
      </c>
      <c r="P192" s="22" t="b">
        <v>1</v>
      </c>
      <c r="Q192" s="28" t="b">
        <v>1</v>
      </c>
      <c r="R192" s="30">
        <v>97123.0</v>
      </c>
      <c r="S192" s="33" t="str">
        <f>VLOOKUP(H192,'GUIDESTAR MATCHING DATA'!$F$1:$I$824,3, FALSE)</f>
        <v>Hillsboro</v>
      </c>
      <c r="T192" s="33" t="str">
        <f>VLOOKUP(H192,'GUIDESTAR MATCHING DATA'!$F$1:$I$824,4, FALSE)</f>
        <v>OR</v>
      </c>
      <c r="U192" s="33">
        <v>353291.0</v>
      </c>
      <c r="V192" s="33">
        <v>290733.0</v>
      </c>
      <c r="W192" s="22" t="s">
        <v>2381</v>
      </c>
      <c r="X192" s="22" t="s">
        <v>5288</v>
      </c>
    </row>
    <row r="193">
      <c r="A193" s="36" t="s">
        <v>2418</v>
      </c>
      <c r="B193" s="36" t="b">
        <v>1</v>
      </c>
      <c r="C193" s="36">
        <v>73.0</v>
      </c>
      <c r="D193" s="36">
        <v>4.0</v>
      </c>
      <c r="E193" s="36">
        <v>69.0</v>
      </c>
      <c r="F193" s="37">
        <v>42321.40789351852</v>
      </c>
      <c r="G193" s="36" t="s">
        <v>5289</v>
      </c>
      <c r="H193" s="36" t="s">
        <v>2419</v>
      </c>
      <c r="I193" s="37" t="s">
        <v>5290</v>
      </c>
      <c r="J193" s="22" t="str">
        <f>vlookup($I193,fb_data!$B$1:$H$481,3,FALSE)</f>
        <v>#N/A</v>
      </c>
      <c r="K193" s="22" t="str">
        <f>vlookup($I193,fb_data!$B$1:$H$481,4,FALSE)</f>
        <v>#N/A</v>
      </c>
      <c r="L193" s="22" t="str">
        <f>vlookup($I193,fb_data!$B$1:$H$481,5,FALSE)</f>
        <v>#N/A</v>
      </c>
      <c r="M193" s="22" t="str">
        <f>vlookup($I193,fb_data!$B$1:$H$481,6,FALSE)</f>
        <v>#N/A</v>
      </c>
      <c r="N193" s="22" t="str">
        <f>vlookup($I193,fb_data!$B$1:$H$481,7,FALSE)</f>
        <v>#N/A</v>
      </c>
      <c r="O193" s="36" t="s">
        <v>5291</v>
      </c>
      <c r="P193" s="36" t="b">
        <v>1</v>
      </c>
      <c r="Q193" s="38" t="b">
        <v>1</v>
      </c>
      <c r="R193" s="39">
        <v>97470.0</v>
      </c>
      <c r="S193" s="33" t="str">
        <f>VLOOKUP(H193,'GUIDESTAR MATCHING DATA'!$F$1:$I$824,3, FALSE)</f>
        <v>ROSEBURG</v>
      </c>
      <c r="T193" s="33" t="str">
        <f>VLOOKUP(H193,'GUIDESTAR MATCHING DATA'!$F$1:$I$824,4, FALSE)</f>
        <v>OR</v>
      </c>
      <c r="U193" s="40"/>
      <c r="V193" s="40"/>
      <c r="W193" s="36" t="s">
        <v>1346</v>
      </c>
      <c r="X193" s="36" t="s">
        <v>5292</v>
      </c>
    </row>
    <row r="194">
      <c r="A194" s="22" t="s">
        <v>2426</v>
      </c>
      <c r="B194" s="22" t="b">
        <v>1</v>
      </c>
      <c r="C194" s="22">
        <v>6.0</v>
      </c>
      <c r="D194" s="22">
        <v>0.0</v>
      </c>
      <c r="E194" s="22">
        <v>6.0</v>
      </c>
      <c r="F194" s="24">
        <v>42310.58100694444</v>
      </c>
      <c r="G194" s="22" t="s">
        <v>5293</v>
      </c>
      <c r="H194" s="22" t="s">
        <v>2429</v>
      </c>
      <c r="I194" s="24" t="s">
        <v>1034</v>
      </c>
      <c r="J194" s="22" t="str">
        <f>vlookup($I194,fb_data!$B$1:$H$481,3,FALSE)</f>
        <v>Female</v>
      </c>
      <c r="K194" s="22" t="str">
        <f>vlookup($I194,fb_data!$B$1:$H$481,4,FALSE)</f>
        <v>Des Moines, Iowa</v>
      </c>
      <c r="L194" s="22" t="str">
        <f>vlookup($I194,fb_data!$B$1:$H$481,5,FALSE)</f>
        <v/>
      </c>
      <c r="M194" s="22" t="str">
        <f>vlookup($I194,fb_data!$B$1:$H$481,6,FALSE)</f>
        <v>Social Media Coordinator</v>
      </c>
      <c r="N194" s="22" t="str">
        <f>vlookup($I194,fb_data!$B$1:$H$481,7,FALSE)</f>
        <v>Hopeful Africa</v>
      </c>
      <c r="O194" s="22" t="s">
        <v>1032</v>
      </c>
      <c r="P194" s="22" t="b">
        <v>1</v>
      </c>
      <c r="Q194" s="28" t="b">
        <v>0</v>
      </c>
      <c r="R194" s="30">
        <v>50323.0</v>
      </c>
      <c r="S194" s="33" t="str">
        <f>VLOOKUP(H194,'GUIDESTAR MATCHING DATA'!$F$1:$I$824,3, FALSE)</f>
        <v>URBANDALE</v>
      </c>
      <c r="T194" s="33" t="str">
        <f>VLOOKUP(H194,'GUIDESTAR MATCHING DATA'!$F$1:$I$824,4, FALSE)</f>
        <v>IA</v>
      </c>
      <c r="U194" s="33"/>
      <c r="V194" s="33"/>
      <c r="W194" s="22" t="s">
        <v>2031</v>
      </c>
      <c r="X194" s="22" t="s">
        <v>5294</v>
      </c>
    </row>
    <row r="195">
      <c r="A195" s="36" t="s">
        <v>2426</v>
      </c>
      <c r="B195" s="36" t="b">
        <v>1</v>
      </c>
      <c r="C195" s="36">
        <v>903.0</v>
      </c>
      <c r="D195" s="36">
        <v>143.0</v>
      </c>
      <c r="E195" s="36">
        <v>760.0</v>
      </c>
      <c r="F195" s="37">
        <v>42314.655335648145</v>
      </c>
      <c r="G195" s="36" t="s">
        <v>5295</v>
      </c>
      <c r="H195" s="36" t="s">
        <v>2429</v>
      </c>
      <c r="I195" s="37" t="s">
        <v>834</v>
      </c>
      <c r="J195" s="22" t="str">
        <f>vlookup($I195,fb_data!$B$1:$H$481,3,FALSE)</f>
        <v>Male</v>
      </c>
      <c r="K195" s="22" t="str">
        <f>vlookup($I195,fb_data!$B$1:$H$481,4,FALSE)</f>
        <v>Des Moines, Iowa</v>
      </c>
      <c r="L195" s="22" t="str">
        <f>vlookup($I195,fb_data!$B$1:$H$481,5,FALSE)</f>
        <v>English · Swahili</v>
      </c>
      <c r="M195" s="22" t="str">
        <f>vlookup($I195,fb_data!$B$1:$H$481,6,FALSE)</f>
        <v/>
      </c>
      <c r="N195" s="22" t="str">
        <f>vlookup($I195,fb_data!$B$1:$H$481,7,FALSE)</f>
        <v/>
      </c>
      <c r="O195" s="36" t="s">
        <v>833</v>
      </c>
      <c r="P195" s="36" t="b">
        <v>1</v>
      </c>
      <c r="Q195" s="38" t="b">
        <v>0</v>
      </c>
      <c r="R195" s="39">
        <v>50323.0</v>
      </c>
      <c r="S195" s="33" t="str">
        <f>VLOOKUP(H195,'GUIDESTAR MATCHING DATA'!$F$1:$I$824,3, FALSE)</f>
        <v>URBANDALE</v>
      </c>
      <c r="T195" s="33" t="str">
        <f>VLOOKUP(H195,'GUIDESTAR MATCHING DATA'!$F$1:$I$824,4, FALSE)</f>
        <v>IA</v>
      </c>
      <c r="U195" s="40"/>
      <c r="V195" s="40"/>
      <c r="W195" s="36" t="s">
        <v>2031</v>
      </c>
      <c r="X195" s="36" t="s">
        <v>5296</v>
      </c>
    </row>
    <row r="196">
      <c r="A196" s="22" t="s">
        <v>2441</v>
      </c>
      <c r="B196" s="22" t="b">
        <v>1</v>
      </c>
      <c r="C196" s="22">
        <v>2.0</v>
      </c>
      <c r="D196" s="22">
        <v>0.0</v>
      </c>
      <c r="E196" s="22">
        <v>2.0</v>
      </c>
      <c r="F196" s="24">
        <v>42328.85517361111</v>
      </c>
      <c r="G196" s="22" t="s">
        <v>5297</v>
      </c>
      <c r="H196" s="22" t="s">
        <v>2442</v>
      </c>
      <c r="I196" s="24" t="s">
        <v>5298</v>
      </c>
      <c r="J196" s="22" t="str">
        <f>vlookup($I196,fb_data!$B$1:$H$481,3,FALSE)</f>
        <v>#N/A</v>
      </c>
      <c r="K196" s="22" t="str">
        <f>vlookup($I196,fb_data!$B$1:$H$481,4,FALSE)</f>
        <v>#N/A</v>
      </c>
      <c r="L196" s="22" t="str">
        <f>vlookup($I196,fb_data!$B$1:$H$481,5,FALSE)</f>
        <v>#N/A</v>
      </c>
      <c r="M196" s="22" t="str">
        <f>vlookup($I196,fb_data!$B$1:$H$481,6,FALSE)</f>
        <v>#N/A</v>
      </c>
      <c r="N196" s="22" t="str">
        <f>vlookup($I196,fb_data!$B$1:$H$481,7,FALSE)</f>
        <v>#N/A</v>
      </c>
      <c r="O196" s="22" t="s">
        <v>5299</v>
      </c>
      <c r="P196" s="22" t="b">
        <v>1</v>
      </c>
      <c r="Q196" s="28" t="b">
        <v>0</v>
      </c>
      <c r="R196" s="30">
        <v>95758.0</v>
      </c>
      <c r="S196" s="33" t="str">
        <f>VLOOKUP(H196,'GUIDESTAR MATCHING DATA'!$F$1:$I$824,3, FALSE)</f>
        <v>ELK GROVE</v>
      </c>
      <c r="T196" s="33" t="str">
        <f>VLOOKUP(H196,'GUIDESTAR MATCHING DATA'!$F$1:$I$824,4, FALSE)</f>
        <v>CA</v>
      </c>
      <c r="U196" s="33"/>
      <c r="V196" s="33"/>
      <c r="W196" s="22" t="s">
        <v>2448</v>
      </c>
      <c r="X196" s="22" t="s">
        <v>5300</v>
      </c>
    </row>
    <row r="197">
      <c r="A197" s="36" t="s">
        <v>2459</v>
      </c>
      <c r="B197" s="36" t="b">
        <v>1</v>
      </c>
      <c r="C197" s="36">
        <v>207.0</v>
      </c>
      <c r="D197" s="36">
        <v>74.0</v>
      </c>
      <c r="E197" s="36">
        <v>133.0</v>
      </c>
      <c r="F197" s="37">
        <v>42328.271886574075</v>
      </c>
      <c r="G197" s="36" t="s">
        <v>5301</v>
      </c>
      <c r="H197" s="36" t="s">
        <v>2461</v>
      </c>
      <c r="I197" s="37" t="s">
        <v>2089</v>
      </c>
      <c r="J197" s="22" t="str">
        <f>vlookup($I197,fb_data!$B$1:$H$481,3,FALSE)</f>
        <v>#N/A</v>
      </c>
      <c r="K197" s="22" t="str">
        <f>vlookup($I197,fb_data!$B$1:$H$481,4,FALSE)</f>
        <v>#N/A</v>
      </c>
      <c r="L197" s="22" t="str">
        <f>vlookup($I197,fb_data!$B$1:$H$481,5,FALSE)</f>
        <v>#N/A</v>
      </c>
      <c r="M197" s="22" t="str">
        <f>vlookup($I197,fb_data!$B$1:$H$481,6,FALSE)</f>
        <v>#N/A</v>
      </c>
      <c r="N197" s="22" t="str">
        <f>vlookup($I197,fb_data!$B$1:$H$481,7,FALSE)</f>
        <v>#N/A</v>
      </c>
      <c r="O197" s="36" t="s">
        <v>2087</v>
      </c>
      <c r="P197" s="36" t="b">
        <v>1</v>
      </c>
      <c r="Q197" s="38" t="b">
        <v>1</v>
      </c>
      <c r="R197" s="39">
        <v>80631.0</v>
      </c>
      <c r="S197" s="33" t="str">
        <f>VLOOKUP(H197,'GUIDESTAR MATCHING DATA'!$F$1:$I$824,3, FALSE)</f>
        <v>GREELEY</v>
      </c>
      <c r="T197" s="33" t="str">
        <f>VLOOKUP(H197,'GUIDESTAR MATCHING DATA'!$F$1:$I$824,4, FALSE)</f>
        <v>CO</v>
      </c>
      <c r="U197" s="40"/>
      <c r="V197" s="40"/>
      <c r="W197" s="36" t="s">
        <v>313</v>
      </c>
      <c r="X197" s="36" t="s">
        <v>5302</v>
      </c>
    </row>
    <row r="198">
      <c r="A198" s="22" t="s">
        <v>2483</v>
      </c>
      <c r="B198" s="22" t="b">
        <v>1</v>
      </c>
      <c r="C198" s="22">
        <v>315.0</v>
      </c>
      <c r="D198" s="22">
        <v>78.0</v>
      </c>
      <c r="E198" s="22">
        <v>237.0</v>
      </c>
      <c r="F198" s="24">
        <v>42330.37113425926</v>
      </c>
      <c r="G198" s="22" t="s">
        <v>5303</v>
      </c>
      <c r="H198" s="22" t="s">
        <v>2484</v>
      </c>
      <c r="I198" s="24" t="s">
        <v>2740</v>
      </c>
      <c r="J198" s="22" t="str">
        <f>vlookup($I198,fb_data!$B$1:$H$481,3,FALSE)</f>
        <v>#N/A</v>
      </c>
      <c r="K198" s="22" t="str">
        <f>vlookup($I198,fb_data!$B$1:$H$481,4,FALSE)</f>
        <v>#N/A</v>
      </c>
      <c r="L198" s="22" t="str">
        <f>vlookup($I198,fb_data!$B$1:$H$481,5,FALSE)</f>
        <v>#N/A</v>
      </c>
      <c r="M198" s="22" t="str">
        <f>vlookup($I198,fb_data!$B$1:$H$481,6,FALSE)</f>
        <v>#N/A</v>
      </c>
      <c r="N198" s="22" t="str">
        <f>vlookup($I198,fb_data!$B$1:$H$481,7,FALSE)</f>
        <v>#N/A</v>
      </c>
      <c r="O198" s="22" t="s">
        <v>2739</v>
      </c>
      <c r="P198" s="22" t="b">
        <v>1</v>
      </c>
      <c r="Q198" s="28" t="b">
        <v>1</v>
      </c>
      <c r="R198" s="30">
        <v>20005.0</v>
      </c>
      <c r="S198" s="33" t="str">
        <f>VLOOKUP(H198,'GUIDESTAR MATCHING DATA'!$F$1:$I$824,3, FALSE)</f>
        <v>WASHINGTON</v>
      </c>
      <c r="T198" s="33" t="str">
        <f>VLOOKUP(H198,'GUIDESTAR MATCHING DATA'!$F$1:$I$824,4, FALSE)</f>
        <v>DC</v>
      </c>
      <c r="U198" s="33">
        <v>770258.0</v>
      </c>
      <c r="V198" s="33">
        <v>564015.0</v>
      </c>
      <c r="W198" s="22" t="s">
        <v>2487</v>
      </c>
      <c r="X198" s="22" t="s">
        <v>5304</v>
      </c>
    </row>
    <row r="199">
      <c r="A199" s="36" t="s">
        <v>2498</v>
      </c>
      <c r="B199" s="36" t="b">
        <v>1</v>
      </c>
      <c r="C199" s="36">
        <v>6.0</v>
      </c>
      <c r="D199" s="36">
        <v>2.0</v>
      </c>
      <c r="E199" s="36">
        <v>4.0</v>
      </c>
      <c r="F199" s="37">
        <v>42332.02103009259</v>
      </c>
      <c r="G199" s="36" t="s">
        <v>5305</v>
      </c>
      <c r="H199" s="36" t="s">
        <v>2500</v>
      </c>
      <c r="I199" s="37" t="s">
        <v>916</v>
      </c>
      <c r="J199" s="22" t="str">
        <f>vlookup($I199,fb_data!$B$1:$H$481,3,FALSE)</f>
        <v>Female</v>
      </c>
      <c r="K199" s="22" t="str">
        <f>vlookup($I199,fb_data!$B$1:$H$481,4,FALSE)</f>
        <v>Friendswood, Texas</v>
      </c>
      <c r="L199" s="22" t="str">
        <f>vlookup($I199,fb_data!$B$1:$H$481,5,FALSE)</f>
        <v/>
      </c>
      <c r="M199" s="22" t="str">
        <f>vlookup($I199,fb_data!$B$1:$H$481,6,FALSE)</f>
        <v>Founder</v>
      </c>
      <c r="N199" s="22" t="str">
        <f>vlookup($I199,fb_data!$B$1:$H$481,7,FALSE)</f>
        <v>The IBC Network Foundation</v>
      </c>
      <c r="O199" s="36" t="s">
        <v>914</v>
      </c>
      <c r="P199" s="36" t="b">
        <v>1</v>
      </c>
      <c r="Q199" s="38" t="b">
        <v>1</v>
      </c>
      <c r="R199" s="39">
        <v>77546.0</v>
      </c>
      <c r="S199" s="33" t="str">
        <f>VLOOKUP(H199,'GUIDESTAR MATCHING DATA'!$F$1:$I$824,3, FALSE)</f>
        <v>FRIENDSWOOD</v>
      </c>
      <c r="T199" s="33" t="str">
        <f>VLOOKUP(H199,'GUIDESTAR MATCHING DATA'!$F$1:$I$824,4, FALSE)</f>
        <v>TX</v>
      </c>
      <c r="U199" s="40"/>
      <c r="V199" s="40"/>
      <c r="W199" s="36" t="s">
        <v>594</v>
      </c>
      <c r="X199" s="36" t="s">
        <v>5306</v>
      </c>
    </row>
    <row r="200">
      <c r="A200" s="22" t="s">
        <v>2509</v>
      </c>
      <c r="B200" s="22" t="b">
        <v>1</v>
      </c>
      <c r="C200" s="22">
        <v>32.0</v>
      </c>
      <c r="D200" s="22">
        <v>9.0</v>
      </c>
      <c r="E200" s="22">
        <v>23.0</v>
      </c>
      <c r="F200" s="24">
        <v>42318.25767361111</v>
      </c>
      <c r="G200" s="22" t="s">
        <v>5307</v>
      </c>
      <c r="H200" s="22" t="s">
        <v>2511</v>
      </c>
      <c r="I200" s="24" t="s">
        <v>2050</v>
      </c>
      <c r="J200" s="22" t="str">
        <f>vlookup($I200,fb_data!$B$1:$H$481,3,FALSE)</f>
        <v>#N/A</v>
      </c>
      <c r="K200" s="22" t="str">
        <f>vlookup($I200,fb_data!$B$1:$H$481,4,FALSE)</f>
        <v>#N/A</v>
      </c>
      <c r="L200" s="22" t="str">
        <f>vlookup($I200,fb_data!$B$1:$H$481,5,FALSE)</f>
        <v>#N/A</v>
      </c>
      <c r="M200" s="22" t="str">
        <f>vlookup($I200,fb_data!$B$1:$H$481,6,FALSE)</f>
        <v>#N/A</v>
      </c>
      <c r="N200" s="22" t="str">
        <f>vlookup($I200,fb_data!$B$1:$H$481,7,FALSE)</f>
        <v>#N/A</v>
      </c>
      <c r="O200" s="22" t="s">
        <v>2048</v>
      </c>
      <c r="P200" s="22" t="b">
        <v>1</v>
      </c>
      <c r="Q200" s="28" t="b">
        <v>1</v>
      </c>
      <c r="R200" s="30">
        <v>66603.0</v>
      </c>
      <c r="S200" s="33" t="str">
        <f>VLOOKUP(H200,'GUIDESTAR MATCHING DATA'!$F$1:$I$824,3, FALSE)</f>
        <v>TOPEKA</v>
      </c>
      <c r="T200" s="33" t="str">
        <f>VLOOKUP(H200,'GUIDESTAR MATCHING DATA'!$F$1:$I$824,4, FALSE)</f>
        <v>KS</v>
      </c>
      <c r="U200" s="33"/>
      <c r="V200" s="33"/>
      <c r="W200" s="22" t="s">
        <v>2515</v>
      </c>
      <c r="X200" s="22" t="s">
        <v>5308</v>
      </c>
    </row>
    <row r="201">
      <c r="A201" s="36" t="s">
        <v>2519</v>
      </c>
      <c r="B201" s="36" t="b">
        <v>1</v>
      </c>
      <c r="C201" s="36">
        <v>2.0</v>
      </c>
      <c r="D201" s="36">
        <v>0.0</v>
      </c>
      <c r="E201" s="36">
        <v>2.0</v>
      </c>
      <c r="F201" s="37">
        <v>42328.81422453704</v>
      </c>
      <c r="G201" s="36" t="s">
        <v>5309</v>
      </c>
      <c r="H201" s="36" t="s">
        <v>2521</v>
      </c>
      <c r="I201" s="37" t="s">
        <v>2201</v>
      </c>
      <c r="J201" s="22" t="str">
        <f>vlookup($I201,fb_data!$B$1:$H$481,3,FALSE)</f>
        <v>#N/A</v>
      </c>
      <c r="K201" s="22" t="str">
        <f>vlookup($I201,fb_data!$B$1:$H$481,4,FALSE)</f>
        <v>#N/A</v>
      </c>
      <c r="L201" s="22" t="str">
        <f>vlookup($I201,fb_data!$B$1:$H$481,5,FALSE)</f>
        <v>#N/A</v>
      </c>
      <c r="M201" s="22" t="str">
        <f>vlookup($I201,fb_data!$B$1:$H$481,6,FALSE)</f>
        <v>#N/A</v>
      </c>
      <c r="N201" s="22" t="str">
        <f>vlookup($I201,fb_data!$B$1:$H$481,7,FALSE)</f>
        <v>#N/A</v>
      </c>
      <c r="O201" s="36" t="s">
        <v>2199</v>
      </c>
      <c r="P201" s="36" t="b">
        <v>1</v>
      </c>
      <c r="Q201" s="38" t="b">
        <v>1</v>
      </c>
      <c r="R201" s="39">
        <v>2889.0</v>
      </c>
      <c r="S201" s="33" t="str">
        <f>VLOOKUP(H201,'GUIDESTAR MATCHING DATA'!$F$1:$I$824,3, FALSE)</f>
        <v>WARWICK</v>
      </c>
      <c r="T201" s="33" t="str">
        <f>VLOOKUP(H201,'GUIDESTAR MATCHING DATA'!$F$1:$I$824,4, FALSE)</f>
        <v>RI</v>
      </c>
      <c r="U201" s="40"/>
      <c r="V201" s="40"/>
      <c r="W201" s="36" t="s">
        <v>2525</v>
      </c>
      <c r="X201" s="36" t="s">
        <v>5310</v>
      </c>
    </row>
    <row r="202">
      <c r="A202" s="22" t="s">
        <v>2529</v>
      </c>
      <c r="B202" s="22" t="b">
        <v>1</v>
      </c>
      <c r="C202" s="22">
        <v>9.0</v>
      </c>
      <c r="D202" s="22">
        <v>3.0</v>
      </c>
      <c r="E202" s="22">
        <v>6.0</v>
      </c>
      <c r="F202" s="24">
        <v>42315.383472222224</v>
      </c>
      <c r="G202" s="22" t="s">
        <v>5311</v>
      </c>
      <c r="H202" s="22" t="s">
        <v>2530</v>
      </c>
      <c r="I202" s="24" t="s">
        <v>2798</v>
      </c>
      <c r="J202" s="22" t="str">
        <f>vlookup($I202,fb_data!$B$1:$H$481,3,FALSE)</f>
        <v>#N/A</v>
      </c>
      <c r="K202" s="22" t="str">
        <f>vlookup($I202,fb_data!$B$1:$H$481,4,FALSE)</f>
        <v>#N/A</v>
      </c>
      <c r="L202" s="22" t="str">
        <f>vlookup($I202,fb_data!$B$1:$H$481,5,FALSE)</f>
        <v>#N/A</v>
      </c>
      <c r="M202" s="22" t="str">
        <f>vlookup($I202,fb_data!$B$1:$H$481,6,FALSE)</f>
        <v>#N/A</v>
      </c>
      <c r="N202" s="22" t="str">
        <f>vlookup($I202,fb_data!$B$1:$H$481,7,FALSE)</f>
        <v>#N/A</v>
      </c>
      <c r="O202" s="22" t="s">
        <v>2797</v>
      </c>
      <c r="P202" s="22" t="b">
        <v>1</v>
      </c>
      <c r="Q202" s="28" t="b">
        <v>1</v>
      </c>
      <c r="R202" s="30">
        <v>97405.0</v>
      </c>
      <c r="S202" s="33" t="str">
        <f>VLOOKUP(H202,'GUIDESTAR MATCHING DATA'!$F$1:$I$824,3, FALSE)</f>
        <v>Eugene</v>
      </c>
      <c r="T202" s="33" t="str">
        <f>VLOOKUP(H202,'GUIDESTAR MATCHING DATA'!$F$1:$I$824,4, FALSE)</f>
        <v>OR</v>
      </c>
      <c r="U202" s="33">
        <v>906449.0</v>
      </c>
      <c r="V202" s="33">
        <v>932993.0</v>
      </c>
      <c r="W202" s="22" t="s">
        <v>2534</v>
      </c>
      <c r="X202" s="22" t="s">
        <v>5312</v>
      </c>
    </row>
    <row r="203">
      <c r="A203" s="36" t="s">
        <v>2537</v>
      </c>
      <c r="B203" s="36" t="b">
        <v>1</v>
      </c>
      <c r="C203" s="36">
        <v>806.0</v>
      </c>
      <c r="D203" s="36">
        <v>207.0</v>
      </c>
      <c r="E203" s="36">
        <v>599.0</v>
      </c>
      <c r="F203" s="37">
        <v>42310.47850694445</v>
      </c>
      <c r="G203" s="36" t="s">
        <v>5313</v>
      </c>
      <c r="H203" s="36" t="s">
        <v>2538</v>
      </c>
      <c r="I203" s="37" t="s">
        <v>3183</v>
      </c>
      <c r="J203" s="22" t="str">
        <f>vlookup($I203,fb_data!$B$1:$H$481,3,FALSE)</f>
        <v>#N/A</v>
      </c>
      <c r="K203" s="22" t="str">
        <f>vlookup($I203,fb_data!$B$1:$H$481,4,FALSE)</f>
        <v>#N/A</v>
      </c>
      <c r="L203" s="22" t="str">
        <f>vlookup($I203,fb_data!$B$1:$H$481,5,FALSE)</f>
        <v>#N/A</v>
      </c>
      <c r="M203" s="22" t="str">
        <f>vlookup($I203,fb_data!$B$1:$H$481,6,FALSE)</f>
        <v>#N/A</v>
      </c>
      <c r="N203" s="22" t="str">
        <f>vlookup($I203,fb_data!$B$1:$H$481,7,FALSE)</f>
        <v>#N/A</v>
      </c>
      <c r="O203" s="36" t="s">
        <v>3181</v>
      </c>
      <c r="P203" s="36" t="b">
        <v>1</v>
      </c>
      <c r="Q203" s="38" t="b">
        <v>0</v>
      </c>
      <c r="R203" s="39">
        <v>59523.0</v>
      </c>
      <c r="S203" s="33" t="str">
        <f>VLOOKUP(H203,'GUIDESTAR MATCHING DATA'!$F$1:$I$824,3, FALSE)</f>
        <v>CHINOOK</v>
      </c>
      <c r="T203" s="33" t="str">
        <f>VLOOKUP(H203,'GUIDESTAR MATCHING DATA'!$F$1:$I$824,4, FALSE)</f>
        <v>MT</v>
      </c>
      <c r="U203" s="40">
        <v>295078.0</v>
      </c>
      <c r="V203" s="40">
        <v>282969.0</v>
      </c>
      <c r="W203" s="36" t="s">
        <v>2545</v>
      </c>
      <c r="X203" s="36" t="s">
        <v>5314</v>
      </c>
    </row>
    <row r="204">
      <c r="A204" s="22" t="s">
        <v>2537</v>
      </c>
      <c r="B204" s="22" t="b">
        <v>1</v>
      </c>
      <c r="C204" s="22">
        <v>25.0</v>
      </c>
      <c r="D204" s="22">
        <v>3.0</v>
      </c>
      <c r="E204" s="22">
        <v>22.0</v>
      </c>
      <c r="F204" s="24">
        <v>42310.48711805556</v>
      </c>
      <c r="G204" s="22" t="s">
        <v>5315</v>
      </c>
      <c r="H204" s="22" t="s">
        <v>2538</v>
      </c>
      <c r="I204" s="24" t="s">
        <v>3271</v>
      </c>
      <c r="J204" s="22" t="str">
        <f>vlookup($I204,fb_data!$B$1:$H$481,3,FALSE)</f>
        <v>#N/A</v>
      </c>
      <c r="K204" s="22" t="str">
        <f>vlookup($I204,fb_data!$B$1:$H$481,4,FALSE)</f>
        <v>#N/A</v>
      </c>
      <c r="L204" s="22" t="str">
        <f>vlookup($I204,fb_data!$B$1:$H$481,5,FALSE)</f>
        <v>#N/A</v>
      </c>
      <c r="M204" s="22" t="str">
        <f>vlookup($I204,fb_data!$B$1:$H$481,6,FALSE)</f>
        <v>#N/A</v>
      </c>
      <c r="N204" s="22" t="str">
        <f>vlookup($I204,fb_data!$B$1:$H$481,7,FALSE)</f>
        <v>#N/A</v>
      </c>
      <c r="O204" s="22" t="s">
        <v>3270</v>
      </c>
      <c r="P204" s="22" t="b">
        <v>1</v>
      </c>
      <c r="Q204" s="28" t="b">
        <v>1</v>
      </c>
      <c r="R204" s="30">
        <v>59523.0</v>
      </c>
      <c r="S204" s="33" t="str">
        <f>VLOOKUP(H204,'GUIDESTAR MATCHING DATA'!$F$1:$I$824,3, FALSE)</f>
        <v>CHINOOK</v>
      </c>
      <c r="T204" s="33" t="str">
        <f>VLOOKUP(H204,'GUIDESTAR MATCHING DATA'!$F$1:$I$824,4, FALSE)</f>
        <v>MT</v>
      </c>
      <c r="U204" s="33">
        <v>295078.0</v>
      </c>
      <c r="V204" s="33">
        <v>282969.0</v>
      </c>
      <c r="W204" s="22" t="s">
        <v>2545</v>
      </c>
      <c r="X204" s="22" t="s">
        <v>5316</v>
      </c>
    </row>
    <row r="205">
      <c r="A205" s="36" t="s">
        <v>2555</v>
      </c>
      <c r="B205" s="36" t="b">
        <v>1</v>
      </c>
      <c r="C205" s="36">
        <v>102.0</v>
      </c>
      <c r="D205" s="36">
        <v>13.0</v>
      </c>
      <c r="E205" s="36">
        <v>89.0</v>
      </c>
      <c r="F205" s="37">
        <v>42330.820289351854</v>
      </c>
      <c r="G205" s="36" t="s">
        <v>5317</v>
      </c>
      <c r="H205" s="36" t="s">
        <v>2556</v>
      </c>
      <c r="I205" s="37" t="s">
        <v>5318</v>
      </c>
      <c r="J205" s="22" t="str">
        <f>vlookup($I205,fb_data!$B$1:$H$481,3,FALSE)</f>
        <v>#N/A</v>
      </c>
      <c r="K205" s="22" t="str">
        <f>vlookup($I205,fb_data!$B$1:$H$481,4,FALSE)</f>
        <v>#N/A</v>
      </c>
      <c r="L205" s="22" t="str">
        <f>vlookup($I205,fb_data!$B$1:$H$481,5,FALSE)</f>
        <v>#N/A</v>
      </c>
      <c r="M205" s="22" t="str">
        <f>vlookup($I205,fb_data!$B$1:$H$481,6,FALSE)</f>
        <v>#N/A</v>
      </c>
      <c r="N205" s="22" t="str">
        <f>vlookup($I205,fb_data!$B$1:$H$481,7,FALSE)</f>
        <v>#N/A</v>
      </c>
      <c r="O205" s="36" t="s">
        <v>5319</v>
      </c>
      <c r="P205" s="36" t="b">
        <v>1</v>
      </c>
      <c r="Q205" s="38" t="b">
        <v>1</v>
      </c>
      <c r="R205" s="39">
        <v>91403.0</v>
      </c>
      <c r="S205" s="33" t="str">
        <f>VLOOKUP(H205,'GUIDESTAR MATCHING DATA'!$F$1:$I$824,3, FALSE)</f>
        <v>SHERMAN OAKS</v>
      </c>
      <c r="T205" s="33" t="str">
        <f>VLOOKUP(H205,'GUIDESTAR MATCHING DATA'!$F$1:$I$824,4, FALSE)</f>
        <v>CA</v>
      </c>
      <c r="U205" s="40"/>
      <c r="V205" s="40"/>
      <c r="W205" s="36" t="s">
        <v>313</v>
      </c>
      <c r="X205" s="36" t="s">
        <v>5320</v>
      </c>
    </row>
    <row r="206">
      <c r="A206" s="22" t="s">
        <v>2561</v>
      </c>
      <c r="B206" s="22" t="b">
        <v>1</v>
      </c>
      <c r="C206" s="22">
        <v>122.0</v>
      </c>
      <c r="D206" s="22">
        <v>37.0</v>
      </c>
      <c r="E206" s="22">
        <v>85.0</v>
      </c>
      <c r="F206" s="24">
        <v>42319.72289351852</v>
      </c>
      <c r="G206" s="22" t="s">
        <v>5321</v>
      </c>
      <c r="H206" s="22" t="s">
        <v>2562</v>
      </c>
      <c r="I206" s="24" t="s">
        <v>3578</v>
      </c>
      <c r="J206" s="22" t="str">
        <f>vlookup($I206,fb_data!$B$1:$H$481,3,FALSE)</f>
        <v>#N/A</v>
      </c>
      <c r="K206" s="22" t="str">
        <f>vlookup($I206,fb_data!$B$1:$H$481,4,FALSE)</f>
        <v>#N/A</v>
      </c>
      <c r="L206" s="22" t="str">
        <f>vlookup($I206,fb_data!$B$1:$H$481,5,FALSE)</f>
        <v>#N/A</v>
      </c>
      <c r="M206" s="22" t="str">
        <f>vlookup($I206,fb_data!$B$1:$H$481,6,FALSE)</f>
        <v>#N/A</v>
      </c>
      <c r="N206" s="22" t="str">
        <f>vlookup($I206,fb_data!$B$1:$H$481,7,FALSE)</f>
        <v>#N/A</v>
      </c>
      <c r="O206" s="22" t="s">
        <v>3577</v>
      </c>
      <c r="P206" s="22" t="b">
        <v>1</v>
      </c>
      <c r="Q206" s="28" t="b">
        <v>0</v>
      </c>
      <c r="R206" s="30">
        <v>14701.0</v>
      </c>
      <c r="S206" s="33" t="str">
        <f>VLOOKUP(H206,'GUIDESTAR MATCHING DATA'!$F$1:$I$824,3, FALSE)</f>
        <v>JAMESTOWN</v>
      </c>
      <c r="T206" s="33" t="str">
        <f>VLOOKUP(H206,'GUIDESTAR MATCHING DATA'!$F$1:$I$824,4, FALSE)</f>
        <v>NY</v>
      </c>
      <c r="U206" s="33">
        <v>608236.0</v>
      </c>
      <c r="V206" s="33">
        <v>462438.0</v>
      </c>
      <c r="W206" s="22"/>
      <c r="X206" s="22" t="s">
        <v>5322</v>
      </c>
    </row>
    <row r="207">
      <c r="A207" s="36" t="s">
        <v>2568</v>
      </c>
      <c r="B207" s="36" t="b">
        <v>1</v>
      </c>
      <c r="C207" s="36">
        <v>659.0</v>
      </c>
      <c r="D207" s="36">
        <v>109.0</v>
      </c>
      <c r="E207" s="36">
        <v>550.0</v>
      </c>
      <c r="F207" s="37">
        <v>42310.75472222222</v>
      </c>
      <c r="G207" s="36" t="s">
        <v>5323</v>
      </c>
      <c r="H207" s="36" t="s">
        <v>2569</v>
      </c>
      <c r="I207" s="37" t="s">
        <v>3288</v>
      </c>
      <c r="J207" s="22" t="str">
        <f>vlookup($I207,fb_data!$B$1:$H$481,3,FALSE)</f>
        <v>#N/A</v>
      </c>
      <c r="K207" s="22" t="str">
        <f>vlookup($I207,fb_data!$B$1:$H$481,4,FALSE)</f>
        <v>#N/A</v>
      </c>
      <c r="L207" s="22" t="str">
        <f>vlookup($I207,fb_data!$B$1:$H$481,5,FALSE)</f>
        <v>#N/A</v>
      </c>
      <c r="M207" s="22" t="str">
        <f>vlookup($I207,fb_data!$B$1:$H$481,6,FALSE)</f>
        <v>#N/A</v>
      </c>
      <c r="N207" s="22" t="str">
        <f>vlookup($I207,fb_data!$B$1:$H$481,7,FALSE)</f>
        <v>#N/A</v>
      </c>
      <c r="O207" s="36" t="s">
        <v>3287</v>
      </c>
      <c r="P207" s="36" t="b">
        <v>1</v>
      </c>
      <c r="Q207" s="38" t="b">
        <v>1</v>
      </c>
      <c r="R207" s="39">
        <v>28768.0</v>
      </c>
      <c r="S207" s="33" t="str">
        <f>VLOOKUP(H207,'GUIDESTAR MATCHING DATA'!$F$1:$I$824,3, FALSE)</f>
        <v>PISGAH FOREST</v>
      </c>
      <c r="T207" s="33" t="str">
        <f>VLOOKUP(H207,'GUIDESTAR MATCHING DATA'!$F$1:$I$824,4, FALSE)</f>
        <v>NC</v>
      </c>
      <c r="U207" s="40">
        <v>1405577.0</v>
      </c>
      <c r="V207" s="40">
        <v>742721.0</v>
      </c>
      <c r="W207" s="36" t="s">
        <v>2573</v>
      </c>
      <c r="X207" s="36" t="s">
        <v>5324</v>
      </c>
    </row>
    <row r="208">
      <c r="A208" s="22" t="s">
        <v>2575</v>
      </c>
      <c r="B208" s="22" t="b">
        <v>1</v>
      </c>
      <c r="C208" s="22">
        <v>3.0</v>
      </c>
      <c r="D208" s="22">
        <v>0.0</v>
      </c>
      <c r="E208" s="22">
        <v>3.0</v>
      </c>
      <c r="F208" s="24">
        <v>42332.68891203704</v>
      </c>
      <c r="G208" s="22" t="s">
        <v>5325</v>
      </c>
      <c r="H208" s="22" t="s">
        <v>2576</v>
      </c>
      <c r="I208" s="24" t="s">
        <v>5326</v>
      </c>
      <c r="J208" s="22" t="str">
        <f>vlookup($I208,fb_data!$B$1:$H$481,3,FALSE)</f>
        <v>#N/A</v>
      </c>
      <c r="K208" s="22" t="str">
        <f>vlookup($I208,fb_data!$B$1:$H$481,4,FALSE)</f>
        <v>#N/A</v>
      </c>
      <c r="L208" s="22" t="str">
        <f>vlookup($I208,fb_data!$B$1:$H$481,5,FALSE)</f>
        <v>#N/A</v>
      </c>
      <c r="M208" s="22" t="str">
        <f>vlookup($I208,fb_data!$B$1:$H$481,6,FALSE)</f>
        <v>#N/A</v>
      </c>
      <c r="N208" s="22" t="str">
        <f>vlookup($I208,fb_data!$B$1:$H$481,7,FALSE)</f>
        <v>#N/A</v>
      </c>
      <c r="O208" s="22" t="s">
        <v>5327</v>
      </c>
      <c r="P208" s="22" t="b">
        <v>1</v>
      </c>
      <c r="Q208" s="28" t="b">
        <v>0</v>
      </c>
      <c r="R208" s="30">
        <v>63101.0</v>
      </c>
      <c r="S208" s="33" t="str">
        <f>VLOOKUP(H208,'GUIDESTAR MATCHING DATA'!$F$1:$I$824,3, FALSE)</f>
        <v>ST LOUIS</v>
      </c>
      <c r="T208" s="33" t="str">
        <f>VLOOKUP(H208,'GUIDESTAR MATCHING DATA'!$F$1:$I$824,4, FALSE)</f>
        <v>MO</v>
      </c>
      <c r="U208" s="33"/>
      <c r="V208" s="33"/>
      <c r="W208" s="22"/>
      <c r="X208" s="22" t="s">
        <v>5328</v>
      </c>
    </row>
    <row r="209">
      <c r="A209" s="36" t="s">
        <v>2581</v>
      </c>
      <c r="B209" s="36" t="b">
        <v>1</v>
      </c>
      <c r="C209" s="36">
        <v>0.0</v>
      </c>
      <c r="D209" s="36">
        <v>0.0</v>
      </c>
      <c r="E209" s="36">
        <v>0.0</v>
      </c>
      <c r="F209" s="37">
        <v>42320.291342592594</v>
      </c>
      <c r="G209" s="36" t="s">
        <v>5329</v>
      </c>
      <c r="H209" s="36" t="s">
        <v>2582</v>
      </c>
      <c r="I209" s="37" t="s">
        <v>5330</v>
      </c>
      <c r="J209" s="22" t="str">
        <f>vlookup($I209,fb_data!$B$1:$H$481,3,FALSE)</f>
        <v>#N/A</v>
      </c>
      <c r="K209" s="22" t="str">
        <f>vlookup($I209,fb_data!$B$1:$H$481,4,FALSE)</f>
        <v>#N/A</v>
      </c>
      <c r="L209" s="22" t="str">
        <f>vlookup($I209,fb_data!$B$1:$H$481,5,FALSE)</f>
        <v>#N/A</v>
      </c>
      <c r="M209" s="22" t="str">
        <f>vlookup($I209,fb_data!$B$1:$H$481,6,FALSE)</f>
        <v>#N/A</v>
      </c>
      <c r="N209" s="22" t="str">
        <f>vlookup($I209,fb_data!$B$1:$H$481,7,FALSE)</f>
        <v>#N/A</v>
      </c>
      <c r="O209" s="36" t="s">
        <v>5331</v>
      </c>
      <c r="P209" s="36" t="b">
        <v>1</v>
      </c>
      <c r="Q209" s="38" t="b">
        <v>0</v>
      </c>
      <c r="R209" s="76"/>
      <c r="S209" s="33" t="str">
        <f>VLOOKUP(H209,'GUIDESTAR MATCHING DATA'!$F$1:$I$824,3, FALSE)</f>
        <v/>
      </c>
      <c r="T209" s="33" t="str">
        <f>VLOOKUP(H209,'GUIDESTAR MATCHING DATA'!$F$1:$I$824,4, FALSE)</f>
        <v/>
      </c>
      <c r="U209" s="40"/>
      <c r="V209" s="40"/>
      <c r="W209" s="36"/>
      <c r="X209" s="36" t="s">
        <v>5332</v>
      </c>
    </row>
    <row r="210">
      <c r="A210" s="22" t="s">
        <v>2600</v>
      </c>
      <c r="B210" s="22" t="b">
        <v>1</v>
      </c>
      <c r="C210" s="22">
        <v>16.0</v>
      </c>
      <c r="D210" s="22">
        <v>5.0</v>
      </c>
      <c r="E210" s="22">
        <v>11.0</v>
      </c>
      <c r="F210" s="24">
        <v>42316.65430555555</v>
      </c>
      <c r="G210" s="22" t="s">
        <v>5333</v>
      </c>
      <c r="H210" s="22" t="s">
        <v>2601</v>
      </c>
      <c r="I210" s="24" t="s">
        <v>5334</v>
      </c>
      <c r="J210" s="22" t="str">
        <f>vlookup($I210,fb_data!$B$1:$H$481,3,FALSE)</f>
        <v>#N/A</v>
      </c>
      <c r="K210" s="22" t="str">
        <f>vlookup($I210,fb_data!$B$1:$H$481,4,FALSE)</f>
        <v>#N/A</v>
      </c>
      <c r="L210" s="22" t="str">
        <f>vlookup($I210,fb_data!$B$1:$H$481,5,FALSE)</f>
        <v>#N/A</v>
      </c>
      <c r="M210" s="22" t="str">
        <f>vlookup($I210,fb_data!$B$1:$H$481,6,FALSE)</f>
        <v>#N/A</v>
      </c>
      <c r="N210" s="22" t="str">
        <f>vlookup($I210,fb_data!$B$1:$H$481,7,FALSE)</f>
        <v>#N/A</v>
      </c>
      <c r="O210" s="22" t="s">
        <v>5335</v>
      </c>
      <c r="P210" s="22" t="b">
        <v>1</v>
      </c>
      <c r="Q210" s="28" t="b">
        <v>1</v>
      </c>
      <c r="R210" s="30">
        <v>53405.0</v>
      </c>
      <c r="S210" s="33" t="str">
        <f>VLOOKUP(H210,'GUIDESTAR MATCHING DATA'!$F$1:$I$824,3, FALSE)</f>
        <v>RACINE</v>
      </c>
      <c r="T210" s="33" t="str">
        <f>VLOOKUP(H210,'GUIDESTAR MATCHING DATA'!$F$1:$I$824,4, FALSE)</f>
        <v>WI</v>
      </c>
      <c r="U210" s="33"/>
      <c r="V210" s="33"/>
      <c r="W210" s="22" t="s">
        <v>2606</v>
      </c>
      <c r="X210" s="22" t="s">
        <v>5336</v>
      </c>
    </row>
    <row r="211">
      <c r="A211" s="36" t="s">
        <v>2614</v>
      </c>
      <c r="B211" s="36" t="b">
        <v>1</v>
      </c>
      <c r="C211" s="36">
        <v>28.0</v>
      </c>
      <c r="D211" s="36">
        <v>3.0</v>
      </c>
      <c r="E211" s="36">
        <v>25.0</v>
      </c>
      <c r="F211" s="37">
        <v>42324.56456018519</v>
      </c>
      <c r="G211" s="36" t="s">
        <v>5337</v>
      </c>
      <c r="H211" s="36" t="s">
        <v>2615</v>
      </c>
      <c r="I211" s="37" t="s">
        <v>5338</v>
      </c>
      <c r="J211" s="22" t="str">
        <f>vlookup($I211,fb_data!$B$1:$H$481,3,FALSE)</f>
        <v>#N/A</v>
      </c>
      <c r="K211" s="22" t="str">
        <f>vlookup($I211,fb_data!$B$1:$H$481,4,FALSE)</f>
        <v>#N/A</v>
      </c>
      <c r="L211" s="22" t="str">
        <f>vlookup($I211,fb_data!$B$1:$H$481,5,FALSE)</f>
        <v>#N/A</v>
      </c>
      <c r="M211" s="22" t="str">
        <f>vlookup($I211,fb_data!$B$1:$H$481,6,FALSE)</f>
        <v>#N/A</v>
      </c>
      <c r="N211" s="22" t="str">
        <f>vlookup($I211,fb_data!$B$1:$H$481,7,FALSE)</f>
        <v>#N/A</v>
      </c>
      <c r="O211" s="36" t="s">
        <v>5339</v>
      </c>
      <c r="P211" s="36" t="b">
        <v>1</v>
      </c>
      <c r="Q211" s="38" t="b">
        <v>0</v>
      </c>
      <c r="R211" s="39">
        <v>83616.0</v>
      </c>
      <c r="S211" s="33" t="str">
        <f>VLOOKUP(H211,'GUIDESTAR MATCHING DATA'!$F$1:$I$824,3, FALSE)</f>
        <v>EAGLE</v>
      </c>
      <c r="T211" s="33" t="str">
        <f>VLOOKUP(H211,'GUIDESTAR MATCHING DATA'!$F$1:$I$824,4, FALSE)</f>
        <v>ID</v>
      </c>
      <c r="U211" s="40">
        <v>89910.0</v>
      </c>
      <c r="V211" s="40">
        <v>130966.0</v>
      </c>
      <c r="W211" s="36" t="s">
        <v>2620</v>
      </c>
      <c r="X211" s="36" t="s">
        <v>5340</v>
      </c>
    </row>
    <row r="212">
      <c r="A212" s="22" t="s">
        <v>2622</v>
      </c>
      <c r="B212" s="22" t="b">
        <v>1</v>
      </c>
      <c r="C212" s="22">
        <v>53.0</v>
      </c>
      <c r="D212" s="22">
        <v>4.0</v>
      </c>
      <c r="E212" s="22">
        <v>49.0</v>
      </c>
      <c r="F212" s="24">
        <v>42326.41846064815</v>
      </c>
      <c r="G212" s="22" t="s">
        <v>5341</v>
      </c>
      <c r="H212" s="22" t="s">
        <v>2624</v>
      </c>
      <c r="I212" s="24" t="s">
        <v>5342</v>
      </c>
      <c r="J212" s="22" t="str">
        <f>vlookup($I212,fb_data!$B$1:$H$481,3,FALSE)</f>
        <v>#N/A</v>
      </c>
      <c r="K212" s="22" t="str">
        <f>vlookup($I212,fb_data!$B$1:$H$481,4,FALSE)</f>
        <v>#N/A</v>
      </c>
      <c r="L212" s="22" t="str">
        <f>vlookup($I212,fb_data!$B$1:$H$481,5,FALSE)</f>
        <v>#N/A</v>
      </c>
      <c r="M212" s="22" t="str">
        <f>vlookup($I212,fb_data!$B$1:$H$481,6,FALSE)</f>
        <v>#N/A</v>
      </c>
      <c r="N212" s="22" t="str">
        <f>vlookup($I212,fb_data!$B$1:$H$481,7,FALSE)</f>
        <v>#N/A</v>
      </c>
      <c r="O212" s="22" t="s">
        <v>5343</v>
      </c>
      <c r="P212" s="22" t="b">
        <v>1</v>
      </c>
      <c r="Q212" s="28" t="b">
        <v>0</v>
      </c>
      <c r="R212" s="30">
        <v>54413.0</v>
      </c>
      <c r="S212" s="33" t="str">
        <f>VLOOKUP(H212,'GUIDESTAR MATCHING DATA'!$F$1:$I$824,3, FALSE)</f>
        <v>BABCOCK</v>
      </c>
      <c r="T212" s="33" t="str">
        <f>VLOOKUP(H212,'GUIDESTAR MATCHING DATA'!$F$1:$I$824,4, FALSE)</f>
        <v>WI</v>
      </c>
      <c r="U212" s="33">
        <v>71683.0</v>
      </c>
      <c r="V212" s="33">
        <v>81385.0</v>
      </c>
      <c r="W212" s="22" t="s">
        <v>2628</v>
      </c>
      <c r="X212" s="22" t="s">
        <v>5344</v>
      </c>
    </row>
    <row r="213">
      <c r="A213" s="36" t="s">
        <v>2630</v>
      </c>
      <c r="B213" s="36" t="b">
        <v>1</v>
      </c>
      <c r="C213" s="36">
        <v>0.0</v>
      </c>
      <c r="D213" s="36">
        <v>0.0</v>
      </c>
      <c r="E213" s="36">
        <v>0.0</v>
      </c>
      <c r="F213" s="37">
        <v>42327.678032407406</v>
      </c>
      <c r="G213" s="36" t="s">
        <v>5345</v>
      </c>
      <c r="H213" s="36" t="s">
        <v>2631</v>
      </c>
      <c r="I213" s="37" t="s">
        <v>3704</v>
      </c>
      <c r="J213" s="22" t="str">
        <f>vlookup($I213,fb_data!$B$1:$H$481,3,FALSE)</f>
        <v>#N/A</v>
      </c>
      <c r="K213" s="22" t="str">
        <f>vlookup($I213,fb_data!$B$1:$H$481,4,FALSE)</f>
        <v>#N/A</v>
      </c>
      <c r="L213" s="22" t="str">
        <f>vlookup($I213,fb_data!$B$1:$H$481,5,FALSE)</f>
        <v>#N/A</v>
      </c>
      <c r="M213" s="22" t="str">
        <f>vlookup($I213,fb_data!$B$1:$H$481,6,FALSE)</f>
        <v>#N/A</v>
      </c>
      <c r="N213" s="22" t="str">
        <f>vlookup($I213,fb_data!$B$1:$H$481,7,FALSE)</f>
        <v>#N/A</v>
      </c>
      <c r="O213" s="36" t="s">
        <v>3703</v>
      </c>
      <c r="P213" s="36" t="b">
        <v>1</v>
      </c>
      <c r="Q213" s="38" t="b">
        <v>0</v>
      </c>
      <c r="R213" s="39">
        <v>7307.0</v>
      </c>
      <c r="S213" s="33" t="str">
        <f>VLOOKUP(H213,'GUIDESTAR MATCHING DATA'!$F$1:$I$824,3, FALSE)</f>
        <v>JERSEY CITY</v>
      </c>
      <c r="T213" s="33" t="str">
        <f>VLOOKUP(H213,'GUIDESTAR MATCHING DATA'!$F$1:$I$824,4, FALSE)</f>
        <v>NJ</v>
      </c>
      <c r="U213" s="40"/>
      <c r="V213" s="40"/>
      <c r="W213" s="36" t="s">
        <v>2635</v>
      </c>
      <c r="X213" s="36" t="s">
        <v>5346</v>
      </c>
    </row>
    <row r="214">
      <c r="A214" s="22" t="s">
        <v>2642</v>
      </c>
      <c r="B214" s="22" t="b">
        <v>1</v>
      </c>
      <c r="C214" s="22">
        <v>16.0</v>
      </c>
      <c r="D214" s="22">
        <v>2.0</v>
      </c>
      <c r="E214" s="22">
        <v>14.0</v>
      </c>
      <c r="F214" s="24">
        <v>42317.35422453703</v>
      </c>
      <c r="G214" s="22" t="s">
        <v>5347</v>
      </c>
      <c r="H214" s="22" t="s">
        <v>2643</v>
      </c>
      <c r="I214" s="24" t="s">
        <v>3343</v>
      </c>
      <c r="J214" s="22" t="str">
        <f>vlookup($I214,fb_data!$B$1:$H$481,3,FALSE)</f>
        <v>#N/A</v>
      </c>
      <c r="K214" s="22" t="str">
        <f>vlookup($I214,fb_data!$B$1:$H$481,4,FALSE)</f>
        <v>#N/A</v>
      </c>
      <c r="L214" s="22" t="str">
        <f>vlookup($I214,fb_data!$B$1:$H$481,5,FALSE)</f>
        <v>#N/A</v>
      </c>
      <c r="M214" s="22" t="str">
        <f>vlookup($I214,fb_data!$B$1:$H$481,6,FALSE)</f>
        <v>#N/A</v>
      </c>
      <c r="N214" s="22" t="str">
        <f>vlookup($I214,fb_data!$B$1:$H$481,7,FALSE)</f>
        <v>#N/A</v>
      </c>
      <c r="O214" s="22" t="s">
        <v>3342</v>
      </c>
      <c r="P214" s="22" t="b">
        <v>1</v>
      </c>
      <c r="Q214" s="28" t="b">
        <v>0</v>
      </c>
      <c r="R214" s="30">
        <v>11215.0</v>
      </c>
      <c r="S214" s="33" t="str">
        <f>VLOOKUP(H214,'GUIDESTAR MATCHING DATA'!$F$1:$I$824,3, FALSE)</f>
        <v>BROOKLYN</v>
      </c>
      <c r="T214" s="33" t="str">
        <f>VLOOKUP(H214,'GUIDESTAR MATCHING DATA'!$F$1:$I$824,4, FALSE)</f>
        <v>NY</v>
      </c>
      <c r="U214" s="33">
        <v>303660.0</v>
      </c>
      <c r="V214" s="33">
        <v>210828.0</v>
      </c>
      <c r="W214" s="22" t="s">
        <v>2647</v>
      </c>
      <c r="X214" s="22" t="s">
        <v>5348</v>
      </c>
    </row>
    <row r="215">
      <c r="A215" s="36" t="s">
        <v>2649</v>
      </c>
      <c r="B215" s="36" t="b">
        <v>1</v>
      </c>
      <c r="C215" s="36">
        <v>75.0</v>
      </c>
      <c r="D215" s="36">
        <v>21.0</v>
      </c>
      <c r="E215" s="36">
        <v>54.0</v>
      </c>
      <c r="F215" s="37">
        <v>42325.871087962965</v>
      </c>
      <c r="G215" s="36" t="s">
        <v>5349</v>
      </c>
      <c r="H215" s="36" t="s">
        <v>2650</v>
      </c>
      <c r="I215" s="37" t="s">
        <v>5350</v>
      </c>
      <c r="J215" s="22" t="str">
        <f>vlookup($I215,fb_data!$B$1:$H$481,3,FALSE)</f>
        <v>#N/A</v>
      </c>
      <c r="K215" s="22" t="str">
        <f>vlookup($I215,fb_data!$B$1:$H$481,4,FALSE)</f>
        <v>#N/A</v>
      </c>
      <c r="L215" s="22" t="str">
        <f>vlookup($I215,fb_data!$B$1:$H$481,5,FALSE)</f>
        <v>#N/A</v>
      </c>
      <c r="M215" s="22" t="str">
        <f>vlookup($I215,fb_data!$B$1:$H$481,6,FALSE)</f>
        <v>#N/A</v>
      </c>
      <c r="N215" s="22" t="str">
        <f>vlookup($I215,fb_data!$B$1:$H$481,7,FALSE)</f>
        <v>#N/A</v>
      </c>
      <c r="O215" s="36" t="s">
        <v>5351</v>
      </c>
      <c r="P215" s="36" t="b">
        <v>1</v>
      </c>
      <c r="Q215" s="38" t="b">
        <v>1</v>
      </c>
      <c r="R215" s="39">
        <v>30143.0</v>
      </c>
      <c r="S215" s="33" t="str">
        <f>VLOOKUP(H215,'GUIDESTAR MATCHING DATA'!$F$1:$I$824,3, FALSE)</f>
        <v>Jasper</v>
      </c>
      <c r="T215" s="33" t="str">
        <f>VLOOKUP(H215,'GUIDESTAR MATCHING DATA'!$F$1:$I$824,4, FALSE)</f>
        <v>GA</v>
      </c>
      <c r="U215" s="40">
        <v>469808.0</v>
      </c>
      <c r="V215" s="40">
        <v>561703.0</v>
      </c>
      <c r="W215" s="36" t="s">
        <v>2654</v>
      </c>
      <c r="X215" s="36" t="s">
        <v>5352</v>
      </c>
    </row>
    <row r="216">
      <c r="A216" s="22" t="s">
        <v>2657</v>
      </c>
      <c r="B216" s="22" t="b">
        <v>1</v>
      </c>
      <c r="C216" s="22">
        <v>52.0</v>
      </c>
      <c r="D216" s="22">
        <v>13.0</v>
      </c>
      <c r="E216" s="22">
        <v>39.0</v>
      </c>
      <c r="F216" s="24">
        <v>42320.88416666666</v>
      </c>
      <c r="G216" s="22" t="s">
        <v>5353</v>
      </c>
      <c r="H216" s="22" t="s">
        <v>2658</v>
      </c>
      <c r="I216" s="24" t="s">
        <v>5354</v>
      </c>
      <c r="J216" s="22" t="str">
        <f>vlookup($I216,fb_data!$B$1:$H$481,3,FALSE)</f>
        <v>#N/A</v>
      </c>
      <c r="K216" s="22" t="str">
        <f>vlookup($I216,fb_data!$B$1:$H$481,4,FALSE)</f>
        <v>#N/A</v>
      </c>
      <c r="L216" s="22" t="str">
        <f>vlookup($I216,fb_data!$B$1:$H$481,5,FALSE)</f>
        <v>#N/A</v>
      </c>
      <c r="M216" s="22" t="str">
        <f>vlookup($I216,fb_data!$B$1:$H$481,6,FALSE)</f>
        <v>#N/A</v>
      </c>
      <c r="N216" s="22" t="str">
        <f>vlookup($I216,fb_data!$B$1:$H$481,7,FALSE)</f>
        <v>#N/A</v>
      </c>
      <c r="O216" s="22" t="s">
        <v>5355</v>
      </c>
      <c r="P216" s="22" t="b">
        <v>1</v>
      </c>
      <c r="Q216" s="28" t="b">
        <v>0</v>
      </c>
      <c r="R216" s="30">
        <v>87125.0</v>
      </c>
      <c r="S216" s="33" t="str">
        <f>VLOOKUP(H216,'GUIDESTAR MATCHING DATA'!$F$1:$I$824,3, FALSE)</f>
        <v>ALBUQUERQUE</v>
      </c>
      <c r="T216" s="33" t="str">
        <f>VLOOKUP(H216,'GUIDESTAR MATCHING DATA'!$F$1:$I$824,4, FALSE)</f>
        <v>NM</v>
      </c>
      <c r="U216" s="33"/>
      <c r="V216" s="33"/>
      <c r="W216" s="22" t="s">
        <v>2663</v>
      </c>
      <c r="X216" s="22" t="s">
        <v>5356</v>
      </c>
    </row>
    <row r="217">
      <c r="A217" s="36" t="s">
        <v>2667</v>
      </c>
      <c r="B217" s="36" t="b">
        <v>1</v>
      </c>
      <c r="C217" s="36">
        <v>1067.0</v>
      </c>
      <c r="D217" s="36">
        <v>561.0</v>
      </c>
      <c r="E217" s="36">
        <v>506.0</v>
      </c>
      <c r="F217" s="37">
        <v>42328.160787037035</v>
      </c>
      <c r="G217" s="36" t="s">
        <v>5357</v>
      </c>
      <c r="H217" s="36" t="s">
        <v>2668</v>
      </c>
      <c r="I217" s="37" t="s">
        <v>5358</v>
      </c>
      <c r="J217" s="22" t="str">
        <f>vlookup($I217,fb_data!$B$1:$H$481,3,FALSE)</f>
        <v>#N/A</v>
      </c>
      <c r="K217" s="22" t="str">
        <f>vlookup($I217,fb_data!$B$1:$H$481,4,FALSE)</f>
        <v>#N/A</v>
      </c>
      <c r="L217" s="22" t="str">
        <f>vlookup($I217,fb_data!$B$1:$H$481,5,FALSE)</f>
        <v>#N/A</v>
      </c>
      <c r="M217" s="22" t="str">
        <f>vlookup($I217,fb_data!$B$1:$H$481,6,FALSE)</f>
        <v>#N/A</v>
      </c>
      <c r="N217" s="22" t="str">
        <f>vlookup($I217,fb_data!$B$1:$H$481,7,FALSE)</f>
        <v>#N/A</v>
      </c>
      <c r="O217" s="36" t="s">
        <v>5359</v>
      </c>
      <c r="P217" s="36" t="b">
        <v>1</v>
      </c>
      <c r="Q217" s="38" t="b">
        <v>0</v>
      </c>
      <c r="R217" s="39">
        <v>6103.0</v>
      </c>
      <c r="S217" s="33" t="str">
        <f>VLOOKUP(H217,'GUIDESTAR MATCHING DATA'!$F$1:$I$824,3, FALSE)</f>
        <v>HARTFORD</v>
      </c>
      <c r="T217" s="33" t="str">
        <f>VLOOKUP(H217,'GUIDESTAR MATCHING DATA'!$F$1:$I$824,4, FALSE)</f>
        <v>CT</v>
      </c>
      <c r="U217" s="40">
        <v>326984.0</v>
      </c>
      <c r="V217" s="40">
        <v>317337.0</v>
      </c>
      <c r="W217" s="36" t="s">
        <v>2675</v>
      </c>
      <c r="X217" s="36" t="s">
        <v>5360</v>
      </c>
    </row>
    <row r="218">
      <c r="A218" s="22" t="s">
        <v>2680</v>
      </c>
      <c r="B218" s="22" t="b">
        <v>1</v>
      </c>
      <c r="C218" s="22">
        <v>1.0</v>
      </c>
      <c r="D218" s="22">
        <v>0.0</v>
      </c>
      <c r="E218" s="22">
        <v>1.0</v>
      </c>
      <c r="F218" s="24">
        <v>42324.48541666667</v>
      </c>
      <c r="G218" s="22" t="s">
        <v>5361</v>
      </c>
      <c r="H218" s="22" t="s">
        <v>2682</v>
      </c>
      <c r="I218" s="24" t="s">
        <v>5362</v>
      </c>
      <c r="J218" s="22" t="str">
        <f>vlookup($I218,fb_data!$B$1:$H$481,3,FALSE)</f>
        <v>#N/A</v>
      </c>
      <c r="K218" s="22" t="str">
        <f>vlookup($I218,fb_data!$B$1:$H$481,4,FALSE)</f>
        <v>#N/A</v>
      </c>
      <c r="L218" s="22" t="str">
        <f>vlookup($I218,fb_data!$B$1:$H$481,5,FALSE)</f>
        <v>#N/A</v>
      </c>
      <c r="M218" s="22" t="str">
        <f>vlookup($I218,fb_data!$B$1:$H$481,6,FALSE)</f>
        <v>#N/A</v>
      </c>
      <c r="N218" s="22" t="str">
        <f>vlookup($I218,fb_data!$B$1:$H$481,7,FALSE)</f>
        <v>#N/A</v>
      </c>
      <c r="O218" s="22" t="s">
        <v>5363</v>
      </c>
      <c r="P218" s="22" t="b">
        <v>1</v>
      </c>
      <c r="Q218" s="28" t="b">
        <v>1</v>
      </c>
      <c r="R218" s="30">
        <v>77566.0</v>
      </c>
      <c r="S218" s="33" t="str">
        <f>VLOOKUP(H218,'GUIDESTAR MATCHING DATA'!$F$1:$I$824,3, FALSE)</f>
        <v>LAKE JACKSON</v>
      </c>
      <c r="T218" s="33" t="str">
        <f>VLOOKUP(H218,'GUIDESTAR MATCHING DATA'!$F$1:$I$824,4, FALSE)</f>
        <v>TX</v>
      </c>
      <c r="U218" s="33">
        <v>229934.0</v>
      </c>
      <c r="V218" s="33">
        <v>182031.0</v>
      </c>
      <c r="W218" s="22" t="s">
        <v>2686</v>
      </c>
      <c r="X218" s="22" t="s">
        <v>5364</v>
      </c>
    </row>
    <row r="219">
      <c r="A219" s="36" t="s">
        <v>2696</v>
      </c>
      <c r="B219" s="36" t="b">
        <v>1</v>
      </c>
      <c r="C219" s="36">
        <v>35.0</v>
      </c>
      <c r="D219" s="36">
        <v>2.0</v>
      </c>
      <c r="E219" s="36">
        <v>33.0</v>
      </c>
      <c r="F219" s="37">
        <v>42316.69322916667</v>
      </c>
      <c r="G219" s="36" t="s">
        <v>5365</v>
      </c>
      <c r="H219" s="36" t="s">
        <v>2697</v>
      </c>
      <c r="I219" s="37" t="s">
        <v>3260</v>
      </c>
      <c r="J219" s="22" t="str">
        <f>vlookup($I219,fb_data!$B$1:$H$481,3,FALSE)</f>
        <v>#N/A</v>
      </c>
      <c r="K219" s="22" t="str">
        <f>vlookup($I219,fb_data!$B$1:$H$481,4,FALSE)</f>
        <v>#N/A</v>
      </c>
      <c r="L219" s="22" t="str">
        <f>vlookup($I219,fb_data!$B$1:$H$481,5,FALSE)</f>
        <v>#N/A</v>
      </c>
      <c r="M219" s="22" t="str">
        <f>vlookup($I219,fb_data!$B$1:$H$481,6,FALSE)</f>
        <v>#N/A</v>
      </c>
      <c r="N219" s="22" t="str">
        <f>vlookup($I219,fb_data!$B$1:$H$481,7,FALSE)</f>
        <v>#N/A</v>
      </c>
      <c r="O219" s="36" t="s">
        <v>3259</v>
      </c>
      <c r="P219" s="36" t="b">
        <v>1</v>
      </c>
      <c r="Q219" s="38" t="b">
        <v>1</v>
      </c>
      <c r="R219" s="39">
        <v>20007.0</v>
      </c>
      <c r="S219" s="33" t="str">
        <f>VLOOKUP(H219,'GUIDESTAR MATCHING DATA'!$F$1:$I$824,3, FALSE)</f>
        <v>WASHINGTON</v>
      </c>
      <c r="T219" s="33" t="str">
        <f>VLOOKUP(H219,'GUIDESTAR MATCHING DATA'!$F$1:$I$824,4, FALSE)</f>
        <v>DC</v>
      </c>
      <c r="U219" s="40">
        <v>975450.0</v>
      </c>
      <c r="V219" s="40">
        <v>715394.0</v>
      </c>
      <c r="W219" s="36" t="s">
        <v>2702</v>
      </c>
      <c r="X219" s="36" t="s">
        <v>5366</v>
      </c>
    </row>
    <row r="220">
      <c r="A220" s="22" t="s">
        <v>2704</v>
      </c>
      <c r="B220" s="22" t="b">
        <v>1</v>
      </c>
      <c r="C220" s="22">
        <v>215.0</v>
      </c>
      <c r="D220" s="22">
        <v>65.0</v>
      </c>
      <c r="E220" s="22">
        <v>150.0</v>
      </c>
      <c r="F220" s="24">
        <v>42326.56091435185</v>
      </c>
      <c r="G220" s="22" t="s">
        <v>5367</v>
      </c>
      <c r="H220" s="22" t="s">
        <v>2706</v>
      </c>
      <c r="I220" s="24" t="s">
        <v>5368</v>
      </c>
      <c r="J220" s="22" t="str">
        <f>vlookup($I220,fb_data!$B$1:$H$481,3,FALSE)</f>
        <v>#N/A</v>
      </c>
      <c r="K220" s="22" t="str">
        <f>vlookup($I220,fb_data!$B$1:$H$481,4,FALSE)</f>
        <v>#N/A</v>
      </c>
      <c r="L220" s="22" t="str">
        <f>vlookup($I220,fb_data!$B$1:$H$481,5,FALSE)</f>
        <v>#N/A</v>
      </c>
      <c r="M220" s="22" t="str">
        <f>vlookup($I220,fb_data!$B$1:$H$481,6,FALSE)</f>
        <v>#N/A</v>
      </c>
      <c r="N220" s="22" t="str">
        <f>vlookup($I220,fb_data!$B$1:$H$481,7,FALSE)</f>
        <v>#N/A</v>
      </c>
      <c r="O220" s="22" t="s">
        <v>5369</v>
      </c>
      <c r="P220" s="22" t="b">
        <v>1</v>
      </c>
      <c r="Q220" s="28" t="b">
        <v>1</v>
      </c>
      <c r="R220" s="30">
        <v>76137.0</v>
      </c>
      <c r="S220" s="33" t="str">
        <f>VLOOKUP(H220,'GUIDESTAR MATCHING DATA'!$F$1:$I$824,3, FALSE)</f>
        <v>FORT WORTH</v>
      </c>
      <c r="T220" s="33" t="str">
        <f>VLOOKUP(H220,'GUIDESTAR MATCHING DATA'!$F$1:$I$824,4, FALSE)</f>
        <v>TX</v>
      </c>
      <c r="U220" s="33"/>
      <c r="V220" s="33"/>
      <c r="W220" s="22" t="s">
        <v>2710</v>
      </c>
      <c r="X220" s="22" t="s">
        <v>5370</v>
      </c>
    </row>
    <row r="221">
      <c r="A221" s="36" t="s">
        <v>2713</v>
      </c>
      <c r="B221" s="36" t="b">
        <v>1</v>
      </c>
      <c r="C221" s="36">
        <v>0.0</v>
      </c>
      <c r="D221" s="36">
        <v>0.0</v>
      </c>
      <c r="E221" s="36">
        <v>0.0</v>
      </c>
      <c r="F221" s="37">
        <v>42324.52596064815</v>
      </c>
      <c r="G221" s="36" t="s">
        <v>5371</v>
      </c>
      <c r="H221" s="36" t="s">
        <v>2715</v>
      </c>
      <c r="I221" s="37" t="s">
        <v>1378</v>
      </c>
      <c r="J221" s="22" t="str">
        <f>vlookup($I221,fb_data!$B$1:$H$481,3,FALSE)</f>
        <v>Female</v>
      </c>
      <c r="K221" s="22" t="str">
        <f>vlookup($I221,fb_data!$B$1:$H$481,4,FALSE)</f>
        <v>Wichita, Kansas</v>
      </c>
      <c r="L221" s="22" t="str">
        <f>vlookup($I221,fb_data!$B$1:$H$481,5,FALSE)</f>
        <v/>
      </c>
      <c r="M221" s="22" t="str">
        <f>vlookup($I221,fb_data!$B$1:$H$481,6,FALSE)</f>
        <v/>
      </c>
      <c r="N221" s="22" t="str">
        <f>vlookup($I221,fb_data!$B$1:$H$481,7,FALSE)</f>
        <v/>
      </c>
      <c r="O221" s="36" t="s">
        <v>1377</v>
      </c>
      <c r="P221" s="36" t="b">
        <v>1</v>
      </c>
      <c r="Q221" s="38" t="b">
        <v>0</v>
      </c>
      <c r="R221" s="39">
        <v>67219.0</v>
      </c>
      <c r="S221" s="33" t="str">
        <f>VLOOKUP(H221,'GUIDESTAR MATCHING DATA'!$F$1:$I$824,3, FALSE)</f>
        <v>Wichita</v>
      </c>
      <c r="T221" s="33" t="str">
        <f>VLOOKUP(H221,'GUIDESTAR MATCHING DATA'!$F$1:$I$824,4, FALSE)</f>
        <v>KS</v>
      </c>
      <c r="U221" s="40">
        <v>4951289.0</v>
      </c>
      <c r="V221" s="40">
        <v>3990899.0</v>
      </c>
      <c r="W221" s="36" t="s">
        <v>201</v>
      </c>
      <c r="X221" s="36" t="s">
        <v>5372</v>
      </c>
    </row>
    <row r="222">
      <c r="A222" s="22" t="s">
        <v>2721</v>
      </c>
      <c r="B222" s="22" t="b">
        <v>1</v>
      </c>
      <c r="C222" s="22">
        <v>1897.0</v>
      </c>
      <c r="D222" s="22">
        <v>383.0</v>
      </c>
      <c r="E222" s="22">
        <v>1514.0</v>
      </c>
      <c r="F222" s="24">
        <v>42332.42320601852</v>
      </c>
      <c r="G222" s="22" t="s">
        <v>5373</v>
      </c>
      <c r="H222" s="22" t="s">
        <v>2722</v>
      </c>
      <c r="I222" s="24" t="s">
        <v>1277</v>
      </c>
      <c r="J222" s="22" t="str">
        <f>vlookup($I222,fb_data!$B$1:$H$481,3,FALSE)</f>
        <v>#N/A</v>
      </c>
      <c r="K222" s="22" t="str">
        <f>vlookup($I222,fb_data!$B$1:$H$481,4,FALSE)</f>
        <v>#N/A</v>
      </c>
      <c r="L222" s="22" t="str">
        <f>vlookup($I222,fb_data!$B$1:$H$481,5,FALSE)</f>
        <v>#N/A</v>
      </c>
      <c r="M222" s="22" t="str">
        <f>vlookup($I222,fb_data!$B$1:$H$481,6,FALSE)</f>
        <v>#N/A</v>
      </c>
      <c r="N222" s="22" t="str">
        <f>vlookup($I222,fb_data!$B$1:$H$481,7,FALSE)</f>
        <v>#N/A</v>
      </c>
      <c r="O222" s="22" t="s">
        <v>1276</v>
      </c>
      <c r="P222" s="22" t="b">
        <v>1</v>
      </c>
      <c r="Q222" s="28" t="b">
        <v>0</v>
      </c>
      <c r="R222" s="30">
        <v>60045.0</v>
      </c>
      <c r="S222" s="33" t="str">
        <f>VLOOKUP(H222,'GUIDESTAR MATCHING DATA'!$F$1:$I$824,3, FALSE)</f>
        <v>LAKE FOREST</v>
      </c>
      <c r="T222" s="33" t="str">
        <f>VLOOKUP(H222,'GUIDESTAR MATCHING DATA'!$F$1:$I$824,4, FALSE)</f>
        <v>IL</v>
      </c>
      <c r="U222" s="33">
        <v>656094.0</v>
      </c>
      <c r="V222" s="33">
        <v>477357.0</v>
      </c>
      <c r="W222" s="22" t="s">
        <v>2726</v>
      </c>
      <c r="X222" s="22" t="s">
        <v>5374</v>
      </c>
    </row>
    <row r="223">
      <c r="A223" s="36" t="s">
        <v>2738</v>
      </c>
      <c r="B223" s="36" t="b">
        <v>1</v>
      </c>
      <c r="C223" s="36">
        <v>71.0</v>
      </c>
      <c r="D223" s="36">
        <v>34.0</v>
      </c>
      <c r="E223" s="36">
        <v>37.0</v>
      </c>
      <c r="F223" s="37">
        <v>42310.70988425926</v>
      </c>
      <c r="G223" s="36" t="s">
        <v>5375</v>
      </c>
      <c r="H223" s="36" t="s">
        <v>2741</v>
      </c>
      <c r="I223" s="37" t="s">
        <v>1095</v>
      </c>
      <c r="J223" s="22" t="str">
        <f>vlookup($I223,fb_data!$B$1:$H$481,3,FALSE)</f>
        <v>Female</v>
      </c>
      <c r="K223" s="22" t="str">
        <f>vlookup($I223,fb_data!$B$1:$H$481,4,FALSE)</f>
        <v/>
      </c>
      <c r="L223" s="22" t="str">
        <f>vlookup($I223,fb_data!$B$1:$H$481,5,FALSE)</f>
        <v/>
      </c>
      <c r="M223" s="22" t="str">
        <f>vlookup($I223,fb_data!$B$1:$H$481,6,FALSE)</f>
        <v/>
      </c>
      <c r="N223" s="22" t="str">
        <f>vlookup($I223,fb_data!$B$1:$H$481,7,FALSE)</f>
        <v/>
      </c>
      <c r="O223" s="36" t="s">
        <v>1093</v>
      </c>
      <c r="P223" s="36" t="b">
        <v>1</v>
      </c>
      <c r="Q223" s="38" t="b">
        <v>0</v>
      </c>
      <c r="R223" s="39">
        <v>42724.0</v>
      </c>
      <c r="S223" s="33" t="str">
        <f>VLOOKUP(H223,'GUIDESTAR MATCHING DATA'!$F$1:$I$824,3, FALSE)</f>
        <v>CECILIA</v>
      </c>
      <c r="T223" s="33" t="str">
        <f>VLOOKUP(H223,'GUIDESTAR MATCHING DATA'!$F$1:$I$824,4, FALSE)</f>
        <v>KY</v>
      </c>
      <c r="U223" s="40"/>
      <c r="V223" s="40"/>
      <c r="W223" s="36" t="s">
        <v>581</v>
      </c>
      <c r="X223" s="36" t="s">
        <v>5376</v>
      </c>
    </row>
    <row r="224">
      <c r="A224" s="22" t="s">
        <v>2755</v>
      </c>
      <c r="B224" s="22" t="b">
        <v>1</v>
      </c>
      <c r="C224" s="22">
        <v>140.0</v>
      </c>
      <c r="D224" s="22">
        <v>65.0</v>
      </c>
      <c r="E224" s="22">
        <v>75.0</v>
      </c>
      <c r="F224" s="24">
        <v>42319.89760416667</v>
      </c>
      <c r="G224" s="22" t="s">
        <v>5377</v>
      </c>
      <c r="H224" s="22" t="s">
        <v>2756</v>
      </c>
      <c r="I224" s="24" t="s">
        <v>5378</v>
      </c>
      <c r="J224" s="22" t="str">
        <f>vlookup($I224,fb_data!$B$1:$H$481,3,FALSE)</f>
        <v>#N/A</v>
      </c>
      <c r="K224" s="22" t="str">
        <f>vlookup($I224,fb_data!$B$1:$H$481,4,FALSE)</f>
        <v>#N/A</v>
      </c>
      <c r="L224" s="22" t="str">
        <f>vlookup($I224,fb_data!$B$1:$H$481,5,FALSE)</f>
        <v>#N/A</v>
      </c>
      <c r="M224" s="22" t="str">
        <f>vlookup($I224,fb_data!$B$1:$H$481,6,FALSE)</f>
        <v>#N/A</v>
      </c>
      <c r="N224" s="22" t="str">
        <f>vlookup($I224,fb_data!$B$1:$H$481,7,FALSE)</f>
        <v>#N/A</v>
      </c>
      <c r="O224" s="22" t="s">
        <v>5379</v>
      </c>
      <c r="P224" s="22" t="b">
        <v>1</v>
      </c>
      <c r="Q224" s="28" t="b">
        <v>1</v>
      </c>
      <c r="R224" s="30">
        <v>94042.0</v>
      </c>
      <c r="S224" s="33" t="str">
        <f>VLOOKUP(H224,'GUIDESTAR MATCHING DATA'!$F$1:$I$824,3, FALSE)</f>
        <v>MOUNTAIN VIEW</v>
      </c>
      <c r="T224" s="33" t="str">
        <f>VLOOKUP(H224,'GUIDESTAR MATCHING DATA'!$F$1:$I$824,4, FALSE)</f>
        <v>CA</v>
      </c>
      <c r="U224" s="33">
        <v>3.4006532E7</v>
      </c>
      <c r="V224" s="33">
        <v>1.1300906E7</v>
      </c>
      <c r="W224" s="22" t="s">
        <v>1807</v>
      </c>
      <c r="X224" s="22" t="s">
        <v>5380</v>
      </c>
    </row>
    <row r="225">
      <c r="A225" s="36" t="s">
        <v>2763</v>
      </c>
      <c r="B225" s="36" t="b">
        <v>1</v>
      </c>
      <c r="C225" s="36">
        <v>11.0</v>
      </c>
      <c r="D225" s="36">
        <v>4.0</v>
      </c>
      <c r="E225" s="36">
        <v>7.0</v>
      </c>
      <c r="F225" s="37">
        <v>42331.854479166665</v>
      </c>
      <c r="G225" s="36" t="s">
        <v>5381</v>
      </c>
      <c r="H225" s="36" t="s">
        <v>2766</v>
      </c>
      <c r="I225" s="37" t="s">
        <v>2350</v>
      </c>
      <c r="J225" s="22" t="str">
        <f>vlookup($I225,fb_data!$B$1:$H$481,3,FALSE)</f>
        <v>#N/A</v>
      </c>
      <c r="K225" s="22" t="str">
        <f>vlookup($I225,fb_data!$B$1:$H$481,4,FALSE)</f>
        <v>#N/A</v>
      </c>
      <c r="L225" s="22" t="str">
        <f>vlookup($I225,fb_data!$B$1:$H$481,5,FALSE)</f>
        <v>#N/A</v>
      </c>
      <c r="M225" s="22" t="str">
        <f>vlookup($I225,fb_data!$B$1:$H$481,6,FALSE)</f>
        <v>#N/A</v>
      </c>
      <c r="N225" s="22" t="str">
        <f>vlookup($I225,fb_data!$B$1:$H$481,7,FALSE)</f>
        <v>#N/A</v>
      </c>
      <c r="O225" s="36" t="s">
        <v>2348</v>
      </c>
      <c r="P225" s="36" t="b">
        <v>1</v>
      </c>
      <c r="Q225" s="38" t="b">
        <v>1</v>
      </c>
      <c r="R225" s="39">
        <v>97128.0</v>
      </c>
      <c r="S225" s="33" t="str">
        <f>VLOOKUP(H225,'GUIDESTAR MATCHING DATA'!$F$1:$I$824,3, FALSE)</f>
        <v>MCMINNVILLE</v>
      </c>
      <c r="T225" s="33" t="str">
        <f>VLOOKUP(H225,'GUIDESTAR MATCHING DATA'!$F$1:$I$824,4, FALSE)</f>
        <v>OR</v>
      </c>
      <c r="U225" s="40"/>
      <c r="V225" s="40"/>
      <c r="W225" s="36" t="s">
        <v>2031</v>
      </c>
      <c r="X225" s="36" t="s">
        <v>5382</v>
      </c>
    </row>
    <row r="226">
      <c r="A226" s="22" t="s">
        <v>2788</v>
      </c>
      <c r="B226" s="22" t="b">
        <v>1</v>
      </c>
      <c r="C226" s="22">
        <v>22.0</v>
      </c>
      <c r="D226" s="22">
        <v>4.0</v>
      </c>
      <c r="E226" s="22">
        <v>18.0</v>
      </c>
      <c r="F226" s="24">
        <v>42311.81318287037</v>
      </c>
      <c r="G226" s="22" t="s">
        <v>5383</v>
      </c>
      <c r="H226" s="22" t="s">
        <v>2789</v>
      </c>
      <c r="I226" s="24" t="s">
        <v>5384</v>
      </c>
      <c r="J226" s="22" t="str">
        <f>vlookup($I226,fb_data!$B$1:$H$481,3,FALSE)</f>
        <v>#N/A</v>
      </c>
      <c r="K226" s="22" t="str">
        <f>vlookup($I226,fb_data!$B$1:$H$481,4,FALSE)</f>
        <v>#N/A</v>
      </c>
      <c r="L226" s="22" t="str">
        <f>vlookup($I226,fb_data!$B$1:$H$481,5,FALSE)</f>
        <v>#N/A</v>
      </c>
      <c r="M226" s="22" t="str">
        <f>vlookup($I226,fb_data!$B$1:$H$481,6,FALSE)</f>
        <v>#N/A</v>
      </c>
      <c r="N226" s="22" t="str">
        <f>vlookup($I226,fb_data!$B$1:$H$481,7,FALSE)</f>
        <v>#N/A</v>
      </c>
      <c r="O226" s="22" t="s">
        <v>5385</v>
      </c>
      <c r="P226" s="22" t="b">
        <v>1</v>
      </c>
      <c r="Q226" s="28" t="b">
        <v>1</v>
      </c>
      <c r="R226" s="30">
        <v>35216.0</v>
      </c>
      <c r="S226" s="33" t="str">
        <f>VLOOKUP(H226,'GUIDESTAR MATCHING DATA'!$F$1:$I$824,3, FALSE)</f>
        <v>VESTAVIA</v>
      </c>
      <c r="T226" s="33" t="str">
        <f>VLOOKUP(H226,'GUIDESTAR MATCHING DATA'!$F$1:$I$824,4, FALSE)</f>
        <v>AL</v>
      </c>
      <c r="U226" s="33">
        <v>173472.0</v>
      </c>
      <c r="V226" s="33">
        <v>152073.0</v>
      </c>
      <c r="W226" s="22" t="s">
        <v>2628</v>
      </c>
      <c r="X226" s="22" t="s">
        <v>5386</v>
      </c>
    </row>
    <row r="227">
      <c r="A227" s="36" t="s">
        <v>2788</v>
      </c>
      <c r="B227" s="36" t="b">
        <v>1</v>
      </c>
      <c r="C227" s="36">
        <v>5.0</v>
      </c>
      <c r="D227" s="36">
        <v>1.0</v>
      </c>
      <c r="E227" s="36">
        <v>4.0</v>
      </c>
      <c r="F227" s="37">
        <v>42311.83505787037</v>
      </c>
      <c r="G227" s="36" t="s">
        <v>5387</v>
      </c>
      <c r="H227" s="36" t="s">
        <v>2789</v>
      </c>
      <c r="I227" s="37" t="s">
        <v>977</v>
      </c>
      <c r="J227" s="22" t="str">
        <f>vlookup($I227,fb_data!$B$1:$H$481,3,FALSE)</f>
        <v>Female</v>
      </c>
      <c r="K227" s="22" t="str">
        <f>vlookup($I227,fb_data!$B$1:$H$481,4,FALSE)</f>
        <v/>
      </c>
      <c r="L227" s="22" t="str">
        <f>vlookup($I227,fb_data!$B$1:$H$481,5,FALSE)</f>
        <v/>
      </c>
      <c r="M227" s="22" t="str">
        <f>vlookup($I227,fb_data!$B$1:$H$481,6,FALSE)</f>
        <v>Transaction Coordinator/Realtor</v>
      </c>
      <c r="N227" s="22" t="str">
        <f>vlookup($I227,fb_data!$B$1:$H$481,7,FALSE)</f>
        <v>Redfin</v>
      </c>
      <c r="O227" s="36" t="s">
        <v>976</v>
      </c>
      <c r="P227" s="36" t="b">
        <v>1</v>
      </c>
      <c r="Q227" s="38" t="b">
        <v>1</v>
      </c>
      <c r="R227" s="39">
        <v>35216.0</v>
      </c>
      <c r="S227" s="33" t="str">
        <f>VLOOKUP(H227,'GUIDESTAR MATCHING DATA'!$F$1:$I$824,3, FALSE)</f>
        <v>VESTAVIA</v>
      </c>
      <c r="T227" s="33" t="str">
        <f>VLOOKUP(H227,'GUIDESTAR MATCHING DATA'!$F$1:$I$824,4, FALSE)</f>
        <v>AL</v>
      </c>
      <c r="U227" s="40">
        <v>173472.0</v>
      </c>
      <c r="V227" s="40">
        <v>152073.0</v>
      </c>
      <c r="W227" s="36" t="s">
        <v>2628</v>
      </c>
      <c r="X227" s="36" t="s">
        <v>5388</v>
      </c>
    </row>
    <row r="228">
      <c r="A228" s="22" t="s">
        <v>2788</v>
      </c>
      <c r="B228" s="22" t="b">
        <v>1</v>
      </c>
      <c r="C228" s="22">
        <v>2657.0</v>
      </c>
      <c r="D228" s="22">
        <v>131.0</v>
      </c>
      <c r="E228" s="22">
        <v>2526.0</v>
      </c>
      <c r="F228" s="24">
        <v>42311.84813657407</v>
      </c>
      <c r="G228" s="22" t="s">
        <v>5389</v>
      </c>
      <c r="H228" s="22" t="s">
        <v>2789</v>
      </c>
      <c r="I228" s="24" t="s">
        <v>5390</v>
      </c>
      <c r="J228" s="22" t="str">
        <f>vlookup($I228,fb_data!$B$1:$H$481,3,FALSE)</f>
        <v>#N/A</v>
      </c>
      <c r="K228" s="22" t="str">
        <f>vlookup($I228,fb_data!$B$1:$H$481,4,FALSE)</f>
        <v>#N/A</v>
      </c>
      <c r="L228" s="22" t="str">
        <f>vlookup($I228,fb_data!$B$1:$H$481,5,FALSE)</f>
        <v>#N/A</v>
      </c>
      <c r="M228" s="22" t="str">
        <f>vlookup($I228,fb_data!$B$1:$H$481,6,FALSE)</f>
        <v>#N/A</v>
      </c>
      <c r="N228" s="22" t="str">
        <f>vlookup($I228,fb_data!$B$1:$H$481,7,FALSE)</f>
        <v>#N/A</v>
      </c>
      <c r="O228" s="22" t="s">
        <v>5391</v>
      </c>
      <c r="P228" s="22" t="b">
        <v>1</v>
      </c>
      <c r="Q228" s="28" t="b">
        <v>1</v>
      </c>
      <c r="R228" s="30">
        <v>35216.0</v>
      </c>
      <c r="S228" s="33" t="str">
        <f>VLOOKUP(H228,'GUIDESTAR MATCHING DATA'!$F$1:$I$824,3, FALSE)</f>
        <v>VESTAVIA</v>
      </c>
      <c r="T228" s="33" t="str">
        <f>VLOOKUP(H228,'GUIDESTAR MATCHING DATA'!$F$1:$I$824,4, FALSE)</f>
        <v>AL</v>
      </c>
      <c r="U228" s="33">
        <v>173472.0</v>
      </c>
      <c r="V228" s="33">
        <v>152073.0</v>
      </c>
      <c r="W228" s="22" t="s">
        <v>2628</v>
      </c>
      <c r="X228" s="22" t="s">
        <v>5392</v>
      </c>
    </row>
    <row r="229">
      <c r="A229" s="36" t="s">
        <v>2788</v>
      </c>
      <c r="B229" s="36" t="b">
        <v>1</v>
      </c>
      <c r="C229" s="36">
        <v>16.0</v>
      </c>
      <c r="D229" s="36">
        <v>2.0</v>
      </c>
      <c r="E229" s="36">
        <v>14.0</v>
      </c>
      <c r="F229" s="37">
        <v>42311.859456018516</v>
      </c>
      <c r="G229" s="36" t="s">
        <v>5393</v>
      </c>
      <c r="H229" s="36" t="s">
        <v>2789</v>
      </c>
      <c r="I229" s="37" t="s">
        <v>5394</v>
      </c>
      <c r="J229" s="22" t="str">
        <f>vlookup($I229,fb_data!$B$1:$H$481,3,FALSE)</f>
        <v>#N/A</v>
      </c>
      <c r="K229" s="22" t="str">
        <f>vlookup($I229,fb_data!$B$1:$H$481,4,FALSE)</f>
        <v>#N/A</v>
      </c>
      <c r="L229" s="22" t="str">
        <f>vlookup($I229,fb_data!$B$1:$H$481,5,FALSE)</f>
        <v>#N/A</v>
      </c>
      <c r="M229" s="22" t="str">
        <f>vlookup($I229,fb_data!$B$1:$H$481,6,FALSE)</f>
        <v>#N/A</v>
      </c>
      <c r="N229" s="22" t="str">
        <f>vlookup($I229,fb_data!$B$1:$H$481,7,FALSE)</f>
        <v>#N/A</v>
      </c>
      <c r="O229" s="36" t="s">
        <v>5395</v>
      </c>
      <c r="P229" s="36" t="b">
        <v>1</v>
      </c>
      <c r="Q229" s="38" t="b">
        <v>1</v>
      </c>
      <c r="R229" s="39">
        <v>35216.0</v>
      </c>
      <c r="S229" s="33" t="str">
        <f>VLOOKUP(H229,'GUIDESTAR MATCHING DATA'!$F$1:$I$824,3, FALSE)</f>
        <v>VESTAVIA</v>
      </c>
      <c r="T229" s="33" t="str">
        <f>VLOOKUP(H229,'GUIDESTAR MATCHING DATA'!$F$1:$I$824,4, FALSE)</f>
        <v>AL</v>
      </c>
      <c r="U229" s="40">
        <v>173472.0</v>
      </c>
      <c r="V229" s="40">
        <v>152073.0</v>
      </c>
      <c r="W229" s="36" t="s">
        <v>2628</v>
      </c>
      <c r="X229" s="36" t="s">
        <v>5396</v>
      </c>
    </row>
    <row r="230">
      <c r="A230" s="22" t="s">
        <v>2788</v>
      </c>
      <c r="B230" s="22" t="b">
        <v>1</v>
      </c>
      <c r="C230" s="22">
        <v>16.0</v>
      </c>
      <c r="D230" s="22">
        <v>0.0</v>
      </c>
      <c r="E230" s="22">
        <v>16.0</v>
      </c>
      <c r="F230" s="24">
        <v>42311.86116898148</v>
      </c>
      <c r="G230" s="22" t="s">
        <v>5393</v>
      </c>
      <c r="H230" s="22" t="s">
        <v>2789</v>
      </c>
      <c r="I230" s="24" t="s">
        <v>5394</v>
      </c>
      <c r="J230" s="22" t="str">
        <f>vlookup($I230,fb_data!$B$1:$H$481,3,FALSE)</f>
        <v>#N/A</v>
      </c>
      <c r="K230" s="22" t="str">
        <f>vlookup($I230,fb_data!$B$1:$H$481,4,FALSE)</f>
        <v>#N/A</v>
      </c>
      <c r="L230" s="22" t="str">
        <f>vlookup($I230,fb_data!$B$1:$H$481,5,FALSE)</f>
        <v>#N/A</v>
      </c>
      <c r="M230" s="22" t="str">
        <f>vlookup($I230,fb_data!$B$1:$H$481,6,FALSE)</f>
        <v>#N/A</v>
      </c>
      <c r="N230" s="22" t="str">
        <f>vlookup($I230,fb_data!$B$1:$H$481,7,FALSE)</f>
        <v>#N/A</v>
      </c>
      <c r="O230" s="22" t="s">
        <v>5395</v>
      </c>
      <c r="P230" s="22" t="b">
        <v>1</v>
      </c>
      <c r="Q230" s="28" t="b">
        <v>1</v>
      </c>
      <c r="R230" s="30">
        <v>35216.0</v>
      </c>
      <c r="S230" s="33" t="str">
        <f>VLOOKUP(H230,'GUIDESTAR MATCHING DATA'!$F$1:$I$824,3, FALSE)</f>
        <v>VESTAVIA</v>
      </c>
      <c r="T230" s="33" t="str">
        <f>VLOOKUP(H230,'GUIDESTAR MATCHING DATA'!$F$1:$I$824,4, FALSE)</f>
        <v>AL</v>
      </c>
      <c r="U230" s="33">
        <v>173472.0</v>
      </c>
      <c r="V230" s="33">
        <v>152073.0</v>
      </c>
      <c r="W230" s="22" t="s">
        <v>2628</v>
      </c>
      <c r="X230" s="22" t="s">
        <v>5396</v>
      </c>
    </row>
    <row r="231">
      <c r="A231" s="36" t="s">
        <v>2788</v>
      </c>
      <c r="B231" s="36" t="b">
        <v>1</v>
      </c>
      <c r="C231" s="36">
        <v>1.0</v>
      </c>
      <c r="D231" s="36">
        <v>0.0</v>
      </c>
      <c r="E231" s="36">
        <v>1.0</v>
      </c>
      <c r="F231" s="37">
        <v>42311.873148148145</v>
      </c>
      <c r="G231" s="36" t="s">
        <v>5397</v>
      </c>
      <c r="H231" s="36" t="s">
        <v>2789</v>
      </c>
      <c r="I231" s="37"/>
      <c r="J231" s="22" t="str">
        <f>vlookup($I231,fb_data!$B$1:$H$481,3,FALSE)</f>
        <v>#N/A</v>
      </c>
      <c r="K231" s="22" t="str">
        <f>vlookup($I231,fb_data!$B$1:$H$481,4,FALSE)</f>
        <v>#N/A</v>
      </c>
      <c r="L231" s="22" t="str">
        <f>vlookup($I231,fb_data!$B$1:$H$481,5,FALSE)</f>
        <v>#N/A</v>
      </c>
      <c r="M231" s="22" t="str">
        <f>vlookup($I231,fb_data!$B$1:$H$481,6,FALSE)</f>
        <v>#N/A</v>
      </c>
      <c r="N231" s="22" t="str">
        <f>vlookup($I231,fb_data!$B$1:$H$481,7,FALSE)</f>
        <v>#N/A</v>
      </c>
      <c r="O231" s="36" t="s">
        <v>1311</v>
      </c>
      <c r="P231" s="36" t="b">
        <v>1</v>
      </c>
      <c r="Q231" s="38" t="b">
        <v>0</v>
      </c>
      <c r="R231" s="39">
        <v>35216.0</v>
      </c>
      <c r="S231" s="33" t="str">
        <f>VLOOKUP(H231,'GUIDESTAR MATCHING DATA'!$F$1:$I$824,3, FALSE)</f>
        <v>VESTAVIA</v>
      </c>
      <c r="T231" s="33" t="str">
        <f>VLOOKUP(H231,'GUIDESTAR MATCHING DATA'!$F$1:$I$824,4, FALSE)</f>
        <v>AL</v>
      </c>
      <c r="U231" s="40">
        <v>173472.0</v>
      </c>
      <c r="V231" s="40">
        <v>152073.0</v>
      </c>
      <c r="W231" s="36" t="s">
        <v>2628</v>
      </c>
      <c r="X231" s="36" t="s">
        <v>5398</v>
      </c>
    </row>
    <row r="232">
      <c r="A232" s="22" t="s">
        <v>2788</v>
      </c>
      <c r="B232" s="22" t="b">
        <v>1</v>
      </c>
      <c r="C232" s="22">
        <v>7.0</v>
      </c>
      <c r="D232" s="22">
        <v>1.0</v>
      </c>
      <c r="E232" s="22">
        <v>6.0</v>
      </c>
      <c r="F232" s="24">
        <v>42311.93393518519</v>
      </c>
      <c r="G232" s="22" t="s">
        <v>5399</v>
      </c>
      <c r="H232" s="22" t="s">
        <v>2789</v>
      </c>
      <c r="I232" s="24" t="s">
        <v>5400</v>
      </c>
      <c r="J232" s="22" t="str">
        <f>vlookup($I232,fb_data!$B$1:$H$481,3,FALSE)</f>
        <v>#N/A</v>
      </c>
      <c r="K232" s="22" t="str">
        <f>vlookup($I232,fb_data!$B$1:$H$481,4,FALSE)</f>
        <v>#N/A</v>
      </c>
      <c r="L232" s="22" t="str">
        <f>vlookup($I232,fb_data!$B$1:$H$481,5,FALSE)</f>
        <v>#N/A</v>
      </c>
      <c r="M232" s="22" t="str">
        <f>vlookup($I232,fb_data!$B$1:$H$481,6,FALSE)</f>
        <v>#N/A</v>
      </c>
      <c r="N232" s="22" t="str">
        <f>vlookup($I232,fb_data!$B$1:$H$481,7,FALSE)</f>
        <v>#N/A</v>
      </c>
      <c r="O232" s="22" t="s">
        <v>5401</v>
      </c>
      <c r="P232" s="22" t="b">
        <v>1</v>
      </c>
      <c r="Q232" s="28" t="b">
        <v>1</v>
      </c>
      <c r="R232" s="30">
        <v>35216.0</v>
      </c>
      <c r="S232" s="33" t="str">
        <f>VLOOKUP(H232,'GUIDESTAR MATCHING DATA'!$F$1:$I$824,3, FALSE)</f>
        <v>VESTAVIA</v>
      </c>
      <c r="T232" s="33" t="str">
        <f>VLOOKUP(H232,'GUIDESTAR MATCHING DATA'!$F$1:$I$824,4, FALSE)</f>
        <v>AL</v>
      </c>
      <c r="U232" s="33">
        <v>173472.0</v>
      </c>
      <c r="V232" s="33">
        <v>152073.0</v>
      </c>
      <c r="W232" s="22" t="s">
        <v>2628</v>
      </c>
      <c r="X232" s="22" t="s">
        <v>5402</v>
      </c>
    </row>
    <row r="233">
      <c r="A233" s="36" t="s">
        <v>2812</v>
      </c>
      <c r="B233" s="36" t="b">
        <v>1</v>
      </c>
      <c r="C233" s="36">
        <v>4.0</v>
      </c>
      <c r="D233" s="36">
        <v>0.0</v>
      </c>
      <c r="E233" s="36">
        <v>4.0</v>
      </c>
      <c r="F233" s="37">
        <v>42331.58457175926</v>
      </c>
      <c r="G233" s="36" t="s">
        <v>5403</v>
      </c>
      <c r="H233" s="36" t="s">
        <v>2813</v>
      </c>
      <c r="I233" s="37" t="s">
        <v>1930</v>
      </c>
      <c r="J233" s="22" t="str">
        <f>vlookup($I233,fb_data!$B$1:$H$481,3,FALSE)</f>
        <v>#N/A</v>
      </c>
      <c r="K233" s="22" t="str">
        <f>vlookup($I233,fb_data!$B$1:$H$481,4,FALSE)</f>
        <v>#N/A</v>
      </c>
      <c r="L233" s="22" t="str">
        <f>vlookup($I233,fb_data!$B$1:$H$481,5,FALSE)</f>
        <v>#N/A</v>
      </c>
      <c r="M233" s="22" t="str">
        <f>vlookup($I233,fb_data!$B$1:$H$481,6,FALSE)</f>
        <v>#N/A</v>
      </c>
      <c r="N233" s="22" t="str">
        <f>vlookup($I233,fb_data!$B$1:$H$481,7,FALSE)</f>
        <v>#N/A</v>
      </c>
      <c r="O233" s="36" t="s">
        <v>1928</v>
      </c>
      <c r="P233" s="36" t="b">
        <v>1</v>
      </c>
      <c r="Q233" s="38" t="b">
        <v>1</v>
      </c>
      <c r="R233" s="39">
        <v>20837.0</v>
      </c>
      <c r="S233" s="33" t="str">
        <f>VLOOKUP(H233,'GUIDESTAR MATCHING DATA'!$F$1:$I$824,3, FALSE)</f>
        <v>POOLESVILLE</v>
      </c>
      <c r="T233" s="33" t="str">
        <f>VLOOKUP(H233,'GUIDESTAR MATCHING DATA'!$F$1:$I$824,4, FALSE)</f>
        <v>MD</v>
      </c>
      <c r="U233" s="40"/>
      <c r="V233" s="40"/>
      <c r="W233" s="36"/>
      <c r="X233" s="36" t="s">
        <v>5404</v>
      </c>
    </row>
    <row r="234">
      <c r="A234" s="22" t="s">
        <v>2812</v>
      </c>
      <c r="B234" s="22" t="b">
        <v>1</v>
      </c>
      <c r="C234" s="22">
        <v>27.0</v>
      </c>
      <c r="D234" s="22">
        <v>1.0</v>
      </c>
      <c r="E234" s="22">
        <v>26.0</v>
      </c>
      <c r="F234" s="24">
        <v>42331.585231481484</v>
      </c>
      <c r="G234" s="22" t="s">
        <v>5403</v>
      </c>
      <c r="H234" s="22" t="s">
        <v>2813</v>
      </c>
      <c r="I234" s="24" t="s">
        <v>1930</v>
      </c>
      <c r="J234" s="22" t="str">
        <f>vlookup($I234,fb_data!$B$1:$H$481,3,FALSE)</f>
        <v>#N/A</v>
      </c>
      <c r="K234" s="22" t="str">
        <f>vlookup($I234,fb_data!$B$1:$H$481,4,FALSE)</f>
        <v>#N/A</v>
      </c>
      <c r="L234" s="22" t="str">
        <f>vlookup($I234,fb_data!$B$1:$H$481,5,FALSE)</f>
        <v>#N/A</v>
      </c>
      <c r="M234" s="22" t="str">
        <f>vlookup($I234,fb_data!$B$1:$H$481,6,FALSE)</f>
        <v>#N/A</v>
      </c>
      <c r="N234" s="22" t="str">
        <f>vlookup($I234,fb_data!$B$1:$H$481,7,FALSE)</f>
        <v>#N/A</v>
      </c>
      <c r="O234" s="22" t="s">
        <v>1928</v>
      </c>
      <c r="P234" s="22" t="b">
        <v>1</v>
      </c>
      <c r="Q234" s="28" t="b">
        <v>1</v>
      </c>
      <c r="R234" s="30">
        <v>20837.0</v>
      </c>
      <c r="S234" s="33" t="str">
        <f>VLOOKUP(H234,'GUIDESTAR MATCHING DATA'!$F$1:$I$824,3, FALSE)</f>
        <v>POOLESVILLE</v>
      </c>
      <c r="T234" s="33" t="str">
        <f>VLOOKUP(H234,'GUIDESTAR MATCHING DATA'!$F$1:$I$824,4, FALSE)</f>
        <v>MD</v>
      </c>
      <c r="U234" s="33"/>
      <c r="V234" s="33"/>
      <c r="W234" s="22"/>
      <c r="X234" s="22" t="s">
        <v>5405</v>
      </c>
    </row>
    <row r="235">
      <c r="A235" s="36" t="s">
        <v>2812</v>
      </c>
      <c r="B235" s="36" t="b">
        <v>1</v>
      </c>
      <c r="C235" s="36">
        <v>75.0</v>
      </c>
      <c r="D235" s="36">
        <v>15.0</v>
      </c>
      <c r="E235" s="36">
        <v>60.0</v>
      </c>
      <c r="F235" s="37">
        <v>42331.603738425925</v>
      </c>
      <c r="G235" s="36" t="s">
        <v>5406</v>
      </c>
      <c r="H235" s="36" t="s">
        <v>2813</v>
      </c>
      <c r="I235" s="37" t="s">
        <v>5407</v>
      </c>
      <c r="J235" s="22" t="str">
        <f>vlookup($I235,fb_data!$B$1:$H$481,3,FALSE)</f>
        <v>#N/A</v>
      </c>
      <c r="K235" s="22" t="str">
        <f>vlookup($I235,fb_data!$B$1:$H$481,4,FALSE)</f>
        <v>#N/A</v>
      </c>
      <c r="L235" s="22" t="str">
        <f>vlookup($I235,fb_data!$B$1:$H$481,5,FALSE)</f>
        <v>#N/A</v>
      </c>
      <c r="M235" s="22" t="str">
        <f>vlookup($I235,fb_data!$B$1:$H$481,6,FALSE)</f>
        <v>#N/A</v>
      </c>
      <c r="N235" s="22" t="str">
        <f>vlookup($I235,fb_data!$B$1:$H$481,7,FALSE)</f>
        <v>#N/A</v>
      </c>
      <c r="O235" s="36" t="s">
        <v>5408</v>
      </c>
      <c r="P235" s="36" t="b">
        <v>1</v>
      </c>
      <c r="Q235" s="38" t="b">
        <v>0</v>
      </c>
      <c r="R235" s="39">
        <v>20837.0</v>
      </c>
      <c r="S235" s="33" t="str">
        <f>VLOOKUP(H235,'GUIDESTAR MATCHING DATA'!$F$1:$I$824,3, FALSE)</f>
        <v>POOLESVILLE</v>
      </c>
      <c r="T235" s="33" t="str">
        <f>VLOOKUP(H235,'GUIDESTAR MATCHING DATA'!$F$1:$I$824,4, FALSE)</f>
        <v>MD</v>
      </c>
      <c r="U235" s="40"/>
      <c r="V235" s="40"/>
      <c r="W235" s="36"/>
      <c r="X235" s="36" t="s">
        <v>5409</v>
      </c>
    </row>
    <row r="236">
      <c r="A236" s="22" t="s">
        <v>2821</v>
      </c>
      <c r="B236" s="22" t="b">
        <v>1</v>
      </c>
      <c r="C236" s="22">
        <v>18.0</v>
      </c>
      <c r="D236" s="22">
        <v>0.0</v>
      </c>
      <c r="E236" s="22">
        <v>18.0</v>
      </c>
      <c r="F236" s="24">
        <v>42326.54021990741</v>
      </c>
      <c r="G236" s="22" t="s">
        <v>5410</v>
      </c>
      <c r="H236" s="22" t="s">
        <v>2822</v>
      </c>
      <c r="I236" s="24" t="s">
        <v>815</v>
      </c>
      <c r="J236" s="22" t="str">
        <f>vlookup($I236,fb_data!$B$1:$H$481,3,FALSE)</f>
        <v>Female</v>
      </c>
      <c r="K236" s="22" t="str">
        <f>vlookup($I236,fb_data!$B$1:$H$481,4,FALSE)</f>
        <v/>
      </c>
      <c r="L236" s="22" t="str">
        <f>vlookup($I236,fb_data!$B$1:$H$481,5,FALSE)</f>
        <v/>
      </c>
      <c r="M236" s="22" t="str">
        <f>vlookup($I236,fb_data!$B$1:$H$481,6,FALSE)</f>
        <v>Resource Development Specialist</v>
      </c>
      <c r="N236" s="22" t="str">
        <f>vlookup($I236,fb_data!$B$1:$H$481,7,FALSE)</f>
        <v>United Way of Midland County</v>
      </c>
      <c r="O236" s="22" t="s">
        <v>814</v>
      </c>
      <c r="P236" s="22" t="b">
        <v>1</v>
      </c>
      <c r="Q236" s="28" t="b">
        <v>1</v>
      </c>
      <c r="R236" s="30">
        <v>49783.0</v>
      </c>
      <c r="S236" s="33" t="str">
        <f>VLOOKUP(H236,'GUIDESTAR MATCHING DATA'!$F$1:$I$824,3, FALSE)</f>
        <v>SAULT S MARIE</v>
      </c>
      <c r="T236" s="33" t="str">
        <f>VLOOKUP(H236,'GUIDESTAR MATCHING DATA'!$F$1:$I$824,4, FALSE)</f>
        <v>MI</v>
      </c>
      <c r="U236" s="33">
        <v>3283261.0</v>
      </c>
      <c r="V236" s="33">
        <v>1675442.0</v>
      </c>
      <c r="W236" s="22" t="s">
        <v>2827</v>
      </c>
      <c r="X236" s="22" t="s">
        <v>5411</v>
      </c>
    </row>
    <row r="237">
      <c r="A237" s="36" t="s">
        <v>2830</v>
      </c>
      <c r="B237" s="36" t="b">
        <v>1</v>
      </c>
      <c r="C237" s="36">
        <v>214.0</v>
      </c>
      <c r="D237" s="36">
        <v>45.0</v>
      </c>
      <c r="E237" s="36">
        <v>169.0</v>
      </c>
      <c r="F237" s="37">
        <v>42326.09112268518</v>
      </c>
      <c r="G237" s="36" t="s">
        <v>5412</v>
      </c>
      <c r="H237" s="36" t="s">
        <v>2831</v>
      </c>
      <c r="I237" s="37" t="s">
        <v>2948</v>
      </c>
      <c r="J237" s="22" t="str">
        <f>vlookup($I237,fb_data!$B$1:$H$481,3,FALSE)</f>
        <v>#N/A</v>
      </c>
      <c r="K237" s="22" t="str">
        <f>vlookup($I237,fb_data!$B$1:$H$481,4,FALSE)</f>
        <v>#N/A</v>
      </c>
      <c r="L237" s="22" t="str">
        <f>vlookup($I237,fb_data!$B$1:$H$481,5,FALSE)</f>
        <v>#N/A</v>
      </c>
      <c r="M237" s="22" t="str">
        <f>vlookup($I237,fb_data!$B$1:$H$481,6,FALSE)</f>
        <v>#N/A</v>
      </c>
      <c r="N237" s="22" t="str">
        <f>vlookup($I237,fb_data!$B$1:$H$481,7,FALSE)</f>
        <v>#N/A</v>
      </c>
      <c r="O237" s="36" t="s">
        <v>2947</v>
      </c>
      <c r="P237" s="36" t="b">
        <v>1</v>
      </c>
      <c r="Q237" s="38" t="b">
        <v>1</v>
      </c>
      <c r="R237" s="39">
        <v>70113.0</v>
      </c>
      <c r="S237" s="33" t="str">
        <f>VLOOKUP(H237,'GUIDESTAR MATCHING DATA'!$F$1:$I$824,3, FALSE)</f>
        <v>NEW ORLEANS</v>
      </c>
      <c r="T237" s="33" t="str">
        <f>VLOOKUP(H237,'GUIDESTAR MATCHING DATA'!$F$1:$I$824,4, FALSE)</f>
        <v>LA</v>
      </c>
      <c r="U237" s="40"/>
      <c r="V237" s="40"/>
      <c r="W237" s="36" t="s">
        <v>487</v>
      </c>
      <c r="X237" s="36" t="s">
        <v>5413</v>
      </c>
    </row>
    <row r="238">
      <c r="A238" s="22" t="s">
        <v>2837</v>
      </c>
      <c r="B238" s="22" t="b">
        <v>1</v>
      </c>
      <c r="C238" s="22">
        <v>15.0</v>
      </c>
      <c r="D238" s="22">
        <v>0.0</v>
      </c>
      <c r="E238" s="22">
        <v>15.0</v>
      </c>
      <c r="F238" s="24">
        <v>42327.40429398148</v>
      </c>
      <c r="G238" s="22" t="s">
        <v>5414</v>
      </c>
      <c r="H238" s="22" t="s">
        <v>2839</v>
      </c>
      <c r="I238" s="24" t="s">
        <v>1798</v>
      </c>
      <c r="J238" s="22" t="str">
        <f>vlookup($I238,fb_data!$B$1:$H$481,3,FALSE)</f>
        <v>#N/A</v>
      </c>
      <c r="K238" s="22" t="str">
        <f>vlookup($I238,fb_data!$B$1:$H$481,4,FALSE)</f>
        <v>#N/A</v>
      </c>
      <c r="L238" s="22" t="str">
        <f>vlookup($I238,fb_data!$B$1:$H$481,5,FALSE)</f>
        <v>#N/A</v>
      </c>
      <c r="M238" s="22" t="str">
        <f>vlookup($I238,fb_data!$B$1:$H$481,6,FALSE)</f>
        <v>#N/A</v>
      </c>
      <c r="N238" s="22" t="str">
        <f>vlookup($I238,fb_data!$B$1:$H$481,7,FALSE)</f>
        <v>#N/A</v>
      </c>
      <c r="O238" s="22" t="s">
        <v>1796</v>
      </c>
      <c r="P238" s="22" t="b">
        <v>1</v>
      </c>
      <c r="Q238" s="28" t="b">
        <v>0</v>
      </c>
      <c r="R238" s="30">
        <v>94063.0</v>
      </c>
      <c r="S238" s="33" t="str">
        <f>VLOOKUP(H238,'GUIDESTAR MATCHING DATA'!$F$1:$I$824,3, FALSE)</f>
        <v>REDWOOD CITY</v>
      </c>
      <c r="T238" s="33" t="str">
        <f>VLOOKUP(H238,'GUIDESTAR MATCHING DATA'!$F$1:$I$824,4, FALSE)</f>
        <v>CA</v>
      </c>
      <c r="U238" s="33"/>
      <c r="V238" s="33"/>
      <c r="W238" s="22" t="s">
        <v>1127</v>
      </c>
      <c r="X238" s="22" t="s">
        <v>5415</v>
      </c>
    </row>
    <row r="239">
      <c r="A239" s="36" t="s">
        <v>2850</v>
      </c>
      <c r="B239" s="36" t="b">
        <v>1</v>
      </c>
      <c r="C239" s="36">
        <v>50.0</v>
      </c>
      <c r="D239" s="36">
        <v>15.0</v>
      </c>
      <c r="E239" s="36">
        <v>35.0</v>
      </c>
      <c r="F239" s="37">
        <v>42326.29738425926</v>
      </c>
      <c r="G239" s="36" t="s">
        <v>5416</v>
      </c>
      <c r="H239" s="36" t="s">
        <v>2851</v>
      </c>
      <c r="I239" s="37" t="s">
        <v>5417</v>
      </c>
      <c r="J239" s="22" t="str">
        <f>vlookup($I239,fb_data!$B$1:$H$481,3,FALSE)</f>
        <v>#N/A</v>
      </c>
      <c r="K239" s="22" t="str">
        <f>vlookup($I239,fb_data!$B$1:$H$481,4,FALSE)</f>
        <v>#N/A</v>
      </c>
      <c r="L239" s="22" t="str">
        <f>vlookup($I239,fb_data!$B$1:$H$481,5,FALSE)</f>
        <v>#N/A</v>
      </c>
      <c r="M239" s="22" t="str">
        <f>vlookup($I239,fb_data!$B$1:$H$481,6,FALSE)</f>
        <v>#N/A</v>
      </c>
      <c r="N239" s="22" t="str">
        <f>vlookup($I239,fb_data!$B$1:$H$481,7,FALSE)</f>
        <v>#N/A</v>
      </c>
      <c r="O239" s="36" t="s">
        <v>5418</v>
      </c>
      <c r="P239" s="36" t="b">
        <v>1</v>
      </c>
      <c r="Q239" s="38" t="b">
        <v>0</v>
      </c>
      <c r="R239" s="39">
        <v>98121.0</v>
      </c>
      <c r="S239" s="33" t="str">
        <f>VLOOKUP(H239,'GUIDESTAR MATCHING DATA'!$F$1:$I$824,3, FALSE)</f>
        <v>SEATTLE</v>
      </c>
      <c r="T239" s="33" t="str">
        <f>VLOOKUP(H239,'GUIDESTAR MATCHING DATA'!$F$1:$I$824,4, FALSE)</f>
        <v>WA</v>
      </c>
      <c r="U239" s="40"/>
      <c r="V239" s="40"/>
      <c r="W239" s="36"/>
      <c r="X239" s="36" t="s">
        <v>5419</v>
      </c>
    </row>
    <row r="240">
      <c r="A240" s="22" t="s">
        <v>2879</v>
      </c>
      <c r="B240" s="22" t="b">
        <v>1</v>
      </c>
      <c r="C240" s="22">
        <v>276.0</v>
      </c>
      <c r="D240" s="22">
        <v>96.0</v>
      </c>
      <c r="E240" s="22">
        <v>180.0</v>
      </c>
      <c r="F240" s="24">
        <v>42328.492002314815</v>
      </c>
      <c r="G240" s="22" t="s">
        <v>5420</v>
      </c>
      <c r="H240" s="22" t="s">
        <v>2880</v>
      </c>
      <c r="I240" s="24" t="s">
        <v>3674</v>
      </c>
      <c r="J240" s="22" t="str">
        <f>vlookup($I240,fb_data!$B$1:$H$481,3,FALSE)</f>
        <v>#N/A</v>
      </c>
      <c r="K240" s="22" t="str">
        <f>vlookup($I240,fb_data!$B$1:$H$481,4,FALSE)</f>
        <v>#N/A</v>
      </c>
      <c r="L240" s="22" t="str">
        <f>vlookup($I240,fb_data!$B$1:$H$481,5,FALSE)</f>
        <v>#N/A</v>
      </c>
      <c r="M240" s="22" t="str">
        <f>vlookup($I240,fb_data!$B$1:$H$481,6,FALSE)</f>
        <v>#N/A</v>
      </c>
      <c r="N240" s="22" t="str">
        <f>vlookup($I240,fb_data!$B$1:$H$481,7,FALSE)</f>
        <v>#N/A</v>
      </c>
      <c r="O240" s="22" t="s">
        <v>3672</v>
      </c>
      <c r="P240" s="22" t="b">
        <v>1</v>
      </c>
      <c r="Q240" s="28" t="b">
        <v>1</v>
      </c>
      <c r="R240" s="30">
        <v>32804.0</v>
      </c>
      <c r="S240" s="33" t="str">
        <f>VLOOKUP(H240,'GUIDESTAR MATCHING DATA'!$F$1:$I$824,3, FALSE)</f>
        <v>Orlando</v>
      </c>
      <c r="T240" s="33" t="str">
        <f>VLOOKUP(H240,'GUIDESTAR MATCHING DATA'!$F$1:$I$824,4, FALSE)</f>
        <v>FL</v>
      </c>
      <c r="U240" s="33">
        <v>3149205.0</v>
      </c>
      <c r="V240" s="33">
        <v>2997491.0</v>
      </c>
      <c r="W240" s="22" t="s">
        <v>2885</v>
      </c>
      <c r="X240" s="22" t="s">
        <v>5421</v>
      </c>
    </row>
    <row r="241">
      <c r="A241" s="36" t="s">
        <v>2879</v>
      </c>
      <c r="B241" s="36" t="b">
        <v>1</v>
      </c>
      <c r="C241" s="36">
        <v>1.0</v>
      </c>
      <c r="D241" s="36">
        <v>0.0</v>
      </c>
      <c r="E241" s="36">
        <v>1.0</v>
      </c>
      <c r="F241" s="37">
        <v>42332.33320601852</v>
      </c>
      <c r="G241" s="36" t="s">
        <v>5422</v>
      </c>
      <c r="H241" s="36" t="s">
        <v>2880</v>
      </c>
      <c r="I241" s="37" t="s">
        <v>5423</v>
      </c>
      <c r="J241" s="22" t="str">
        <f>vlookup($I241,fb_data!$B$1:$H$481,3,FALSE)</f>
        <v>#N/A</v>
      </c>
      <c r="K241" s="22" t="str">
        <f>vlookup($I241,fb_data!$B$1:$H$481,4,FALSE)</f>
        <v>#N/A</v>
      </c>
      <c r="L241" s="22" t="str">
        <f>vlookup($I241,fb_data!$B$1:$H$481,5,FALSE)</f>
        <v>#N/A</v>
      </c>
      <c r="M241" s="22" t="str">
        <f>vlookup($I241,fb_data!$B$1:$H$481,6,FALSE)</f>
        <v>#N/A</v>
      </c>
      <c r="N241" s="22" t="str">
        <f>vlookup($I241,fb_data!$B$1:$H$481,7,FALSE)</f>
        <v>#N/A</v>
      </c>
      <c r="O241" s="36" t="s">
        <v>5424</v>
      </c>
      <c r="P241" s="36" t="b">
        <v>1</v>
      </c>
      <c r="Q241" s="38" t="b">
        <v>0</v>
      </c>
      <c r="R241" s="39">
        <v>32804.0</v>
      </c>
      <c r="S241" s="33" t="str">
        <f>VLOOKUP(H241,'GUIDESTAR MATCHING DATA'!$F$1:$I$824,3, FALSE)</f>
        <v>Orlando</v>
      </c>
      <c r="T241" s="33" t="str">
        <f>VLOOKUP(H241,'GUIDESTAR MATCHING DATA'!$F$1:$I$824,4, FALSE)</f>
        <v>FL</v>
      </c>
      <c r="U241" s="40">
        <v>3149205.0</v>
      </c>
      <c r="V241" s="40">
        <v>2997491.0</v>
      </c>
      <c r="W241" s="36" t="s">
        <v>2885</v>
      </c>
      <c r="X241" s="36" t="s">
        <v>5425</v>
      </c>
    </row>
    <row r="242">
      <c r="A242" s="22" t="s">
        <v>2893</v>
      </c>
      <c r="B242" s="22" t="b">
        <v>1</v>
      </c>
      <c r="C242" s="22">
        <v>26.0</v>
      </c>
      <c r="D242" s="22">
        <v>1.0</v>
      </c>
      <c r="E242" s="22">
        <v>25.0</v>
      </c>
      <c r="F242" s="24">
        <v>42328.86208333333</v>
      </c>
      <c r="G242" s="22" t="s">
        <v>5426</v>
      </c>
      <c r="H242" s="22" t="s">
        <v>2894</v>
      </c>
      <c r="I242" s="24" t="s">
        <v>5427</v>
      </c>
      <c r="J242" s="22" t="str">
        <f>vlookup($I242,fb_data!$B$1:$H$481,3,FALSE)</f>
        <v>#N/A</v>
      </c>
      <c r="K242" s="22" t="str">
        <f>vlookup($I242,fb_data!$B$1:$H$481,4,FALSE)</f>
        <v>#N/A</v>
      </c>
      <c r="L242" s="22" t="str">
        <f>vlookup($I242,fb_data!$B$1:$H$481,5,FALSE)</f>
        <v>#N/A</v>
      </c>
      <c r="M242" s="22" t="str">
        <f>vlookup($I242,fb_data!$B$1:$H$481,6,FALSE)</f>
        <v>#N/A</v>
      </c>
      <c r="N242" s="22" t="str">
        <f>vlookup($I242,fb_data!$B$1:$H$481,7,FALSE)</f>
        <v>#N/A</v>
      </c>
      <c r="O242" s="22" t="s">
        <v>5428</v>
      </c>
      <c r="P242" s="22" t="b">
        <v>1</v>
      </c>
      <c r="Q242" s="28" t="b">
        <v>0</v>
      </c>
      <c r="R242" s="30">
        <v>94975.0</v>
      </c>
      <c r="S242" s="33" t="str">
        <f>VLOOKUP(H242,'GUIDESTAR MATCHING DATA'!$F$1:$I$824,3, FALSE)</f>
        <v>PETALUMA</v>
      </c>
      <c r="T242" s="33" t="str">
        <f>VLOOKUP(H242,'GUIDESTAR MATCHING DATA'!$F$1:$I$824,4, FALSE)</f>
        <v>CA</v>
      </c>
      <c r="U242" s="33">
        <v>188496.0</v>
      </c>
      <c r="V242" s="33">
        <v>87943.0</v>
      </c>
      <c r="W242" s="22" t="s">
        <v>279</v>
      </c>
      <c r="X242" s="22" t="s">
        <v>5429</v>
      </c>
    </row>
    <row r="243">
      <c r="A243" s="36" t="s">
        <v>2901</v>
      </c>
      <c r="B243" s="36" t="b">
        <v>1</v>
      </c>
      <c r="C243" s="36">
        <v>11.0</v>
      </c>
      <c r="D243" s="36">
        <v>1.0</v>
      </c>
      <c r="E243" s="36">
        <v>10.0</v>
      </c>
      <c r="F243" s="37">
        <v>42310.76451388889</v>
      </c>
      <c r="G243" s="36" t="s">
        <v>5430</v>
      </c>
      <c r="H243" s="36" t="s">
        <v>2904</v>
      </c>
      <c r="I243" s="37" t="s">
        <v>5431</v>
      </c>
      <c r="J243" s="22" t="str">
        <f>vlookup($I243,fb_data!$B$1:$H$481,3,FALSE)</f>
        <v>#N/A</v>
      </c>
      <c r="K243" s="22" t="str">
        <f>vlookup($I243,fb_data!$B$1:$H$481,4,FALSE)</f>
        <v>#N/A</v>
      </c>
      <c r="L243" s="22" t="str">
        <f>vlookup($I243,fb_data!$B$1:$H$481,5,FALSE)</f>
        <v>#N/A</v>
      </c>
      <c r="M243" s="22" t="str">
        <f>vlookup($I243,fb_data!$B$1:$H$481,6,FALSE)</f>
        <v>#N/A</v>
      </c>
      <c r="N243" s="22" t="str">
        <f>vlookup($I243,fb_data!$B$1:$H$481,7,FALSE)</f>
        <v>#N/A</v>
      </c>
      <c r="O243" s="36" t="s">
        <v>5432</v>
      </c>
      <c r="P243" s="36" t="b">
        <v>1</v>
      </c>
      <c r="Q243" s="38" t="b">
        <v>0</v>
      </c>
      <c r="R243" s="39">
        <v>48734.0</v>
      </c>
      <c r="S243" s="33" t="str">
        <f>VLOOKUP(H243,'GUIDESTAR MATCHING DATA'!$F$1:$I$824,3, FALSE)</f>
        <v>FRANKENMUTH</v>
      </c>
      <c r="T243" s="33" t="str">
        <f>VLOOKUP(H243,'GUIDESTAR MATCHING DATA'!$F$1:$I$824,4, FALSE)</f>
        <v>MI</v>
      </c>
      <c r="U243" s="40"/>
      <c r="V243" s="40"/>
      <c r="W243" s="36" t="s">
        <v>2908</v>
      </c>
      <c r="X243" s="36" t="s">
        <v>5433</v>
      </c>
    </row>
    <row r="244">
      <c r="A244" s="22" t="s">
        <v>2910</v>
      </c>
      <c r="B244" s="22" t="b">
        <v>1</v>
      </c>
      <c r="C244" s="22">
        <v>1.0</v>
      </c>
      <c r="D244" s="22">
        <v>0.0</v>
      </c>
      <c r="E244" s="22">
        <v>1.0</v>
      </c>
      <c r="F244" s="24">
        <v>42320.799050925925</v>
      </c>
      <c r="G244" s="22" t="s">
        <v>5434</v>
      </c>
      <c r="H244" s="22" t="s">
        <v>2912</v>
      </c>
      <c r="I244" s="24" t="s">
        <v>2510</v>
      </c>
      <c r="J244" s="22" t="str">
        <f>vlookup($I244,fb_data!$B$1:$H$481,3,FALSE)</f>
        <v>#N/A</v>
      </c>
      <c r="K244" s="22" t="str">
        <f>vlookup($I244,fb_data!$B$1:$H$481,4,FALSE)</f>
        <v>#N/A</v>
      </c>
      <c r="L244" s="22" t="str">
        <f>vlookup($I244,fb_data!$B$1:$H$481,5,FALSE)</f>
        <v>#N/A</v>
      </c>
      <c r="M244" s="22" t="str">
        <f>vlookup($I244,fb_data!$B$1:$H$481,6,FALSE)</f>
        <v>#N/A</v>
      </c>
      <c r="N244" s="22" t="str">
        <f>vlookup($I244,fb_data!$B$1:$H$481,7,FALSE)</f>
        <v>#N/A</v>
      </c>
      <c r="O244" s="22" t="s">
        <v>2507</v>
      </c>
      <c r="P244" s="22" t="b">
        <v>1</v>
      </c>
      <c r="Q244" s="28" t="b">
        <v>0</v>
      </c>
      <c r="R244" s="30">
        <v>98103.0</v>
      </c>
      <c r="S244" s="33" t="str">
        <f>VLOOKUP(H244,'GUIDESTAR MATCHING DATA'!$F$1:$I$824,3, FALSE)</f>
        <v>Seattle</v>
      </c>
      <c r="T244" s="33" t="str">
        <f>VLOOKUP(H244,'GUIDESTAR MATCHING DATA'!$F$1:$I$824,4, FALSE)</f>
        <v>WA</v>
      </c>
      <c r="U244" s="33">
        <v>517718.0</v>
      </c>
      <c r="V244" s="33">
        <v>509804.0</v>
      </c>
      <c r="W244" s="22" t="s">
        <v>2915</v>
      </c>
      <c r="X244" s="22" t="s">
        <v>5435</v>
      </c>
    </row>
    <row r="245">
      <c r="A245" s="36" t="s">
        <v>2917</v>
      </c>
      <c r="B245" s="36" t="b">
        <v>1</v>
      </c>
      <c r="C245" s="36">
        <v>2.0</v>
      </c>
      <c r="D245" s="36">
        <v>0.0</v>
      </c>
      <c r="E245" s="36">
        <v>2.0</v>
      </c>
      <c r="F245" s="37">
        <v>42323.63185185185</v>
      </c>
      <c r="G245" s="36" t="s">
        <v>5436</v>
      </c>
      <c r="H245" s="36" t="s">
        <v>2919</v>
      </c>
      <c r="I245" s="37" t="s">
        <v>5437</v>
      </c>
      <c r="J245" s="22" t="str">
        <f>vlookup($I245,fb_data!$B$1:$H$481,3,FALSE)</f>
        <v>#N/A</v>
      </c>
      <c r="K245" s="22" t="str">
        <f>vlookup($I245,fb_data!$B$1:$H$481,4,FALSE)</f>
        <v>#N/A</v>
      </c>
      <c r="L245" s="22" t="str">
        <f>vlookup($I245,fb_data!$B$1:$H$481,5,FALSE)</f>
        <v>#N/A</v>
      </c>
      <c r="M245" s="22" t="str">
        <f>vlookup($I245,fb_data!$B$1:$H$481,6,FALSE)</f>
        <v>#N/A</v>
      </c>
      <c r="N245" s="22" t="str">
        <f>vlookup($I245,fb_data!$B$1:$H$481,7,FALSE)</f>
        <v>#N/A</v>
      </c>
      <c r="O245" s="36" t="s">
        <v>5438</v>
      </c>
      <c r="P245" s="36" t="b">
        <v>1</v>
      </c>
      <c r="Q245" s="38" t="b">
        <v>0</v>
      </c>
      <c r="R245" s="39">
        <v>19899.0</v>
      </c>
      <c r="S245" s="33" t="str">
        <f>VLOOKUP(H245,'GUIDESTAR MATCHING DATA'!$F$1:$I$824,3, FALSE)</f>
        <v>WILMINGTON</v>
      </c>
      <c r="T245" s="33" t="str">
        <f>VLOOKUP(H245,'GUIDESTAR MATCHING DATA'!$F$1:$I$824,4, FALSE)</f>
        <v>DE</v>
      </c>
      <c r="U245" s="40">
        <v>227598.0</v>
      </c>
      <c r="V245" s="40">
        <v>225963.0</v>
      </c>
      <c r="W245" s="36" t="s">
        <v>2924</v>
      </c>
      <c r="X245" s="36" t="s">
        <v>5439</v>
      </c>
    </row>
    <row r="246">
      <c r="A246" s="22" t="s">
        <v>2934</v>
      </c>
      <c r="B246" s="22" t="b">
        <v>1</v>
      </c>
      <c r="C246" s="22">
        <v>1.0</v>
      </c>
      <c r="D246" s="22">
        <v>0.0</v>
      </c>
      <c r="E246" s="22">
        <v>1.0</v>
      </c>
      <c r="F246" s="24">
        <v>42323.22719907408</v>
      </c>
      <c r="G246" s="22" t="s">
        <v>5440</v>
      </c>
      <c r="H246" s="22" t="s">
        <v>2935</v>
      </c>
      <c r="I246" s="24" t="s">
        <v>2921</v>
      </c>
      <c r="J246" s="22" t="str">
        <f>vlookup($I246,fb_data!$B$1:$H$481,3,FALSE)</f>
        <v>#N/A</v>
      </c>
      <c r="K246" s="22" t="str">
        <f>vlookup($I246,fb_data!$B$1:$H$481,4,FALSE)</f>
        <v>#N/A</v>
      </c>
      <c r="L246" s="22" t="str">
        <f>vlookup($I246,fb_data!$B$1:$H$481,5,FALSE)</f>
        <v>#N/A</v>
      </c>
      <c r="M246" s="22" t="str">
        <f>vlookup($I246,fb_data!$B$1:$H$481,6,FALSE)</f>
        <v>#N/A</v>
      </c>
      <c r="N246" s="22" t="str">
        <f>vlookup($I246,fb_data!$B$1:$H$481,7,FALSE)</f>
        <v>#N/A</v>
      </c>
      <c r="O246" s="22" t="s">
        <v>2918</v>
      </c>
      <c r="P246" s="22" t="b">
        <v>1</v>
      </c>
      <c r="Q246" s="28" t="b">
        <v>1</v>
      </c>
      <c r="R246" s="30">
        <v>30204.0</v>
      </c>
      <c r="S246" s="33" t="str">
        <f>VLOOKUP(H246,'GUIDESTAR MATCHING DATA'!$F$1:$I$824,3, FALSE)</f>
        <v>Barnesville</v>
      </c>
      <c r="T246" s="33" t="str">
        <f>VLOOKUP(H246,'GUIDESTAR MATCHING DATA'!$F$1:$I$824,4, FALSE)</f>
        <v>GA</v>
      </c>
      <c r="U246" s="33">
        <v>984520.0</v>
      </c>
      <c r="V246" s="33">
        <v>983018.0</v>
      </c>
      <c r="W246" s="22" t="s">
        <v>2031</v>
      </c>
      <c r="X246" s="22" t="s">
        <v>5441</v>
      </c>
    </row>
    <row r="247">
      <c r="A247" s="36" t="s">
        <v>2943</v>
      </c>
      <c r="B247" s="36" t="b">
        <v>1</v>
      </c>
      <c r="C247" s="36">
        <v>16.0</v>
      </c>
      <c r="D247" s="36">
        <v>3.0</v>
      </c>
      <c r="E247" s="36">
        <v>13.0</v>
      </c>
      <c r="F247" s="37">
        <v>42328.82623842593</v>
      </c>
      <c r="G247" s="36" t="s">
        <v>5442</v>
      </c>
      <c r="H247" s="36" t="s">
        <v>2944</v>
      </c>
      <c r="I247" s="37" t="s">
        <v>1634</v>
      </c>
      <c r="J247" s="22" t="str">
        <f>vlookup($I247,fb_data!$B$1:$H$481,3,FALSE)</f>
        <v>#N/A</v>
      </c>
      <c r="K247" s="22" t="str">
        <f>vlookup($I247,fb_data!$B$1:$H$481,4,FALSE)</f>
        <v>#N/A</v>
      </c>
      <c r="L247" s="22" t="str">
        <f>vlookup($I247,fb_data!$B$1:$H$481,5,FALSE)</f>
        <v>#N/A</v>
      </c>
      <c r="M247" s="22" t="str">
        <f>vlookup($I247,fb_data!$B$1:$H$481,6,FALSE)</f>
        <v>#N/A</v>
      </c>
      <c r="N247" s="22" t="str">
        <f>vlookup($I247,fb_data!$B$1:$H$481,7,FALSE)</f>
        <v>#N/A</v>
      </c>
      <c r="O247" s="36" t="s">
        <v>1632</v>
      </c>
      <c r="P247" s="36" t="b">
        <v>1</v>
      </c>
      <c r="Q247" s="38" t="b">
        <v>1</v>
      </c>
      <c r="R247" s="39">
        <v>60603.0</v>
      </c>
      <c r="S247" s="33" t="str">
        <f>VLOOKUP(H247,'GUIDESTAR MATCHING DATA'!$F$1:$I$824,3, FALSE)</f>
        <v>CHICAGO</v>
      </c>
      <c r="T247" s="33" t="str">
        <f>VLOOKUP(H247,'GUIDESTAR MATCHING DATA'!$F$1:$I$824,4, FALSE)</f>
        <v>IL</v>
      </c>
      <c r="U247" s="40"/>
      <c r="V247" s="40"/>
      <c r="W247" s="36" t="s">
        <v>1127</v>
      </c>
      <c r="X247" s="36" t="s">
        <v>5443</v>
      </c>
    </row>
    <row r="248">
      <c r="A248" s="22" t="s">
        <v>2949</v>
      </c>
      <c r="B248" s="22" t="b">
        <v>1</v>
      </c>
      <c r="C248" s="22">
        <v>88.0</v>
      </c>
      <c r="D248" s="22">
        <v>16.0</v>
      </c>
      <c r="E248" s="22">
        <v>72.0</v>
      </c>
      <c r="F248" s="24">
        <v>42313.58582175926</v>
      </c>
      <c r="G248" s="22" t="s">
        <v>5444</v>
      </c>
      <c r="H248" s="22" t="s">
        <v>2950</v>
      </c>
      <c r="I248" s="24" t="s">
        <v>1611</v>
      </c>
      <c r="J248" s="22" t="str">
        <f>vlookup($I248,fb_data!$B$1:$H$481,3,FALSE)</f>
        <v>#N/A</v>
      </c>
      <c r="K248" s="22" t="str">
        <f>vlookup($I248,fb_data!$B$1:$H$481,4,FALSE)</f>
        <v>#N/A</v>
      </c>
      <c r="L248" s="22" t="str">
        <f>vlookup($I248,fb_data!$B$1:$H$481,5,FALSE)</f>
        <v>#N/A</v>
      </c>
      <c r="M248" s="22" t="str">
        <f>vlookup($I248,fb_data!$B$1:$H$481,6,FALSE)</f>
        <v>#N/A</v>
      </c>
      <c r="N248" s="22" t="str">
        <f>vlookup($I248,fb_data!$B$1:$H$481,7,FALSE)</f>
        <v>#N/A</v>
      </c>
      <c r="O248" s="22" t="s">
        <v>1609</v>
      </c>
      <c r="P248" s="22" t="b">
        <v>1</v>
      </c>
      <c r="Q248" s="28" t="b">
        <v>1</v>
      </c>
      <c r="R248" s="30">
        <v>18049.0</v>
      </c>
      <c r="S248" s="33" t="str">
        <f>VLOOKUP(H248,'GUIDESTAR MATCHING DATA'!$F$1:$I$824,3, FALSE)</f>
        <v>EMMAUS</v>
      </c>
      <c r="T248" s="33" t="str">
        <f>VLOOKUP(H248,'GUIDESTAR MATCHING DATA'!$F$1:$I$824,4, FALSE)</f>
        <v>PA</v>
      </c>
      <c r="U248" s="33"/>
      <c r="V248" s="33"/>
      <c r="W248" s="22" t="s">
        <v>415</v>
      </c>
      <c r="X248" s="22" t="s">
        <v>5445</v>
      </c>
    </row>
    <row r="249">
      <c r="A249" s="36" t="s">
        <v>2962</v>
      </c>
      <c r="B249" s="36" t="b">
        <v>1</v>
      </c>
      <c r="C249" s="36">
        <v>2.0</v>
      </c>
      <c r="D249" s="36">
        <v>0.0</v>
      </c>
      <c r="E249" s="36">
        <v>2.0</v>
      </c>
      <c r="F249" s="37">
        <v>42330.53768518518</v>
      </c>
      <c r="G249" s="36" t="s">
        <v>5446</v>
      </c>
      <c r="H249" s="36" t="s">
        <v>2964</v>
      </c>
      <c r="I249" s="37" t="s">
        <v>5447</v>
      </c>
      <c r="J249" s="22" t="str">
        <f>vlookup($I249,fb_data!$B$1:$H$481,3,FALSE)</f>
        <v>#N/A</v>
      </c>
      <c r="K249" s="22" t="str">
        <f>vlookup($I249,fb_data!$B$1:$H$481,4,FALSE)</f>
        <v>#N/A</v>
      </c>
      <c r="L249" s="22" t="str">
        <f>vlookup($I249,fb_data!$B$1:$H$481,5,FALSE)</f>
        <v>#N/A</v>
      </c>
      <c r="M249" s="22" t="str">
        <f>vlookup($I249,fb_data!$B$1:$H$481,6,FALSE)</f>
        <v>#N/A</v>
      </c>
      <c r="N249" s="22" t="str">
        <f>vlookup($I249,fb_data!$B$1:$H$481,7,FALSE)</f>
        <v>#N/A</v>
      </c>
      <c r="O249" s="36" t="s">
        <v>5448</v>
      </c>
      <c r="P249" s="36" t="b">
        <v>1</v>
      </c>
      <c r="Q249" s="38" t="b">
        <v>0</v>
      </c>
      <c r="R249" s="39">
        <v>62269.0</v>
      </c>
      <c r="S249" s="33" t="str">
        <f>VLOOKUP(H249,'GUIDESTAR MATCHING DATA'!$F$1:$I$824,3, FALSE)</f>
        <v>O FALLON</v>
      </c>
      <c r="T249" s="33" t="str">
        <f>VLOOKUP(H249,'GUIDESTAR MATCHING DATA'!$F$1:$I$824,4, FALSE)</f>
        <v>IL</v>
      </c>
      <c r="U249" s="40"/>
      <c r="V249" s="40"/>
      <c r="W249" s="36" t="s">
        <v>2969</v>
      </c>
      <c r="X249" s="36" t="s">
        <v>5449</v>
      </c>
    </row>
    <row r="250">
      <c r="A250" s="22" t="s">
        <v>2979</v>
      </c>
      <c r="B250" s="22" t="b">
        <v>1</v>
      </c>
      <c r="C250" s="22">
        <v>142.0</v>
      </c>
      <c r="D250" s="22">
        <v>46.0</v>
      </c>
      <c r="E250" s="22">
        <v>96.0</v>
      </c>
      <c r="F250" s="24">
        <v>42320.92711805556</v>
      </c>
      <c r="G250" s="22" t="s">
        <v>5450</v>
      </c>
      <c r="H250" s="22" t="s">
        <v>2980</v>
      </c>
      <c r="I250" s="24" t="s">
        <v>2249</v>
      </c>
      <c r="J250" s="22" t="str">
        <f>vlookup($I250,fb_data!$B$1:$H$481,3,FALSE)</f>
        <v>#N/A</v>
      </c>
      <c r="K250" s="22" t="str">
        <f>vlookup($I250,fb_data!$B$1:$H$481,4,FALSE)</f>
        <v>#N/A</v>
      </c>
      <c r="L250" s="22" t="str">
        <f>vlookup($I250,fb_data!$B$1:$H$481,5,FALSE)</f>
        <v>#N/A</v>
      </c>
      <c r="M250" s="22" t="str">
        <f>vlookup($I250,fb_data!$B$1:$H$481,6,FALSE)</f>
        <v>#N/A</v>
      </c>
      <c r="N250" s="22" t="str">
        <f>vlookup($I250,fb_data!$B$1:$H$481,7,FALSE)</f>
        <v>#N/A</v>
      </c>
      <c r="O250" s="22" t="s">
        <v>2248</v>
      </c>
      <c r="P250" s="22" t="b">
        <v>1</v>
      </c>
      <c r="Q250" s="28" t="b">
        <v>0</v>
      </c>
      <c r="R250" s="30">
        <v>33029.0</v>
      </c>
      <c r="S250" s="33" t="str">
        <f>VLOOKUP(H250,'GUIDESTAR MATCHING DATA'!$F$1:$I$824,3, FALSE)</f>
        <v>MIRAMAR</v>
      </c>
      <c r="T250" s="33" t="str">
        <f>VLOOKUP(H250,'GUIDESTAR MATCHING DATA'!$F$1:$I$824,4, FALSE)</f>
        <v>FL</v>
      </c>
      <c r="U250" s="33"/>
      <c r="V250" s="33"/>
      <c r="W250" s="22" t="s">
        <v>1897</v>
      </c>
      <c r="X250" s="22" t="s">
        <v>5451</v>
      </c>
    </row>
    <row r="251">
      <c r="A251" s="36" t="s">
        <v>2985</v>
      </c>
      <c r="B251" s="36" t="b">
        <v>1</v>
      </c>
      <c r="C251" s="36">
        <v>73.0</v>
      </c>
      <c r="D251" s="36">
        <v>5.0</v>
      </c>
      <c r="E251" s="36">
        <v>68.0</v>
      </c>
      <c r="F251" s="37">
        <v>42328.092002314814</v>
      </c>
      <c r="G251" s="36" t="s">
        <v>5452</v>
      </c>
      <c r="H251" s="36" t="s">
        <v>2986</v>
      </c>
      <c r="I251" s="37" t="s">
        <v>2189</v>
      </c>
      <c r="J251" s="22" t="str">
        <f>vlookup($I251,fb_data!$B$1:$H$481,3,FALSE)</f>
        <v>#N/A</v>
      </c>
      <c r="K251" s="22" t="str">
        <f>vlookup($I251,fb_data!$B$1:$H$481,4,FALSE)</f>
        <v>#N/A</v>
      </c>
      <c r="L251" s="22" t="str">
        <f>vlookup($I251,fb_data!$B$1:$H$481,5,FALSE)</f>
        <v>#N/A</v>
      </c>
      <c r="M251" s="22" t="str">
        <f>vlookup($I251,fb_data!$B$1:$H$481,6,FALSE)</f>
        <v>#N/A</v>
      </c>
      <c r="N251" s="22" t="str">
        <f>vlookup($I251,fb_data!$B$1:$H$481,7,FALSE)</f>
        <v>#N/A</v>
      </c>
      <c r="O251" s="36" t="s">
        <v>2187</v>
      </c>
      <c r="P251" s="36" t="b">
        <v>1</v>
      </c>
      <c r="Q251" s="38" t="b">
        <v>0</v>
      </c>
      <c r="R251" s="39">
        <v>10025.0</v>
      </c>
      <c r="S251" s="33" t="str">
        <f>VLOOKUP(H251,'GUIDESTAR MATCHING DATA'!$F$1:$I$824,3, FALSE)</f>
        <v>NEW YORK</v>
      </c>
      <c r="T251" s="33" t="str">
        <f>VLOOKUP(H251,'GUIDESTAR MATCHING DATA'!$F$1:$I$824,4, FALSE)</f>
        <v>NY</v>
      </c>
      <c r="U251" s="40"/>
      <c r="V251" s="40"/>
      <c r="W251" s="36" t="s">
        <v>2988</v>
      </c>
      <c r="X251" s="36" t="s">
        <v>5453</v>
      </c>
    </row>
    <row r="252">
      <c r="A252" s="22" t="s">
        <v>2996</v>
      </c>
      <c r="B252" s="22" t="b">
        <v>1</v>
      </c>
      <c r="C252" s="22">
        <v>0.0</v>
      </c>
      <c r="D252" s="22">
        <v>0.0</v>
      </c>
      <c r="E252" s="22">
        <v>0.0</v>
      </c>
      <c r="F252" s="24">
        <v>42328.27425925926</v>
      </c>
      <c r="G252" s="22" t="s">
        <v>5454</v>
      </c>
      <c r="H252" s="22" t="s">
        <v>2997</v>
      </c>
      <c r="I252" s="24" t="s">
        <v>5455</v>
      </c>
      <c r="J252" s="22" t="str">
        <f>vlookup($I252,fb_data!$B$1:$H$481,3,FALSE)</f>
        <v>#N/A</v>
      </c>
      <c r="K252" s="22" t="str">
        <f>vlookup($I252,fb_data!$B$1:$H$481,4,FALSE)</f>
        <v>#N/A</v>
      </c>
      <c r="L252" s="22" t="str">
        <f>vlookup($I252,fb_data!$B$1:$H$481,5,FALSE)</f>
        <v>#N/A</v>
      </c>
      <c r="M252" s="22" t="str">
        <f>vlookup($I252,fb_data!$B$1:$H$481,6,FALSE)</f>
        <v>#N/A</v>
      </c>
      <c r="N252" s="22" t="str">
        <f>vlookup($I252,fb_data!$B$1:$H$481,7,FALSE)</f>
        <v>#N/A</v>
      </c>
      <c r="O252" s="22" t="s">
        <v>5456</v>
      </c>
      <c r="P252" s="22" t="b">
        <v>1</v>
      </c>
      <c r="Q252" s="28" t="b">
        <v>0</v>
      </c>
      <c r="R252" s="30">
        <v>43229.0</v>
      </c>
      <c r="S252" s="33" t="str">
        <f>VLOOKUP(H252,'GUIDESTAR MATCHING DATA'!$F$1:$I$824,3, FALSE)</f>
        <v>COLUMBUS</v>
      </c>
      <c r="T252" s="33" t="str">
        <f>VLOOKUP(H252,'GUIDESTAR MATCHING DATA'!$F$1:$I$824,4, FALSE)</f>
        <v>OH</v>
      </c>
      <c r="U252" s="33">
        <v>5530283.0</v>
      </c>
      <c r="V252" s="33">
        <v>5077870.0</v>
      </c>
      <c r="W252" s="22" t="s">
        <v>3000</v>
      </c>
      <c r="X252" s="22" t="s">
        <v>5457</v>
      </c>
    </row>
    <row r="253">
      <c r="A253" s="36" t="s">
        <v>3003</v>
      </c>
      <c r="B253" s="36" t="b">
        <v>1</v>
      </c>
      <c r="C253" s="36">
        <v>1.0</v>
      </c>
      <c r="D253" s="36">
        <v>0.0</v>
      </c>
      <c r="E253" s="36">
        <v>1.0</v>
      </c>
      <c r="F253" s="37">
        <v>42320.526770833334</v>
      </c>
      <c r="G253" s="36" t="s">
        <v>5458</v>
      </c>
      <c r="H253" s="36" t="s">
        <v>3004</v>
      </c>
      <c r="I253" s="37" t="s">
        <v>5459</v>
      </c>
      <c r="J253" s="22" t="str">
        <f>vlookup($I253,fb_data!$B$1:$H$481,3,FALSE)</f>
        <v>#N/A</v>
      </c>
      <c r="K253" s="22" t="str">
        <f>vlookup($I253,fb_data!$B$1:$H$481,4,FALSE)</f>
        <v>#N/A</v>
      </c>
      <c r="L253" s="22" t="str">
        <f>vlookup($I253,fb_data!$B$1:$H$481,5,FALSE)</f>
        <v>#N/A</v>
      </c>
      <c r="M253" s="22" t="str">
        <f>vlookup($I253,fb_data!$B$1:$H$481,6,FALSE)</f>
        <v>#N/A</v>
      </c>
      <c r="N253" s="22" t="str">
        <f>vlookup($I253,fb_data!$B$1:$H$481,7,FALSE)</f>
        <v>#N/A</v>
      </c>
      <c r="O253" s="36" t="s">
        <v>5460</v>
      </c>
      <c r="P253" s="36" t="b">
        <v>1</v>
      </c>
      <c r="Q253" s="38" t="b">
        <v>0</v>
      </c>
      <c r="R253" s="39">
        <v>94104.0</v>
      </c>
      <c r="S253" s="33" t="str">
        <f>VLOOKUP(H253,'GUIDESTAR MATCHING DATA'!$F$1:$I$824,3, FALSE)</f>
        <v>SAN FRANCISCO</v>
      </c>
      <c r="T253" s="33" t="str">
        <f>VLOOKUP(H253,'GUIDESTAR MATCHING DATA'!$F$1:$I$824,4, FALSE)</f>
        <v>CA</v>
      </c>
      <c r="U253" s="40"/>
      <c r="V253" s="40"/>
      <c r="W253" s="36"/>
      <c r="X253" s="36" t="s">
        <v>5461</v>
      </c>
    </row>
    <row r="254">
      <c r="A254" s="22" t="s">
        <v>3017</v>
      </c>
      <c r="B254" s="22" t="b">
        <v>1</v>
      </c>
      <c r="C254" s="22">
        <v>196.0</v>
      </c>
      <c r="D254" s="22">
        <v>27.0</v>
      </c>
      <c r="E254" s="22">
        <v>169.0</v>
      </c>
      <c r="F254" s="24">
        <v>42321.54174768519</v>
      </c>
      <c r="G254" s="22" t="s">
        <v>5462</v>
      </c>
      <c r="H254" s="22" t="s">
        <v>3018</v>
      </c>
      <c r="I254" s="24" t="s">
        <v>2719</v>
      </c>
      <c r="J254" s="22" t="str">
        <f>vlookup($I254,fb_data!$B$1:$H$481,3,FALSE)</f>
        <v>#N/A</v>
      </c>
      <c r="K254" s="22" t="str">
        <f>vlookup($I254,fb_data!$B$1:$H$481,4,FALSE)</f>
        <v>#N/A</v>
      </c>
      <c r="L254" s="22" t="str">
        <f>vlookup($I254,fb_data!$B$1:$H$481,5,FALSE)</f>
        <v>#N/A</v>
      </c>
      <c r="M254" s="22" t="str">
        <f>vlookup($I254,fb_data!$B$1:$H$481,6,FALSE)</f>
        <v>#N/A</v>
      </c>
      <c r="N254" s="22" t="str">
        <f>vlookup($I254,fb_data!$B$1:$H$481,7,FALSE)</f>
        <v>#N/A</v>
      </c>
      <c r="O254" s="22" t="s">
        <v>2718</v>
      </c>
      <c r="P254" s="22" t="b">
        <v>1</v>
      </c>
      <c r="Q254" s="28" t="b">
        <v>1</v>
      </c>
      <c r="R254" s="30">
        <v>21201.0</v>
      </c>
      <c r="S254" s="33" t="str">
        <f>VLOOKUP(H254,'GUIDESTAR MATCHING DATA'!$F$1:$I$824,3, FALSE)</f>
        <v>BALTIMORE</v>
      </c>
      <c r="T254" s="33" t="str">
        <f>VLOOKUP(H254,'GUIDESTAR MATCHING DATA'!$F$1:$I$824,4, FALSE)</f>
        <v>MD</v>
      </c>
      <c r="U254" s="33">
        <v>446814.0</v>
      </c>
      <c r="V254" s="33">
        <v>479941.0</v>
      </c>
      <c r="W254" s="22" t="s">
        <v>3023</v>
      </c>
      <c r="X254" s="22" t="s">
        <v>5463</v>
      </c>
    </row>
    <row r="255">
      <c r="A255" s="36" t="s">
        <v>3030</v>
      </c>
      <c r="B255" s="36" t="b">
        <v>1</v>
      </c>
      <c r="C255" s="36">
        <v>1.0</v>
      </c>
      <c r="D255" s="36">
        <v>0.0</v>
      </c>
      <c r="E255" s="36">
        <v>1.0</v>
      </c>
      <c r="F255" s="37">
        <v>42310.82776620371</v>
      </c>
      <c r="G255" s="36" t="s">
        <v>5464</v>
      </c>
      <c r="H255" s="36" t="s">
        <v>3031</v>
      </c>
      <c r="I255" s="37" t="s">
        <v>3558</v>
      </c>
      <c r="J255" s="22" t="str">
        <f>vlookup($I255,fb_data!$B$1:$H$481,3,FALSE)</f>
        <v>#N/A</v>
      </c>
      <c r="K255" s="22" t="str">
        <f>vlookup($I255,fb_data!$B$1:$H$481,4,FALSE)</f>
        <v>#N/A</v>
      </c>
      <c r="L255" s="22" t="str">
        <f>vlookup($I255,fb_data!$B$1:$H$481,5,FALSE)</f>
        <v>#N/A</v>
      </c>
      <c r="M255" s="22" t="str">
        <f>vlookup($I255,fb_data!$B$1:$H$481,6,FALSE)</f>
        <v>#N/A</v>
      </c>
      <c r="N255" s="22" t="str">
        <f>vlookup($I255,fb_data!$B$1:$H$481,7,FALSE)</f>
        <v>#N/A</v>
      </c>
      <c r="O255" s="36" t="s">
        <v>3555</v>
      </c>
      <c r="P255" s="36" t="b">
        <v>1</v>
      </c>
      <c r="Q255" s="38" t="b">
        <v>0</v>
      </c>
      <c r="R255" s="76" t="s">
        <v>3035</v>
      </c>
      <c r="S255" s="33" t="str">
        <f>VLOOKUP(H255,'GUIDESTAR MATCHING DATA'!$F$1:$I$824,3, FALSE)</f>
        <v>NORMAN</v>
      </c>
      <c r="T255" s="33" t="str">
        <f>VLOOKUP(H255,'GUIDESTAR MATCHING DATA'!$F$1:$I$824,4, FALSE)</f>
        <v>OK</v>
      </c>
      <c r="U255" s="40">
        <v>531608.0</v>
      </c>
      <c r="V255" s="40">
        <v>525229.0</v>
      </c>
      <c r="W255" s="36" t="s">
        <v>3036</v>
      </c>
      <c r="X255" s="36" t="s">
        <v>5465</v>
      </c>
    </row>
    <row r="256">
      <c r="A256" s="22" t="s">
        <v>3048</v>
      </c>
      <c r="B256" s="22" t="b">
        <v>1</v>
      </c>
      <c r="C256" s="22">
        <v>7.0</v>
      </c>
      <c r="D256" s="22">
        <v>4.0</v>
      </c>
      <c r="E256" s="22">
        <v>3.0</v>
      </c>
      <c r="F256" s="24">
        <v>42312.25298611111</v>
      </c>
      <c r="G256" s="22" t="s">
        <v>5466</v>
      </c>
      <c r="H256" s="22" t="s">
        <v>3049</v>
      </c>
      <c r="I256" s="24" t="s">
        <v>5467</v>
      </c>
      <c r="J256" s="22" t="str">
        <f>vlookup($I256,fb_data!$B$1:$H$481,3,FALSE)</f>
        <v>#N/A</v>
      </c>
      <c r="K256" s="22" t="str">
        <f>vlookup($I256,fb_data!$B$1:$H$481,4,FALSE)</f>
        <v>#N/A</v>
      </c>
      <c r="L256" s="22" t="str">
        <f>vlookup($I256,fb_data!$B$1:$H$481,5,FALSE)</f>
        <v>#N/A</v>
      </c>
      <c r="M256" s="22" t="str">
        <f>vlookup($I256,fb_data!$B$1:$H$481,6,FALSE)</f>
        <v>#N/A</v>
      </c>
      <c r="N256" s="22" t="str">
        <f>vlookup($I256,fb_data!$B$1:$H$481,7,FALSE)</f>
        <v>#N/A</v>
      </c>
      <c r="O256" s="22" t="s">
        <v>5468</v>
      </c>
      <c r="P256" s="22" t="b">
        <v>1</v>
      </c>
      <c r="Q256" s="28" t="b">
        <v>0</v>
      </c>
      <c r="R256" s="30">
        <v>37405.0</v>
      </c>
      <c r="S256" s="33" t="str">
        <f>VLOOKUP(H256,'GUIDESTAR MATCHING DATA'!$F$1:$I$824,3, FALSE)</f>
        <v>CHATTANOOGA</v>
      </c>
      <c r="T256" s="33" t="str">
        <f>VLOOKUP(H256,'GUIDESTAR MATCHING DATA'!$F$1:$I$824,4, FALSE)</f>
        <v>TN</v>
      </c>
      <c r="U256" s="33"/>
      <c r="V256" s="33"/>
      <c r="W256" s="22" t="s">
        <v>3053</v>
      </c>
      <c r="X256" s="22" t="s">
        <v>5469</v>
      </c>
    </row>
    <row r="257">
      <c r="A257" s="36" t="s">
        <v>3048</v>
      </c>
      <c r="B257" s="36" t="b">
        <v>1</v>
      </c>
      <c r="C257" s="36">
        <v>59.0</v>
      </c>
      <c r="D257" s="36">
        <v>28.0</v>
      </c>
      <c r="E257" s="36">
        <v>31.0</v>
      </c>
      <c r="F257" s="37">
        <v>42313.550520833334</v>
      </c>
      <c r="G257" s="36" t="s">
        <v>5470</v>
      </c>
      <c r="H257" s="36" t="s">
        <v>3049</v>
      </c>
      <c r="I257" s="37" t="s">
        <v>5471</v>
      </c>
      <c r="J257" s="22" t="str">
        <f>vlookup($I257,fb_data!$B$1:$H$481,3,FALSE)</f>
        <v>#N/A</v>
      </c>
      <c r="K257" s="22" t="str">
        <f>vlookup($I257,fb_data!$B$1:$H$481,4,FALSE)</f>
        <v>#N/A</v>
      </c>
      <c r="L257" s="22" t="str">
        <f>vlookup($I257,fb_data!$B$1:$H$481,5,FALSE)</f>
        <v>#N/A</v>
      </c>
      <c r="M257" s="22" t="str">
        <f>vlookup($I257,fb_data!$B$1:$H$481,6,FALSE)</f>
        <v>#N/A</v>
      </c>
      <c r="N257" s="22" t="str">
        <f>vlookup($I257,fb_data!$B$1:$H$481,7,FALSE)</f>
        <v>#N/A</v>
      </c>
      <c r="O257" s="36" t="s">
        <v>5472</v>
      </c>
      <c r="P257" s="36" t="b">
        <v>1</v>
      </c>
      <c r="Q257" s="38" t="b">
        <v>1</v>
      </c>
      <c r="R257" s="39">
        <v>37405.0</v>
      </c>
      <c r="S257" s="33" t="str">
        <f>VLOOKUP(H257,'GUIDESTAR MATCHING DATA'!$F$1:$I$824,3, FALSE)</f>
        <v>CHATTANOOGA</v>
      </c>
      <c r="T257" s="33" t="str">
        <f>VLOOKUP(H257,'GUIDESTAR MATCHING DATA'!$F$1:$I$824,4, FALSE)</f>
        <v>TN</v>
      </c>
      <c r="U257" s="40"/>
      <c r="V257" s="40"/>
      <c r="W257" s="36" t="s">
        <v>3053</v>
      </c>
      <c r="X257" s="36" t="s">
        <v>5473</v>
      </c>
    </row>
    <row r="258">
      <c r="A258" s="22" t="s">
        <v>3058</v>
      </c>
      <c r="B258" s="22" t="b">
        <v>1</v>
      </c>
      <c r="C258" s="22">
        <v>0.0</v>
      </c>
      <c r="D258" s="22">
        <v>0.0</v>
      </c>
      <c r="E258" s="22">
        <v>0.0</v>
      </c>
      <c r="F258" s="24">
        <v>42317.650671296295</v>
      </c>
      <c r="G258" s="22" t="s">
        <v>5474</v>
      </c>
      <c r="H258" s="22" t="s">
        <v>3060</v>
      </c>
      <c r="I258" s="24" t="s">
        <v>3265</v>
      </c>
      <c r="J258" s="22" t="str">
        <f>vlookup($I258,fb_data!$B$1:$H$481,3,FALSE)</f>
        <v>#N/A</v>
      </c>
      <c r="K258" s="22" t="str">
        <f>vlookup($I258,fb_data!$B$1:$H$481,4,FALSE)</f>
        <v>#N/A</v>
      </c>
      <c r="L258" s="22" t="str">
        <f>vlookup($I258,fb_data!$B$1:$H$481,5,FALSE)</f>
        <v>#N/A</v>
      </c>
      <c r="M258" s="22" t="str">
        <f>vlookup($I258,fb_data!$B$1:$H$481,6,FALSE)</f>
        <v>#N/A</v>
      </c>
      <c r="N258" s="22" t="str">
        <f>vlookup($I258,fb_data!$B$1:$H$481,7,FALSE)</f>
        <v>#N/A</v>
      </c>
      <c r="O258" s="22" t="s">
        <v>3264</v>
      </c>
      <c r="P258" s="22" t="b">
        <v>1</v>
      </c>
      <c r="Q258" s="28" t="b">
        <v>1</v>
      </c>
      <c r="R258" s="75" t="s">
        <v>3062</v>
      </c>
      <c r="S258" s="33" t="str">
        <f>VLOOKUP(H258,'GUIDESTAR MATCHING DATA'!$F$1:$I$824,3, FALSE)</f>
        <v>SAN DIEGO</v>
      </c>
      <c r="T258" s="33" t="str">
        <f>VLOOKUP(H258,'GUIDESTAR MATCHING DATA'!$F$1:$I$824,4, FALSE)</f>
        <v>CA</v>
      </c>
      <c r="U258" s="33"/>
      <c r="V258" s="33"/>
      <c r="W258" s="22" t="s">
        <v>3063</v>
      </c>
      <c r="X258" s="22" t="s">
        <v>5475</v>
      </c>
    </row>
    <row r="259">
      <c r="A259" s="36" t="s">
        <v>3065</v>
      </c>
      <c r="B259" s="36" t="b">
        <v>1</v>
      </c>
      <c r="C259" s="36">
        <v>4.0</v>
      </c>
      <c r="D259" s="36">
        <v>1.0</v>
      </c>
      <c r="E259" s="36">
        <v>3.0</v>
      </c>
      <c r="F259" s="37">
        <v>42312.924988425926</v>
      </c>
      <c r="G259" s="36" t="s">
        <v>5476</v>
      </c>
      <c r="H259" s="36" t="s">
        <v>3068</v>
      </c>
      <c r="I259" s="37" t="s">
        <v>3521</v>
      </c>
      <c r="J259" s="22" t="str">
        <f>vlookup($I259,fb_data!$B$1:$H$481,3,FALSE)</f>
        <v>#N/A</v>
      </c>
      <c r="K259" s="22" t="str">
        <f>vlookup($I259,fb_data!$B$1:$H$481,4,FALSE)</f>
        <v>#N/A</v>
      </c>
      <c r="L259" s="22" t="str">
        <f>vlookup($I259,fb_data!$B$1:$H$481,5,FALSE)</f>
        <v>#N/A</v>
      </c>
      <c r="M259" s="22" t="str">
        <f>vlookup($I259,fb_data!$B$1:$H$481,6,FALSE)</f>
        <v>#N/A</v>
      </c>
      <c r="N259" s="22" t="str">
        <f>vlookup($I259,fb_data!$B$1:$H$481,7,FALSE)</f>
        <v>#N/A</v>
      </c>
      <c r="O259" s="36" t="s">
        <v>3519</v>
      </c>
      <c r="P259" s="36" t="b">
        <v>1</v>
      </c>
      <c r="Q259" s="38" t="b">
        <v>1</v>
      </c>
      <c r="R259" s="39">
        <v>75771.0</v>
      </c>
      <c r="S259" s="33" t="str">
        <f>VLOOKUP(H259,'GUIDESTAR MATCHING DATA'!$F$1:$I$824,3, FALSE)</f>
        <v>LINDALE</v>
      </c>
      <c r="T259" s="33" t="str">
        <f>VLOOKUP(H259,'GUIDESTAR MATCHING DATA'!$F$1:$I$824,4, FALSE)</f>
        <v>TX</v>
      </c>
      <c r="U259" s="40">
        <v>2.3584963E7</v>
      </c>
      <c r="V259" s="40">
        <v>2.9587411E7</v>
      </c>
      <c r="W259" s="36" t="s">
        <v>3072</v>
      </c>
      <c r="X259" s="36" t="s">
        <v>5477</v>
      </c>
    </row>
    <row r="260">
      <c r="A260" s="22" t="s">
        <v>3075</v>
      </c>
      <c r="B260" s="22" t="b">
        <v>1</v>
      </c>
      <c r="C260" s="22">
        <v>17.0</v>
      </c>
      <c r="D260" s="22">
        <v>5.0</v>
      </c>
      <c r="E260" s="22">
        <v>12.0</v>
      </c>
      <c r="F260" s="24">
        <v>42320.917337962965</v>
      </c>
      <c r="G260" s="22" t="s">
        <v>5478</v>
      </c>
      <c r="H260" s="22" t="s">
        <v>3076</v>
      </c>
      <c r="I260" s="24" t="s">
        <v>5479</v>
      </c>
      <c r="J260" s="22" t="str">
        <f>vlookup($I260,fb_data!$B$1:$H$481,3,FALSE)</f>
        <v>#N/A</v>
      </c>
      <c r="K260" s="22" t="str">
        <f>vlookup($I260,fb_data!$B$1:$H$481,4,FALSE)</f>
        <v>#N/A</v>
      </c>
      <c r="L260" s="22" t="str">
        <f>vlookup($I260,fb_data!$B$1:$H$481,5,FALSE)</f>
        <v>#N/A</v>
      </c>
      <c r="M260" s="22" t="str">
        <f>vlookup($I260,fb_data!$B$1:$H$481,6,FALSE)</f>
        <v>#N/A</v>
      </c>
      <c r="N260" s="22" t="str">
        <f>vlookup($I260,fb_data!$B$1:$H$481,7,FALSE)</f>
        <v>#N/A</v>
      </c>
      <c r="O260" s="22" t="s">
        <v>5480</v>
      </c>
      <c r="P260" s="22" t="b">
        <v>1</v>
      </c>
      <c r="Q260" s="28" t="b">
        <v>1</v>
      </c>
      <c r="R260" s="30">
        <v>60607.0</v>
      </c>
      <c r="S260" s="33" t="str">
        <f>VLOOKUP(H260,'GUIDESTAR MATCHING DATA'!$F$1:$I$824,3, FALSE)</f>
        <v>Chicago</v>
      </c>
      <c r="T260" s="33" t="str">
        <f>VLOOKUP(H260,'GUIDESTAR MATCHING DATA'!$F$1:$I$824,4, FALSE)</f>
        <v>IL</v>
      </c>
      <c r="U260" s="33">
        <v>6948146.0</v>
      </c>
      <c r="V260" s="33">
        <v>6766863.0</v>
      </c>
      <c r="W260" s="22" t="s">
        <v>3080</v>
      </c>
      <c r="X260" s="22" t="s">
        <v>5481</v>
      </c>
    </row>
    <row r="261">
      <c r="A261" s="36" t="s">
        <v>3075</v>
      </c>
      <c r="B261" s="36" t="b">
        <v>1</v>
      </c>
      <c r="C261" s="36">
        <v>2.0</v>
      </c>
      <c r="D261" s="36">
        <v>0.0</v>
      </c>
      <c r="E261" s="36">
        <v>2.0</v>
      </c>
      <c r="F261" s="37">
        <v>42321.387083333335</v>
      </c>
      <c r="G261" s="36" t="s">
        <v>5482</v>
      </c>
      <c r="H261" s="36" t="s">
        <v>3076</v>
      </c>
      <c r="I261" s="37" t="s">
        <v>5483</v>
      </c>
      <c r="J261" s="22" t="str">
        <f>vlookup($I261,fb_data!$B$1:$H$481,3,FALSE)</f>
        <v>#N/A</v>
      </c>
      <c r="K261" s="22" t="str">
        <f>vlookup($I261,fb_data!$B$1:$H$481,4,FALSE)</f>
        <v>#N/A</v>
      </c>
      <c r="L261" s="22" t="str">
        <f>vlookup($I261,fb_data!$B$1:$H$481,5,FALSE)</f>
        <v>#N/A</v>
      </c>
      <c r="M261" s="22" t="str">
        <f>vlookup($I261,fb_data!$B$1:$H$481,6,FALSE)</f>
        <v>#N/A</v>
      </c>
      <c r="N261" s="22" t="str">
        <f>vlookup($I261,fb_data!$B$1:$H$481,7,FALSE)</f>
        <v>#N/A</v>
      </c>
      <c r="O261" s="36" t="s">
        <v>5484</v>
      </c>
      <c r="P261" s="36" t="b">
        <v>1</v>
      </c>
      <c r="Q261" s="38" t="b">
        <v>1</v>
      </c>
      <c r="R261" s="39">
        <v>60607.0</v>
      </c>
      <c r="S261" s="33" t="str">
        <f>VLOOKUP(H261,'GUIDESTAR MATCHING DATA'!$F$1:$I$824,3, FALSE)</f>
        <v>Chicago</v>
      </c>
      <c r="T261" s="33" t="str">
        <f>VLOOKUP(H261,'GUIDESTAR MATCHING DATA'!$F$1:$I$824,4, FALSE)</f>
        <v>IL</v>
      </c>
      <c r="U261" s="40">
        <v>6948146.0</v>
      </c>
      <c r="V261" s="40">
        <v>6766863.0</v>
      </c>
      <c r="W261" s="36" t="s">
        <v>3080</v>
      </c>
      <c r="X261" s="36" t="s">
        <v>5485</v>
      </c>
    </row>
    <row r="262">
      <c r="A262" s="22" t="s">
        <v>3087</v>
      </c>
      <c r="B262" s="22" t="b">
        <v>1</v>
      </c>
      <c r="C262" s="22">
        <v>51.0</v>
      </c>
      <c r="D262" s="22">
        <v>0.0</v>
      </c>
      <c r="E262" s="22">
        <v>51.0</v>
      </c>
      <c r="F262" s="24">
        <v>42312.45712962963</v>
      </c>
      <c r="G262" s="22" t="s">
        <v>5486</v>
      </c>
      <c r="H262" s="22" t="s">
        <v>3088</v>
      </c>
      <c r="I262" s="24" t="s">
        <v>3349</v>
      </c>
      <c r="J262" s="22" t="str">
        <f>vlookup($I262,fb_data!$B$1:$H$481,3,FALSE)</f>
        <v>#N/A</v>
      </c>
      <c r="K262" s="22" t="str">
        <f>vlookup($I262,fb_data!$B$1:$H$481,4,FALSE)</f>
        <v>#N/A</v>
      </c>
      <c r="L262" s="22" t="str">
        <f>vlookup($I262,fb_data!$B$1:$H$481,5,FALSE)</f>
        <v>#N/A</v>
      </c>
      <c r="M262" s="22" t="str">
        <f>vlookup($I262,fb_data!$B$1:$H$481,6,FALSE)</f>
        <v>#N/A</v>
      </c>
      <c r="N262" s="22" t="str">
        <f>vlookup($I262,fb_data!$B$1:$H$481,7,FALSE)</f>
        <v>#N/A</v>
      </c>
      <c r="O262" s="22" t="s">
        <v>3348</v>
      </c>
      <c r="P262" s="22" t="b">
        <v>1</v>
      </c>
      <c r="Q262" s="28" t="b">
        <v>0</v>
      </c>
      <c r="R262" s="75" t="s">
        <v>3093</v>
      </c>
      <c r="S262" s="33" t="str">
        <f>VLOOKUP(H262,'GUIDESTAR MATCHING DATA'!$F$1:$I$824,3, FALSE)</f>
        <v>COLLIERVILLE</v>
      </c>
      <c r="T262" s="33" t="str">
        <f>VLOOKUP(H262,'GUIDESTAR MATCHING DATA'!$F$1:$I$824,4, FALSE)</f>
        <v>TN</v>
      </c>
      <c r="U262" s="33"/>
      <c r="V262" s="33"/>
      <c r="W262" s="22" t="s">
        <v>3094</v>
      </c>
      <c r="X262" s="22" t="s">
        <v>5487</v>
      </c>
    </row>
    <row r="263">
      <c r="A263" s="36" t="s">
        <v>3096</v>
      </c>
      <c r="B263" s="36" t="b">
        <v>1</v>
      </c>
      <c r="C263" s="36">
        <v>5635.0</v>
      </c>
      <c r="D263" s="36">
        <v>1205.0</v>
      </c>
      <c r="E263" s="36">
        <v>4430.0</v>
      </c>
      <c r="F263" s="37">
        <v>42313.66539351852</v>
      </c>
      <c r="G263" s="36" t="s">
        <v>5488</v>
      </c>
      <c r="H263" s="36" t="s">
        <v>3097</v>
      </c>
      <c r="I263" s="37" t="s">
        <v>5489</v>
      </c>
      <c r="J263" s="22" t="str">
        <f>vlookup($I263,fb_data!$B$1:$H$481,3,FALSE)</f>
        <v>#N/A</v>
      </c>
      <c r="K263" s="22" t="str">
        <f>vlookup($I263,fb_data!$B$1:$H$481,4,FALSE)</f>
        <v>#N/A</v>
      </c>
      <c r="L263" s="22" t="str">
        <f>vlookup($I263,fb_data!$B$1:$H$481,5,FALSE)</f>
        <v>#N/A</v>
      </c>
      <c r="M263" s="22" t="str">
        <f>vlookup($I263,fb_data!$B$1:$H$481,6,FALSE)</f>
        <v>#N/A</v>
      </c>
      <c r="N263" s="22" t="str">
        <f>vlookup($I263,fb_data!$B$1:$H$481,7,FALSE)</f>
        <v>#N/A</v>
      </c>
      <c r="O263" s="36" t="s">
        <v>5490</v>
      </c>
      <c r="P263" s="36" t="b">
        <v>1</v>
      </c>
      <c r="Q263" s="38" t="b">
        <v>1</v>
      </c>
      <c r="R263" s="76" t="s">
        <v>3102</v>
      </c>
      <c r="S263" s="33" t="str">
        <f>VLOOKUP(H263,'GUIDESTAR MATCHING DATA'!$F$1:$I$824,3, FALSE)</f>
        <v>BETHESDA</v>
      </c>
      <c r="T263" s="33" t="str">
        <f>VLOOKUP(H263,'GUIDESTAR MATCHING DATA'!$F$1:$I$824,4, FALSE)</f>
        <v>MD</v>
      </c>
      <c r="U263" s="40"/>
      <c r="V263" s="40"/>
      <c r="W263" s="36" t="s">
        <v>3103</v>
      </c>
      <c r="X263" s="36" t="s">
        <v>5491</v>
      </c>
    </row>
    <row r="264">
      <c r="A264" s="22" t="s">
        <v>3115</v>
      </c>
      <c r="B264" s="22" t="b">
        <v>1</v>
      </c>
      <c r="C264" s="22">
        <v>162.0</v>
      </c>
      <c r="D264" s="22">
        <v>39.0</v>
      </c>
      <c r="E264" s="22">
        <v>123.0</v>
      </c>
      <c r="F264" s="24">
        <v>42327.972291666665</v>
      </c>
      <c r="G264" s="22" t="s">
        <v>5492</v>
      </c>
      <c r="H264" s="22" t="s">
        <v>3117</v>
      </c>
      <c r="I264" s="24" t="s">
        <v>2501</v>
      </c>
      <c r="J264" s="22" t="str">
        <f>vlookup($I264,fb_data!$B$1:$H$481,3,FALSE)</f>
        <v>#N/A</v>
      </c>
      <c r="K264" s="22" t="str">
        <f>vlookup($I264,fb_data!$B$1:$H$481,4,FALSE)</f>
        <v>#N/A</v>
      </c>
      <c r="L264" s="22" t="str">
        <f>vlookup($I264,fb_data!$B$1:$H$481,5,FALSE)</f>
        <v>#N/A</v>
      </c>
      <c r="M264" s="22" t="str">
        <f>vlookup($I264,fb_data!$B$1:$H$481,6,FALSE)</f>
        <v>#N/A</v>
      </c>
      <c r="N264" s="22" t="str">
        <f>vlookup($I264,fb_data!$B$1:$H$481,7,FALSE)</f>
        <v>#N/A</v>
      </c>
      <c r="O264" s="22" t="s">
        <v>2499</v>
      </c>
      <c r="P264" s="22" t="b">
        <v>1</v>
      </c>
      <c r="Q264" s="28" t="b">
        <v>1</v>
      </c>
      <c r="R264" s="30">
        <v>95106.0</v>
      </c>
      <c r="S264" s="33" t="str">
        <f>VLOOKUP(H264,'GUIDESTAR MATCHING DATA'!$F$1:$I$824,3, FALSE)</f>
        <v>SAN JOSE</v>
      </c>
      <c r="T264" s="33" t="str">
        <f>VLOOKUP(H264,'GUIDESTAR MATCHING DATA'!$F$1:$I$824,4, FALSE)</f>
        <v>CA</v>
      </c>
      <c r="U264" s="33">
        <v>300683.0</v>
      </c>
      <c r="V264" s="33">
        <v>297877.0</v>
      </c>
      <c r="W264" s="22" t="s">
        <v>3122</v>
      </c>
      <c r="X264" s="22" t="s">
        <v>5493</v>
      </c>
    </row>
    <row r="265">
      <c r="A265" s="36" t="s">
        <v>3130</v>
      </c>
      <c r="B265" s="36" t="b">
        <v>1</v>
      </c>
      <c r="C265" s="36">
        <v>23.0</v>
      </c>
      <c r="D265" s="36">
        <v>0.0</v>
      </c>
      <c r="E265" s="36">
        <v>23.0</v>
      </c>
      <c r="F265" s="37">
        <v>42330.593518518515</v>
      </c>
      <c r="G265" s="36" t="s">
        <v>5494</v>
      </c>
      <c r="H265" s="36" t="s">
        <v>3131</v>
      </c>
      <c r="I265" s="37" t="s">
        <v>1881</v>
      </c>
      <c r="J265" s="22" t="str">
        <f>vlookup($I265,fb_data!$B$1:$H$481,3,FALSE)</f>
        <v>#N/A</v>
      </c>
      <c r="K265" s="22" t="str">
        <f>vlookup($I265,fb_data!$B$1:$H$481,4,FALSE)</f>
        <v>#N/A</v>
      </c>
      <c r="L265" s="22" t="str">
        <f>vlookup($I265,fb_data!$B$1:$H$481,5,FALSE)</f>
        <v>#N/A</v>
      </c>
      <c r="M265" s="22" t="str">
        <f>vlookup($I265,fb_data!$B$1:$H$481,6,FALSE)</f>
        <v>#N/A</v>
      </c>
      <c r="N265" s="22" t="str">
        <f>vlookup($I265,fb_data!$B$1:$H$481,7,FALSE)</f>
        <v>#N/A</v>
      </c>
      <c r="O265" s="36" t="s">
        <v>5495</v>
      </c>
      <c r="P265" s="36" t="b">
        <v>1</v>
      </c>
      <c r="Q265" s="38" t="b">
        <v>1</v>
      </c>
      <c r="R265" s="76" t="s">
        <v>3134</v>
      </c>
      <c r="S265" s="33" t="str">
        <f>VLOOKUP(H265,'GUIDESTAR MATCHING DATA'!$F$1:$I$824,3, FALSE)</f>
        <v>Plano</v>
      </c>
      <c r="T265" s="33" t="str">
        <f>VLOOKUP(H265,'GUIDESTAR MATCHING DATA'!$F$1:$I$824,4, FALSE)</f>
        <v>TX</v>
      </c>
      <c r="U265" s="40">
        <v>1428609.0</v>
      </c>
      <c r="V265" s="40">
        <v>968524.0</v>
      </c>
      <c r="W265" s="36" t="s">
        <v>3136</v>
      </c>
      <c r="X265" s="36" t="s">
        <v>5496</v>
      </c>
    </row>
    <row r="266">
      <c r="A266" s="22" t="s">
        <v>3139</v>
      </c>
      <c r="B266" s="22" t="b">
        <v>1</v>
      </c>
      <c r="C266" s="22">
        <v>0.0</v>
      </c>
      <c r="D266" s="22">
        <v>0.0</v>
      </c>
      <c r="E266" s="22">
        <v>0.0</v>
      </c>
      <c r="F266" s="24">
        <v>42319.574224537035</v>
      </c>
      <c r="G266" s="22" t="s">
        <v>5497</v>
      </c>
      <c r="H266" s="22" t="s">
        <v>3140</v>
      </c>
      <c r="I266" s="24" t="s">
        <v>5498</v>
      </c>
      <c r="J266" s="22" t="str">
        <f>vlookup($I266,fb_data!$B$1:$H$481,3,FALSE)</f>
        <v>#N/A</v>
      </c>
      <c r="K266" s="22" t="str">
        <f>vlookup($I266,fb_data!$B$1:$H$481,4,FALSE)</f>
        <v>#N/A</v>
      </c>
      <c r="L266" s="22" t="str">
        <f>vlookup($I266,fb_data!$B$1:$H$481,5,FALSE)</f>
        <v>#N/A</v>
      </c>
      <c r="M266" s="22" t="str">
        <f>vlookup($I266,fb_data!$B$1:$H$481,6,FALSE)</f>
        <v>#N/A</v>
      </c>
      <c r="N266" s="22" t="str">
        <f>vlookup($I266,fb_data!$B$1:$H$481,7,FALSE)</f>
        <v>#N/A</v>
      </c>
      <c r="O266" s="22" t="s">
        <v>5499</v>
      </c>
      <c r="P266" s="22" t="b">
        <v>1</v>
      </c>
      <c r="Q266" s="28" t="b">
        <v>0</v>
      </c>
      <c r="R266" s="75" t="s">
        <v>3143</v>
      </c>
      <c r="S266" s="33" t="str">
        <f>VLOOKUP(H266,'GUIDESTAR MATCHING DATA'!$F$1:$I$824,3, FALSE)</f>
        <v>GREENVILLE</v>
      </c>
      <c r="T266" s="33" t="str">
        <f>VLOOKUP(H266,'GUIDESTAR MATCHING DATA'!$F$1:$I$824,4, FALSE)</f>
        <v>SC</v>
      </c>
      <c r="U266" s="33">
        <v>1.4300657E7</v>
      </c>
      <c r="V266" s="33">
        <v>1.3760519E7</v>
      </c>
      <c r="W266" s="22" t="s">
        <v>3144</v>
      </c>
      <c r="X266" s="22" t="s">
        <v>5500</v>
      </c>
    </row>
    <row r="267">
      <c r="A267" s="36" t="s">
        <v>3139</v>
      </c>
      <c r="B267" s="36" t="b">
        <v>1</v>
      </c>
      <c r="C267" s="36">
        <v>8.0</v>
      </c>
      <c r="D267" s="36">
        <v>1.0</v>
      </c>
      <c r="E267" s="36">
        <v>7.0</v>
      </c>
      <c r="F267" s="37">
        <v>42320.25388888889</v>
      </c>
      <c r="G267" s="36" t="s">
        <v>5497</v>
      </c>
      <c r="H267" s="36" t="s">
        <v>3140</v>
      </c>
      <c r="I267" s="37" t="s">
        <v>5498</v>
      </c>
      <c r="J267" s="22" t="str">
        <f>vlookup($I267,fb_data!$B$1:$H$481,3,FALSE)</f>
        <v>#N/A</v>
      </c>
      <c r="K267" s="22" t="str">
        <f>vlookup($I267,fb_data!$B$1:$H$481,4,FALSE)</f>
        <v>#N/A</v>
      </c>
      <c r="L267" s="22" t="str">
        <f>vlookup($I267,fb_data!$B$1:$H$481,5,FALSE)</f>
        <v>#N/A</v>
      </c>
      <c r="M267" s="22" t="str">
        <f>vlookup($I267,fb_data!$B$1:$H$481,6,FALSE)</f>
        <v>#N/A</v>
      </c>
      <c r="N267" s="22" t="str">
        <f>vlookup($I267,fb_data!$B$1:$H$481,7,FALSE)</f>
        <v>#N/A</v>
      </c>
      <c r="O267" s="36" t="s">
        <v>5499</v>
      </c>
      <c r="P267" s="36" t="b">
        <v>1</v>
      </c>
      <c r="Q267" s="38" t="b">
        <v>0</v>
      </c>
      <c r="R267" s="76" t="s">
        <v>3143</v>
      </c>
      <c r="S267" s="33" t="str">
        <f>VLOOKUP(H267,'GUIDESTAR MATCHING DATA'!$F$1:$I$824,3, FALSE)</f>
        <v>GREENVILLE</v>
      </c>
      <c r="T267" s="33" t="str">
        <f>VLOOKUP(H267,'GUIDESTAR MATCHING DATA'!$F$1:$I$824,4, FALSE)</f>
        <v>SC</v>
      </c>
      <c r="U267" s="40">
        <v>1.4300657E7</v>
      </c>
      <c r="V267" s="40">
        <v>1.3760519E7</v>
      </c>
      <c r="W267" s="36" t="s">
        <v>3144</v>
      </c>
      <c r="X267" s="36" t="s">
        <v>5501</v>
      </c>
    </row>
    <row r="268">
      <c r="A268" s="22" t="s">
        <v>3155</v>
      </c>
      <c r="B268" s="22" t="b">
        <v>1</v>
      </c>
      <c r="C268" s="22">
        <v>24.0</v>
      </c>
      <c r="D268" s="22">
        <v>5.0</v>
      </c>
      <c r="E268" s="22">
        <v>19.0</v>
      </c>
      <c r="F268" s="24">
        <v>42312.2530787037</v>
      </c>
      <c r="G268" s="22" t="s">
        <v>5502</v>
      </c>
      <c r="H268" s="22" t="s">
        <v>3156</v>
      </c>
      <c r="I268" s="24" t="s">
        <v>3305</v>
      </c>
      <c r="J268" s="22" t="str">
        <f>vlookup($I268,fb_data!$B$1:$H$481,3,FALSE)</f>
        <v>#N/A</v>
      </c>
      <c r="K268" s="22" t="str">
        <f>vlookup($I268,fb_data!$B$1:$H$481,4,FALSE)</f>
        <v>#N/A</v>
      </c>
      <c r="L268" s="22" t="str">
        <f>vlookup($I268,fb_data!$B$1:$H$481,5,FALSE)</f>
        <v>#N/A</v>
      </c>
      <c r="M268" s="22" t="str">
        <f>vlookup($I268,fb_data!$B$1:$H$481,6,FALSE)</f>
        <v>#N/A</v>
      </c>
      <c r="N268" s="22" t="str">
        <f>vlookup($I268,fb_data!$B$1:$H$481,7,FALSE)</f>
        <v>#N/A</v>
      </c>
      <c r="O268" s="22" t="s">
        <v>3304</v>
      </c>
      <c r="P268" s="22" t="b">
        <v>1</v>
      </c>
      <c r="Q268" s="28" t="b">
        <v>0</v>
      </c>
      <c r="R268" s="75" t="s">
        <v>3158</v>
      </c>
      <c r="S268" s="33" t="str">
        <f>VLOOKUP(H268,'GUIDESTAR MATCHING DATA'!$F$1:$I$824,3, FALSE)</f>
        <v>BALTIMORE</v>
      </c>
      <c r="T268" s="33" t="str">
        <f>VLOOKUP(H268,'GUIDESTAR MATCHING DATA'!$F$1:$I$824,4, FALSE)</f>
        <v>MD</v>
      </c>
      <c r="U268" s="33"/>
      <c r="V268" s="33"/>
      <c r="W268" s="22" t="s">
        <v>3159</v>
      </c>
      <c r="X268" s="22" t="s">
        <v>5503</v>
      </c>
    </row>
    <row r="269">
      <c r="A269" s="36" t="s">
        <v>3161</v>
      </c>
      <c r="B269" s="36" t="b">
        <v>1</v>
      </c>
      <c r="C269" s="36">
        <v>40.0</v>
      </c>
      <c r="D269" s="36">
        <v>3.0</v>
      </c>
      <c r="E269" s="36">
        <v>37.0</v>
      </c>
      <c r="F269" s="37">
        <v>42313.428877314815</v>
      </c>
      <c r="G269" s="36" t="s">
        <v>5504</v>
      </c>
      <c r="H269" s="36" t="s">
        <v>3162</v>
      </c>
      <c r="I269" s="37" t="s">
        <v>5505</v>
      </c>
      <c r="J269" s="22" t="str">
        <f>vlookup($I269,fb_data!$B$1:$H$481,3,FALSE)</f>
        <v>#N/A</v>
      </c>
      <c r="K269" s="22" t="str">
        <f>vlookup($I269,fb_data!$B$1:$H$481,4,FALSE)</f>
        <v>#N/A</v>
      </c>
      <c r="L269" s="22" t="str">
        <f>vlookup($I269,fb_data!$B$1:$H$481,5,FALSE)</f>
        <v>#N/A</v>
      </c>
      <c r="M269" s="22" t="str">
        <f>vlookup($I269,fb_data!$B$1:$H$481,6,FALSE)</f>
        <v>#N/A</v>
      </c>
      <c r="N269" s="22" t="str">
        <f>vlookup($I269,fb_data!$B$1:$H$481,7,FALSE)</f>
        <v>#N/A</v>
      </c>
      <c r="O269" s="36" t="s">
        <v>5506</v>
      </c>
      <c r="P269" s="36" t="b">
        <v>1</v>
      </c>
      <c r="Q269" s="38" t="b">
        <v>1</v>
      </c>
      <c r="R269" s="76" t="s">
        <v>3166</v>
      </c>
      <c r="S269" s="33" t="str">
        <f>VLOOKUP(H269,'GUIDESTAR MATCHING DATA'!$F$1:$I$824,3, FALSE)</f>
        <v>GRAND RAPIDS</v>
      </c>
      <c r="T269" s="33" t="str">
        <f>VLOOKUP(H269,'GUIDESTAR MATCHING DATA'!$F$1:$I$824,4, FALSE)</f>
        <v>MI</v>
      </c>
      <c r="U269" s="40"/>
      <c r="V269" s="40"/>
      <c r="W269" s="36" t="s">
        <v>3167</v>
      </c>
      <c r="X269" s="36" t="s">
        <v>5507</v>
      </c>
    </row>
    <row r="270">
      <c r="A270" s="22" t="s">
        <v>3169</v>
      </c>
      <c r="B270" s="22" t="b">
        <v>1</v>
      </c>
      <c r="C270" s="22">
        <v>2.0</v>
      </c>
      <c r="D270" s="22">
        <v>0.0</v>
      </c>
      <c r="E270" s="22">
        <v>2.0</v>
      </c>
      <c r="F270" s="24">
        <v>42325.56023148148</v>
      </c>
      <c r="G270" s="22" t="s">
        <v>5508</v>
      </c>
      <c r="H270" s="22" t="s">
        <v>3170</v>
      </c>
      <c r="I270" s="24" t="s">
        <v>2397</v>
      </c>
      <c r="J270" s="22" t="str">
        <f>vlookup($I270,fb_data!$B$1:$H$481,3,FALSE)</f>
        <v>#N/A</v>
      </c>
      <c r="K270" s="22" t="str">
        <f>vlookup($I270,fb_data!$B$1:$H$481,4,FALSE)</f>
        <v>#N/A</v>
      </c>
      <c r="L270" s="22" t="str">
        <f>vlookup($I270,fb_data!$B$1:$H$481,5,FALSE)</f>
        <v>#N/A</v>
      </c>
      <c r="M270" s="22" t="str">
        <f>vlookup($I270,fb_data!$B$1:$H$481,6,FALSE)</f>
        <v>#N/A</v>
      </c>
      <c r="N270" s="22" t="str">
        <f>vlookup($I270,fb_data!$B$1:$H$481,7,FALSE)</f>
        <v>#N/A</v>
      </c>
      <c r="O270" s="22" t="s">
        <v>2395</v>
      </c>
      <c r="P270" s="22" t="b">
        <v>1</v>
      </c>
      <c r="Q270" s="28" t="b">
        <v>0</v>
      </c>
      <c r="R270" s="30">
        <v>98033.0</v>
      </c>
      <c r="S270" s="33" t="str">
        <f>VLOOKUP(H270,'GUIDESTAR MATCHING DATA'!$F$1:$I$824,3, FALSE)</f>
        <v>KIRKLAND</v>
      </c>
      <c r="T270" s="33" t="str">
        <f>VLOOKUP(H270,'GUIDESTAR MATCHING DATA'!$F$1:$I$824,4, FALSE)</f>
        <v>WA</v>
      </c>
      <c r="U270" s="33">
        <v>896658.0</v>
      </c>
      <c r="V270" s="33">
        <v>1426535.0</v>
      </c>
      <c r="W270" s="22" t="s">
        <v>3173</v>
      </c>
      <c r="X270" s="22" t="s">
        <v>5509</v>
      </c>
    </row>
    <row r="271">
      <c r="A271" s="36" t="s">
        <v>3176</v>
      </c>
      <c r="B271" s="36" t="b">
        <v>1</v>
      </c>
      <c r="C271" s="36">
        <v>16.0</v>
      </c>
      <c r="D271" s="36">
        <v>7.0</v>
      </c>
      <c r="E271" s="36">
        <v>9.0</v>
      </c>
      <c r="F271" s="37">
        <v>42331.492731481485</v>
      </c>
      <c r="G271" s="36" t="s">
        <v>5510</v>
      </c>
      <c r="H271" s="36" t="s">
        <v>3177</v>
      </c>
      <c r="I271" s="37" t="s">
        <v>5511</v>
      </c>
      <c r="J271" s="22" t="str">
        <f>vlookup($I271,fb_data!$B$1:$H$481,3,FALSE)</f>
        <v>#N/A</v>
      </c>
      <c r="K271" s="22" t="str">
        <f>vlookup($I271,fb_data!$B$1:$H$481,4,FALSE)</f>
        <v>#N/A</v>
      </c>
      <c r="L271" s="22" t="str">
        <f>vlookup($I271,fb_data!$B$1:$H$481,5,FALSE)</f>
        <v>#N/A</v>
      </c>
      <c r="M271" s="22" t="str">
        <f>vlookup($I271,fb_data!$B$1:$H$481,6,FALSE)</f>
        <v>#N/A</v>
      </c>
      <c r="N271" s="22" t="str">
        <f>vlookup($I271,fb_data!$B$1:$H$481,7,FALSE)</f>
        <v>#N/A</v>
      </c>
      <c r="O271" s="36" t="s">
        <v>5512</v>
      </c>
      <c r="P271" s="36" t="b">
        <v>1</v>
      </c>
      <c r="Q271" s="38" t="b">
        <v>0</v>
      </c>
      <c r="R271" s="39">
        <v>21251.0</v>
      </c>
      <c r="S271" s="33" t="str">
        <f>VLOOKUP(H271,'GUIDESTAR MATCHING DATA'!$F$1:$I$824,3, FALSE)</f>
        <v>BALTIMORE</v>
      </c>
      <c r="T271" s="33" t="str">
        <f>VLOOKUP(H271,'GUIDESTAR MATCHING DATA'!$F$1:$I$824,4, FALSE)</f>
        <v>MD</v>
      </c>
      <c r="U271" s="40">
        <v>8007229.0</v>
      </c>
      <c r="V271" s="40">
        <v>4455770.0</v>
      </c>
      <c r="W271" s="36" t="s">
        <v>3180</v>
      </c>
      <c r="X271" s="36" t="s">
        <v>5513</v>
      </c>
    </row>
    <row r="272">
      <c r="A272" s="22" t="s">
        <v>3184</v>
      </c>
      <c r="B272" s="22" t="b">
        <v>1</v>
      </c>
      <c r="C272" s="22">
        <v>8.0</v>
      </c>
      <c r="D272" s="22">
        <v>2.0</v>
      </c>
      <c r="E272" s="22">
        <v>6.0</v>
      </c>
      <c r="F272" s="24">
        <v>42331.59496527778</v>
      </c>
      <c r="G272" s="22" t="s">
        <v>5514</v>
      </c>
      <c r="H272" s="22" t="s">
        <v>3185</v>
      </c>
      <c r="I272" s="24" t="s">
        <v>3358</v>
      </c>
      <c r="J272" s="22" t="str">
        <f>vlookup($I272,fb_data!$B$1:$H$481,3,FALSE)</f>
        <v>#N/A</v>
      </c>
      <c r="K272" s="22" t="str">
        <f>vlookup($I272,fb_data!$B$1:$H$481,4,FALSE)</f>
        <v>#N/A</v>
      </c>
      <c r="L272" s="22" t="str">
        <f>vlookup($I272,fb_data!$B$1:$H$481,5,FALSE)</f>
        <v>#N/A</v>
      </c>
      <c r="M272" s="22" t="str">
        <f>vlookup($I272,fb_data!$B$1:$H$481,6,FALSE)</f>
        <v>#N/A</v>
      </c>
      <c r="N272" s="22" t="str">
        <f>vlookup($I272,fb_data!$B$1:$H$481,7,FALSE)</f>
        <v>#N/A</v>
      </c>
      <c r="O272" s="22" t="s">
        <v>3357</v>
      </c>
      <c r="P272" s="22" t="b">
        <v>1</v>
      </c>
      <c r="Q272" s="28" t="b">
        <v>0</v>
      </c>
      <c r="R272" s="30">
        <v>97701.0</v>
      </c>
      <c r="S272" s="33" t="str">
        <f>VLOOKUP(H272,'GUIDESTAR MATCHING DATA'!$F$1:$I$824,3, FALSE)</f>
        <v>BEND</v>
      </c>
      <c r="T272" s="33" t="str">
        <f>VLOOKUP(H272,'GUIDESTAR MATCHING DATA'!$F$1:$I$824,4, FALSE)</f>
        <v>OR</v>
      </c>
      <c r="U272" s="33">
        <v>1109133.0</v>
      </c>
      <c r="V272" s="33">
        <v>1022568.0</v>
      </c>
      <c r="W272" s="22" t="s">
        <v>3188</v>
      </c>
      <c r="X272" s="22" t="s">
        <v>5515</v>
      </c>
    </row>
    <row r="273">
      <c r="A273" s="36" t="s">
        <v>3203</v>
      </c>
      <c r="B273" s="36" t="b">
        <v>1</v>
      </c>
      <c r="C273" s="36">
        <v>8.0</v>
      </c>
      <c r="D273" s="36">
        <v>1.0</v>
      </c>
      <c r="E273" s="36">
        <v>7.0</v>
      </c>
      <c r="F273" s="37">
        <v>42311.208287037036</v>
      </c>
      <c r="G273" s="36" t="s">
        <v>5516</v>
      </c>
      <c r="H273" s="36" t="s">
        <v>3204</v>
      </c>
      <c r="I273" s="37" t="s">
        <v>738</v>
      </c>
      <c r="J273" s="22" t="str">
        <f>vlookup($I273,fb_data!$B$1:$H$481,3,FALSE)</f>
        <v>Male</v>
      </c>
      <c r="K273" s="22" t="str">
        <f>vlookup($I273,fb_data!$B$1:$H$481,4,FALSE)</f>
        <v/>
      </c>
      <c r="L273" s="22" t="str">
        <f>vlookup($I273,fb_data!$B$1:$H$481,5,FALSE)</f>
        <v/>
      </c>
      <c r="M273" s="22" t="str">
        <f>vlookup($I273,fb_data!$B$1:$H$481,6,FALSE)</f>
        <v>Independent Consultant</v>
      </c>
      <c r="N273" s="22" t="str">
        <f>vlookup($I273,fb_data!$B$1:$H$481,7,FALSE)</f>
        <v>Rodan + Fields</v>
      </c>
      <c r="O273" s="36" t="s">
        <v>737</v>
      </c>
      <c r="P273" s="36" t="b">
        <v>1</v>
      </c>
      <c r="Q273" s="38" t="b">
        <v>1</v>
      </c>
      <c r="R273" s="76" t="s">
        <v>3207</v>
      </c>
      <c r="S273" s="33" t="str">
        <f>VLOOKUP(H273,'GUIDESTAR MATCHING DATA'!$F$1:$I$824,3, FALSE)</f>
        <v>MILFORD</v>
      </c>
      <c r="T273" s="33" t="str">
        <f>VLOOKUP(H273,'GUIDESTAR MATCHING DATA'!$F$1:$I$824,4, FALSE)</f>
        <v>MI</v>
      </c>
      <c r="U273" s="40"/>
      <c r="V273" s="40"/>
      <c r="W273" s="36" t="s">
        <v>3208</v>
      </c>
      <c r="X273" s="36" t="s">
        <v>5517</v>
      </c>
    </row>
    <row r="274">
      <c r="A274" s="22" t="s">
        <v>3211</v>
      </c>
      <c r="B274" s="22" t="b">
        <v>1</v>
      </c>
      <c r="C274" s="22">
        <v>1.0</v>
      </c>
      <c r="D274" s="22">
        <v>0.0</v>
      </c>
      <c r="E274" s="22">
        <v>1.0</v>
      </c>
      <c r="F274" s="24">
        <v>42311.297430555554</v>
      </c>
      <c r="G274" s="22" t="s">
        <v>5518</v>
      </c>
      <c r="H274" s="22" t="s">
        <v>3213</v>
      </c>
      <c r="I274" s="24" t="s">
        <v>2439</v>
      </c>
      <c r="J274" s="22" t="str">
        <f>vlookup($I274,fb_data!$B$1:$H$481,3,FALSE)</f>
        <v>#N/A</v>
      </c>
      <c r="K274" s="22" t="str">
        <f>vlookup($I274,fb_data!$B$1:$H$481,4,FALSE)</f>
        <v>#N/A</v>
      </c>
      <c r="L274" s="22" t="str">
        <f>vlookup($I274,fb_data!$B$1:$H$481,5,FALSE)</f>
        <v>#N/A</v>
      </c>
      <c r="M274" s="22" t="str">
        <f>vlookup($I274,fb_data!$B$1:$H$481,6,FALSE)</f>
        <v>#N/A</v>
      </c>
      <c r="N274" s="22" t="str">
        <f>vlookup($I274,fb_data!$B$1:$H$481,7,FALSE)</f>
        <v>#N/A</v>
      </c>
      <c r="O274" s="22" t="s">
        <v>2438</v>
      </c>
      <c r="P274" s="22" t="b">
        <v>1</v>
      </c>
      <c r="Q274" s="28" t="b">
        <v>0</v>
      </c>
      <c r="R274" s="75" t="s">
        <v>102</v>
      </c>
      <c r="S274" s="33" t="str">
        <f>VLOOKUP(H274,'GUIDESTAR MATCHING DATA'!$F$1:$I$824,3, FALSE)</f>
        <v>CHICAGO</v>
      </c>
      <c r="T274" s="33" t="str">
        <f>VLOOKUP(H274,'GUIDESTAR MATCHING DATA'!$F$1:$I$824,4, FALSE)</f>
        <v>IL</v>
      </c>
      <c r="U274" s="33">
        <v>1.5032572E8</v>
      </c>
      <c r="V274" s="33">
        <v>1.48005192E8</v>
      </c>
      <c r="W274" s="22" t="s">
        <v>3215</v>
      </c>
      <c r="X274" s="22" t="s">
        <v>5519</v>
      </c>
    </row>
    <row r="275">
      <c r="A275" s="36" t="s">
        <v>3216</v>
      </c>
      <c r="B275" s="36" t="b">
        <v>1</v>
      </c>
      <c r="C275" s="36">
        <v>155.0</v>
      </c>
      <c r="D275" s="36">
        <v>43.0</v>
      </c>
      <c r="E275" s="36">
        <v>112.0</v>
      </c>
      <c r="F275" s="37">
        <v>42321.535833333335</v>
      </c>
      <c r="G275" s="36" t="s">
        <v>5520</v>
      </c>
      <c r="H275" s="36" t="s">
        <v>3217</v>
      </c>
      <c r="I275" s="37" t="s">
        <v>5521</v>
      </c>
      <c r="J275" s="22" t="str">
        <f>vlookup($I275,fb_data!$B$1:$H$481,3,FALSE)</f>
        <v>#N/A</v>
      </c>
      <c r="K275" s="22" t="str">
        <f>vlookup($I275,fb_data!$B$1:$H$481,4,FALSE)</f>
        <v>#N/A</v>
      </c>
      <c r="L275" s="22" t="str">
        <f>vlookup($I275,fb_data!$B$1:$H$481,5,FALSE)</f>
        <v>#N/A</v>
      </c>
      <c r="M275" s="22" t="str">
        <f>vlookup($I275,fb_data!$B$1:$H$481,6,FALSE)</f>
        <v>#N/A</v>
      </c>
      <c r="N275" s="22" t="str">
        <f>vlookup($I275,fb_data!$B$1:$H$481,7,FALSE)</f>
        <v>#N/A</v>
      </c>
      <c r="O275" s="36" t="s">
        <v>5522</v>
      </c>
      <c r="P275" s="36" t="b">
        <v>1</v>
      </c>
      <c r="Q275" s="38" t="b">
        <v>0</v>
      </c>
      <c r="R275" s="39">
        <v>98228.0</v>
      </c>
      <c r="S275" s="33" t="str">
        <f>VLOOKUP(H275,'GUIDESTAR MATCHING DATA'!$F$1:$I$824,3, FALSE)</f>
        <v>BELLINGHAM</v>
      </c>
      <c r="T275" s="33" t="str">
        <f>VLOOKUP(H275,'GUIDESTAR MATCHING DATA'!$F$1:$I$824,4, FALSE)</f>
        <v>WA</v>
      </c>
      <c r="U275" s="40">
        <v>2755612.0</v>
      </c>
      <c r="V275" s="40">
        <v>2746800.0</v>
      </c>
      <c r="W275" s="36" t="s">
        <v>3222</v>
      </c>
      <c r="X275" s="36" t="s">
        <v>5523</v>
      </c>
    </row>
    <row r="276">
      <c r="A276" s="22" t="s">
        <v>3230</v>
      </c>
      <c r="B276" s="22" t="b">
        <v>1</v>
      </c>
      <c r="C276" s="22">
        <v>3.0</v>
      </c>
      <c r="D276" s="22">
        <v>0.0</v>
      </c>
      <c r="E276" s="22">
        <v>3.0</v>
      </c>
      <c r="F276" s="24">
        <v>42322.21834490741</v>
      </c>
      <c r="G276" s="22" t="s">
        <v>5524</v>
      </c>
      <c r="H276" s="22" t="s">
        <v>3232</v>
      </c>
      <c r="I276" s="24" t="s">
        <v>5525</v>
      </c>
      <c r="J276" s="22" t="str">
        <f>vlookup($I276,fb_data!$B$1:$H$481,3,FALSE)</f>
        <v>#N/A</v>
      </c>
      <c r="K276" s="22" t="str">
        <f>vlookup($I276,fb_data!$B$1:$H$481,4,FALSE)</f>
        <v>#N/A</v>
      </c>
      <c r="L276" s="22" t="str">
        <f>vlookup($I276,fb_data!$B$1:$H$481,5,FALSE)</f>
        <v>#N/A</v>
      </c>
      <c r="M276" s="22" t="str">
        <f>vlookup($I276,fb_data!$B$1:$H$481,6,FALSE)</f>
        <v>#N/A</v>
      </c>
      <c r="N276" s="22" t="str">
        <f>vlookup($I276,fb_data!$B$1:$H$481,7,FALSE)</f>
        <v>#N/A</v>
      </c>
      <c r="O276" s="22" t="s">
        <v>5526</v>
      </c>
      <c r="P276" s="22" t="b">
        <v>1</v>
      </c>
      <c r="Q276" s="28" t="b">
        <v>1</v>
      </c>
      <c r="R276" s="75" t="s">
        <v>3235</v>
      </c>
      <c r="S276" s="33" t="str">
        <f>VLOOKUP(H276,'GUIDESTAR MATCHING DATA'!$F$1:$I$824,3, FALSE)</f>
        <v>GREEN BAY</v>
      </c>
      <c r="T276" s="33" t="str">
        <f>VLOOKUP(H276,'GUIDESTAR MATCHING DATA'!$F$1:$I$824,4, FALSE)</f>
        <v>WI</v>
      </c>
      <c r="U276" s="33"/>
      <c r="V276" s="33"/>
      <c r="W276" s="22"/>
      <c r="X276" s="22" t="s">
        <v>5527</v>
      </c>
    </row>
    <row r="277">
      <c r="A277" s="36" t="s">
        <v>3236</v>
      </c>
      <c r="B277" s="36" t="b">
        <v>1</v>
      </c>
      <c r="C277" s="36">
        <v>14812.0</v>
      </c>
      <c r="D277" s="36">
        <v>1716.0</v>
      </c>
      <c r="E277" s="36">
        <v>13096.0</v>
      </c>
      <c r="F277" s="37">
        <v>42309.6059375</v>
      </c>
      <c r="G277" s="36" t="s">
        <v>5528</v>
      </c>
      <c r="H277" s="36" t="s">
        <v>3237</v>
      </c>
      <c r="I277" s="36" t="s">
        <v>1245</v>
      </c>
      <c r="J277" s="22" t="str">
        <f>vlookup($I277,fb_data!$B$1:$H$481,3,FALSE)</f>
        <v>#N/A</v>
      </c>
      <c r="K277" s="22" t="str">
        <f>vlookup($I277,fb_data!$B$1:$H$481,4,FALSE)</f>
        <v>#N/A</v>
      </c>
      <c r="L277" s="22" t="str">
        <f>vlookup($I277,fb_data!$B$1:$H$481,5,FALSE)</f>
        <v>#N/A</v>
      </c>
      <c r="M277" s="22" t="str">
        <f>vlookup($I277,fb_data!$B$1:$H$481,6,FALSE)</f>
        <v>#N/A</v>
      </c>
      <c r="N277" s="22" t="str">
        <f>vlookup($I277,fb_data!$B$1:$H$481,7,FALSE)</f>
        <v>#N/A</v>
      </c>
      <c r="O277" s="36" t="s">
        <v>1243</v>
      </c>
      <c r="P277" s="36" t="b">
        <v>1</v>
      </c>
      <c r="Q277" s="38" t="b">
        <v>0</v>
      </c>
      <c r="R277" s="76" t="s">
        <v>3143</v>
      </c>
      <c r="S277" s="33" t="str">
        <f>VLOOKUP(H277,'GUIDESTAR MATCHING DATA'!$F$1:$I$824,3, FALSE)</f>
        <v>Greenville</v>
      </c>
      <c r="T277" s="33" t="str">
        <f>VLOOKUP(H277,'GUIDESTAR MATCHING DATA'!$F$1:$I$824,4, FALSE)</f>
        <v>SC</v>
      </c>
      <c r="U277" s="40"/>
      <c r="V277" s="40"/>
      <c r="W277" s="36"/>
      <c r="X277" s="36" t="s">
        <v>5529</v>
      </c>
    </row>
    <row r="278">
      <c r="A278" s="22" t="s">
        <v>3391</v>
      </c>
      <c r="B278" s="22" t="b">
        <v>1</v>
      </c>
      <c r="C278" s="22">
        <v>204.0</v>
      </c>
      <c r="D278" s="22">
        <v>29.0</v>
      </c>
      <c r="E278" s="22">
        <v>175.0</v>
      </c>
      <c r="F278" s="24">
        <v>42327.696238425924</v>
      </c>
      <c r="G278" s="22" t="s">
        <v>5530</v>
      </c>
      <c r="H278" s="22" t="s">
        <v>3392</v>
      </c>
      <c r="I278" s="24" t="s">
        <v>1421</v>
      </c>
      <c r="J278" s="22" t="str">
        <f>vlookup($I278,fb_data!$B$1:$H$481,3,FALSE)</f>
        <v>#N/A</v>
      </c>
      <c r="K278" s="22" t="str">
        <f>vlookup($I278,fb_data!$B$1:$H$481,4,FALSE)</f>
        <v>#N/A</v>
      </c>
      <c r="L278" s="22" t="str">
        <f>vlookup($I278,fb_data!$B$1:$H$481,5,FALSE)</f>
        <v>#N/A</v>
      </c>
      <c r="M278" s="22" t="str">
        <f>vlookup($I278,fb_data!$B$1:$H$481,6,FALSE)</f>
        <v>#N/A</v>
      </c>
      <c r="N278" s="22" t="str">
        <f>vlookup($I278,fb_data!$B$1:$H$481,7,FALSE)</f>
        <v>#N/A</v>
      </c>
      <c r="O278" s="22" t="s">
        <v>1420</v>
      </c>
      <c r="P278" s="22" t="b">
        <v>1</v>
      </c>
      <c r="Q278" s="28" t="b">
        <v>1</v>
      </c>
      <c r="R278" s="75" t="s">
        <v>3397</v>
      </c>
      <c r="S278" s="33" t="str">
        <f>VLOOKUP(H278,'GUIDESTAR MATCHING DATA'!$F$1:$I$824,3, FALSE)</f>
        <v>WATERTOWN</v>
      </c>
      <c r="T278" s="33" t="str">
        <f>VLOOKUP(H278,'GUIDESTAR MATCHING DATA'!$F$1:$I$824,4, FALSE)</f>
        <v>MA</v>
      </c>
      <c r="U278" s="33">
        <v>8343730.0</v>
      </c>
      <c r="V278" s="33">
        <v>9530666.0</v>
      </c>
      <c r="W278" s="22" t="s">
        <v>3398</v>
      </c>
      <c r="X278" s="22" t="s">
        <v>5531</v>
      </c>
    </row>
    <row r="279">
      <c r="A279" s="36" t="s">
        <v>3408</v>
      </c>
      <c r="B279" s="36" t="b">
        <v>1</v>
      </c>
      <c r="C279" s="36">
        <v>2.0</v>
      </c>
      <c r="D279" s="36">
        <v>0.0</v>
      </c>
      <c r="E279" s="36">
        <v>2.0</v>
      </c>
      <c r="F279" s="37">
        <v>42312.33509259259</v>
      </c>
      <c r="G279" s="36" t="s">
        <v>5532</v>
      </c>
      <c r="H279" s="36" t="s">
        <v>3409</v>
      </c>
      <c r="I279" s="37" t="s">
        <v>5533</v>
      </c>
      <c r="J279" s="22" t="str">
        <f>vlookup($I279,fb_data!$B$1:$H$481,3,FALSE)</f>
        <v>#N/A</v>
      </c>
      <c r="K279" s="22" t="str">
        <f>vlookup($I279,fb_data!$B$1:$H$481,4,FALSE)</f>
        <v>#N/A</v>
      </c>
      <c r="L279" s="22" t="str">
        <f>vlookup($I279,fb_data!$B$1:$H$481,5,FALSE)</f>
        <v>#N/A</v>
      </c>
      <c r="M279" s="22" t="str">
        <f>vlookup($I279,fb_data!$B$1:$H$481,6,FALSE)</f>
        <v>#N/A</v>
      </c>
      <c r="N279" s="22" t="str">
        <f>vlookup($I279,fb_data!$B$1:$H$481,7,FALSE)</f>
        <v>#N/A</v>
      </c>
      <c r="O279" s="36" t="s">
        <v>5534</v>
      </c>
      <c r="P279" s="36" t="b">
        <v>1</v>
      </c>
      <c r="Q279" s="38" t="b">
        <v>1</v>
      </c>
      <c r="R279" s="76" t="s">
        <v>3413</v>
      </c>
      <c r="S279" s="33" t="str">
        <f>VLOOKUP(H279,'GUIDESTAR MATCHING DATA'!$F$1:$I$824,3, FALSE)</f>
        <v>Emmitsburg</v>
      </c>
      <c r="T279" s="33" t="str">
        <f>VLOOKUP(H279,'GUIDESTAR MATCHING DATA'!$F$1:$I$824,4, FALSE)</f>
        <v>MD</v>
      </c>
      <c r="U279" s="40">
        <v>5390008.0</v>
      </c>
      <c r="V279" s="40">
        <v>5417055.0</v>
      </c>
      <c r="W279" s="36" t="s">
        <v>3415</v>
      </c>
      <c r="X279" s="36" t="s">
        <v>5535</v>
      </c>
    </row>
    <row r="280">
      <c r="A280" s="22" t="s">
        <v>3425</v>
      </c>
      <c r="B280" s="22" t="b">
        <v>1</v>
      </c>
      <c r="C280" s="22">
        <v>8.0</v>
      </c>
      <c r="D280" s="22">
        <v>3.0</v>
      </c>
      <c r="E280" s="22">
        <v>5.0</v>
      </c>
      <c r="F280" s="24">
        <v>42312.88659722222</v>
      </c>
      <c r="G280" s="22" t="s">
        <v>5536</v>
      </c>
      <c r="H280" s="22" t="s">
        <v>3426</v>
      </c>
      <c r="I280" s="24" t="s">
        <v>3280</v>
      </c>
      <c r="J280" s="22" t="str">
        <f>vlookup($I280,fb_data!$B$1:$H$481,3,FALSE)</f>
        <v>#N/A</v>
      </c>
      <c r="K280" s="22" t="str">
        <f>vlookup($I280,fb_data!$B$1:$H$481,4,FALSE)</f>
        <v>#N/A</v>
      </c>
      <c r="L280" s="22" t="str">
        <f>vlookup($I280,fb_data!$B$1:$H$481,5,FALSE)</f>
        <v>#N/A</v>
      </c>
      <c r="M280" s="22" t="str">
        <f>vlookup($I280,fb_data!$B$1:$H$481,6,FALSE)</f>
        <v>#N/A</v>
      </c>
      <c r="N280" s="22" t="str">
        <f>vlookup($I280,fb_data!$B$1:$H$481,7,FALSE)</f>
        <v>#N/A</v>
      </c>
      <c r="O280" s="22" t="s">
        <v>3279</v>
      </c>
      <c r="P280" s="22" t="b">
        <v>1</v>
      </c>
      <c r="Q280" s="28" t="b">
        <v>0</v>
      </c>
      <c r="R280" s="75" t="s">
        <v>3428</v>
      </c>
      <c r="S280" s="33" t="str">
        <f>VLOOKUP(H280,'GUIDESTAR MATCHING DATA'!$F$1:$I$824,3, FALSE)</f>
        <v>LUTHERVILLE</v>
      </c>
      <c r="T280" s="33" t="str">
        <f>VLOOKUP(H280,'GUIDESTAR MATCHING DATA'!$F$1:$I$824,4, FALSE)</f>
        <v>MD</v>
      </c>
      <c r="U280" s="33">
        <v>2134076.0</v>
      </c>
      <c r="V280" s="33">
        <v>2021594.0</v>
      </c>
      <c r="W280" s="22" t="s">
        <v>3429</v>
      </c>
      <c r="X280" s="22" t="s">
        <v>5537</v>
      </c>
    </row>
    <row r="281">
      <c r="A281" s="36" t="s">
        <v>3431</v>
      </c>
      <c r="B281" s="36" t="b">
        <v>1</v>
      </c>
      <c r="C281" s="36">
        <v>3250.0</v>
      </c>
      <c r="D281" s="36">
        <v>545.0</v>
      </c>
      <c r="E281" s="36">
        <v>2705.0</v>
      </c>
      <c r="F281" s="37">
        <v>42320.49422453704</v>
      </c>
      <c r="G281" s="36" t="s">
        <v>5538</v>
      </c>
      <c r="H281" s="36" t="s">
        <v>3432</v>
      </c>
      <c r="I281" s="37" t="s">
        <v>870</v>
      </c>
      <c r="J281" s="22" t="str">
        <f>vlookup($I281,fb_data!$B$1:$H$481,3,FALSE)</f>
        <v>Female</v>
      </c>
      <c r="K281" s="22" t="str">
        <f>vlookup($I281,fb_data!$B$1:$H$481,4,FALSE)</f>
        <v>Colorado Springs, Colorado</v>
      </c>
      <c r="L281" s="22" t="str">
        <f>vlookup($I281,fb_data!$B$1:$H$481,5,FALSE)</f>
        <v/>
      </c>
      <c r="M281" s="22" t="str">
        <f>vlookup($I281,fb_data!$B$1:$H$481,6,FALSE)</f>
        <v/>
      </c>
      <c r="N281" s="22" t="str">
        <f>vlookup($I281,fb_data!$B$1:$H$481,7,FALSE)</f>
        <v/>
      </c>
      <c r="O281" s="36" t="s">
        <v>868</v>
      </c>
      <c r="P281" s="36" t="b">
        <v>1</v>
      </c>
      <c r="Q281" s="38" t="b">
        <v>0</v>
      </c>
      <c r="R281" s="39">
        <v>80908.0</v>
      </c>
      <c r="S281" s="33" t="str">
        <f>VLOOKUP(H281,'GUIDESTAR MATCHING DATA'!$F$1:$I$824,3, FALSE)</f>
        <v>COLORADO SPRINGS</v>
      </c>
      <c r="T281" s="33" t="str">
        <f>VLOOKUP(H281,'GUIDESTAR MATCHING DATA'!$F$1:$I$824,4, FALSE)</f>
        <v>CO</v>
      </c>
      <c r="U281" s="40">
        <v>1063778.0</v>
      </c>
      <c r="V281" s="40">
        <v>913504.0</v>
      </c>
      <c r="W281" s="36" t="s">
        <v>3435</v>
      </c>
      <c r="X281" s="36" t="s">
        <v>5539</v>
      </c>
    </row>
    <row r="282">
      <c r="A282" s="22" t="s">
        <v>3437</v>
      </c>
      <c r="B282" s="22" t="b">
        <v>1</v>
      </c>
      <c r="C282" s="22">
        <v>2.0</v>
      </c>
      <c r="D282" s="22">
        <v>0.0</v>
      </c>
      <c r="E282" s="22">
        <v>2.0</v>
      </c>
      <c r="F282" s="24">
        <v>42325.67146990741</v>
      </c>
      <c r="G282" s="22" t="s">
        <v>5540</v>
      </c>
      <c r="H282" s="22" t="s">
        <v>3439</v>
      </c>
      <c r="I282" s="24" t="s">
        <v>3560</v>
      </c>
      <c r="J282" s="22" t="str">
        <f>vlookup($I282,fb_data!$B$1:$H$481,3,FALSE)</f>
        <v>#N/A</v>
      </c>
      <c r="K282" s="22" t="str">
        <f>vlookup($I282,fb_data!$B$1:$H$481,4,FALSE)</f>
        <v>#N/A</v>
      </c>
      <c r="L282" s="22" t="str">
        <f>vlookup($I282,fb_data!$B$1:$H$481,5,FALSE)</f>
        <v>#N/A</v>
      </c>
      <c r="M282" s="22" t="str">
        <f>vlookup($I282,fb_data!$B$1:$H$481,6,FALSE)</f>
        <v>#N/A</v>
      </c>
      <c r="N282" s="22" t="str">
        <f>vlookup($I282,fb_data!$B$1:$H$481,7,FALSE)</f>
        <v>#N/A</v>
      </c>
      <c r="O282" s="22" t="s">
        <v>3559</v>
      </c>
      <c r="P282" s="22" t="b">
        <v>1</v>
      </c>
      <c r="Q282" s="28" t="b">
        <v>1</v>
      </c>
      <c r="R282" s="75" t="s">
        <v>3443</v>
      </c>
      <c r="S282" s="33" t="str">
        <f>VLOOKUP(H282,'GUIDESTAR MATCHING DATA'!$F$1:$I$824,3, FALSE)</f>
        <v>TOMAHAWK</v>
      </c>
      <c r="T282" s="33" t="str">
        <f>VLOOKUP(H282,'GUIDESTAR MATCHING DATA'!$F$1:$I$824,4, FALSE)</f>
        <v>WI</v>
      </c>
      <c r="U282" s="33">
        <v>1320020.0</v>
      </c>
      <c r="V282" s="33">
        <v>636284.0</v>
      </c>
      <c r="W282" s="22" t="s">
        <v>3445</v>
      </c>
      <c r="X282" s="22" t="s">
        <v>5541</v>
      </c>
    </row>
    <row r="283">
      <c r="A283" s="36" t="s">
        <v>3448</v>
      </c>
      <c r="B283" s="36" t="b">
        <v>1</v>
      </c>
      <c r="C283" s="36">
        <v>1.0</v>
      </c>
      <c r="D283" s="36">
        <v>0.0</v>
      </c>
      <c r="E283" s="36">
        <v>1.0</v>
      </c>
      <c r="F283" s="37">
        <v>42311.70599537037</v>
      </c>
      <c r="G283" s="36" t="s">
        <v>5542</v>
      </c>
      <c r="H283" s="36" t="s">
        <v>3449</v>
      </c>
      <c r="I283" s="37" t="s">
        <v>1053</v>
      </c>
      <c r="J283" s="22" t="str">
        <f>vlookup($I283,fb_data!$B$1:$H$481,3,FALSE)</f>
        <v>#N/A</v>
      </c>
      <c r="K283" s="22" t="str">
        <f>vlookup($I283,fb_data!$B$1:$H$481,4,FALSE)</f>
        <v>#N/A</v>
      </c>
      <c r="L283" s="22" t="str">
        <f>vlookup($I283,fb_data!$B$1:$H$481,5,FALSE)</f>
        <v>#N/A</v>
      </c>
      <c r="M283" s="22" t="str">
        <f>vlookup($I283,fb_data!$B$1:$H$481,6,FALSE)</f>
        <v>#N/A</v>
      </c>
      <c r="N283" s="22" t="str">
        <f>vlookup($I283,fb_data!$B$1:$H$481,7,FALSE)</f>
        <v>#N/A</v>
      </c>
      <c r="O283" s="36" t="s">
        <v>1051</v>
      </c>
      <c r="P283" s="36" t="b">
        <v>1</v>
      </c>
      <c r="Q283" s="38" t="b">
        <v>1</v>
      </c>
      <c r="R283" s="39">
        <v>37029.0</v>
      </c>
      <c r="S283" s="33" t="str">
        <f>VLOOKUP(H283,'GUIDESTAR MATCHING DATA'!$F$1:$I$824,3, FALSE)</f>
        <v>BURNS</v>
      </c>
      <c r="T283" s="33" t="str">
        <f>VLOOKUP(H283,'GUIDESTAR MATCHING DATA'!$F$1:$I$824,4, FALSE)</f>
        <v>TN</v>
      </c>
      <c r="U283" s="40"/>
      <c r="V283" s="40"/>
      <c r="W283" s="36" t="s">
        <v>1052</v>
      </c>
      <c r="X283" s="36" t="s">
        <v>5543</v>
      </c>
    </row>
    <row r="284">
      <c r="A284" s="22" t="s">
        <v>3455</v>
      </c>
      <c r="B284" s="22" t="b">
        <v>1</v>
      </c>
      <c r="C284" s="22">
        <v>0.0</v>
      </c>
      <c r="D284" s="22">
        <v>0.0</v>
      </c>
      <c r="E284" s="22">
        <v>0.0</v>
      </c>
      <c r="F284" s="24">
        <v>42330.85356481482</v>
      </c>
      <c r="G284" s="22" t="s">
        <v>5544</v>
      </c>
      <c r="H284" s="22" t="s">
        <v>3457</v>
      </c>
      <c r="I284" s="24" t="s">
        <v>5545</v>
      </c>
      <c r="J284" s="22" t="str">
        <f>vlookup($I284,fb_data!$B$1:$H$481,3,FALSE)</f>
        <v>#N/A</v>
      </c>
      <c r="K284" s="22" t="str">
        <f>vlookup($I284,fb_data!$B$1:$H$481,4,FALSE)</f>
        <v>#N/A</v>
      </c>
      <c r="L284" s="22" t="str">
        <f>vlookup($I284,fb_data!$B$1:$H$481,5,FALSE)</f>
        <v>#N/A</v>
      </c>
      <c r="M284" s="22" t="str">
        <f>vlookup($I284,fb_data!$B$1:$H$481,6,FALSE)</f>
        <v>#N/A</v>
      </c>
      <c r="N284" s="22" t="str">
        <f>vlookup($I284,fb_data!$B$1:$H$481,7,FALSE)</f>
        <v>#N/A</v>
      </c>
      <c r="O284" s="22" t="s">
        <v>5546</v>
      </c>
      <c r="P284" s="22" t="b">
        <v>1</v>
      </c>
      <c r="Q284" s="28" t="b">
        <v>0</v>
      </c>
      <c r="R284" s="75" t="s">
        <v>3460</v>
      </c>
      <c r="S284" s="33" t="str">
        <f>VLOOKUP(H284,'GUIDESTAR MATCHING DATA'!$F$1:$I$824,3, FALSE)</f>
        <v>VANCOUVER</v>
      </c>
      <c r="T284" s="33" t="str">
        <f>VLOOKUP(H284,'GUIDESTAR MATCHING DATA'!$F$1:$I$824,4, FALSE)</f>
        <v>WA</v>
      </c>
      <c r="U284" s="33"/>
      <c r="V284" s="33"/>
      <c r="W284" s="22" t="s">
        <v>3462</v>
      </c>
      <c r="X284" s="22" t="s">
        <v>5547</v>
      </c>
    </row>
    <row r="285">
      <c r="A285" s="36" t="s">
        <v>3465</v>
      </c>
      <c r="B285" s="36" t="b">
        <v>1</v>
      </c>
      <c r="C285" s="36">
        <v>200.0</v>
      </c>
      <c r="D285" s="36">
        <v>38.0</v>
      </c>
      <c r="E285" s="36">
        <v>162.0</v>
      </c>
      <c r="F285" s="37">
        <v>42325.614803240744</v>
      </c>
      <c r="G285" s="36" t="s">
        <v>5548</v>
      </c>
      <c r="H285" s="36" t="s">
        <v>3466</v>
      </c>
      <c r="I285" s="37" t="s">
        <v>5549</v>
      </c>
      <c r="J285" s="22" t="str">
        <f>vlookup($I285,fb_data!$B$1:$H$481,3,FALSE)</f>
        <v>#N/A</v>
      </c>
      <c r="K285" s="22" t="str">
        <f>vlookup($I285,fb_data!$B$1:$H$481,4,FALSE)</f>
        <v>#N/A</v>
      </c>
      <c r="L285" s="22" t="str">
        <f>vlookup($I285,fb_data!$B$1:$H$481,5,FALSE)</f>
        <v>#N/A</v>
      </c>
      <c r="M285" s="22" t="str">
        <f>vlookup($I285,fb_data!$B$1:$H$481,6,FALSE)</f>
        <v>#N/A</v>
      </c>
      <c r="N285" s="22" t="str">
        <f>vlookup($I285,fb_data!$B$1:$H$481,7,FALSE)</f>
        <v>#N/A</v>
      </c>
      <c r="O285" s="36" t="s">
        <v>5550</v>
      </c>
      <c r="P285" s="36" t="b">
        <v>1</v>
      </c>
      <c r="Q285" s="38" t="b">
        <v>1</v>
      </c>
      <c r="R285" s="39">
        <v>91702.0</v>
      </c>
      <c r="S285" s="33" t="str">
        <f>VLOOKUP(H285,'GUIDESTAR MATCHING DATA'!$F$1:$I$824,3, FALSE)</f>
        <v>AZUSA</v>
      </c>
      <c r="T285" s="33" t="str">
        <f>VLOOKUP(H285,'GUIDESTAR MATCHING DATA'!$F$1:$I$824,4, FALSE)</f>
        <v>CA</v>
      </c>
      <c r="U285" s="40">
        <v>469846.0</v>
      </c>
      <c r="V285" s="40">
        <v>342973.0</v>
      </c>
      <c r="W285" s="36" t="s">
        <v>3471</v>
      </c>
      <c r="X285" s="36" t="s">
        <v>5551</v>
      </c>
    </row>
    <row r="286">
      <c r="A286" s="22" t="s">
        <v>3465</v>
      </c>
      <c r="B286" s="22" t="b">
        <v>1</v>
      </c>
      <c r="C286" s="22">
        <v>3.0</v>
      </c>
      <c r="D286" s="22">
        <v>0.0</v>
      </c>
      <c r="E286" s="22">
        <v>3.0</v>
      </c>
      <c r="F286" s="24">
        <v>42325.789456018516</v>
      </c>
      <c r="G286" s="22" t="s">
        <v>5548</v>
      </c>
      <c r="H286" s="22" t="s">
        <v>3466</v>
      </c>
      <c r="I286" s="24" t="s">
        <v>2828</v>
      </c>
      <c r="J286" s="22" t="str">
        <f>vlookup($I286,fb_data!$B$1:$H$481,3,FALSE)</f>
        <v>#N/A</v>
      </c>
      <c r="K286" s="22" t="str">
        <f>vlookup($I286,fb_data!$B$1:$H$481,4,FALSE)</f>
        <v>#N/A</v>
      </c>
      <c r="L286" s="22" t="str">
        <f>vlookup($I286,fb_data!$B$1:$H$481,5,FALSE)</f>
        <v>#N/A</v>
      </c>
      <c r="M286" s="22" t="str">
        <f>vlookup($I286,fb_data!$B$1:$H$481,6,FALSE)</f>
        <v>#N/A</v>
      </c>
      <c r="N286" s="22" t="str">
        <f>vlookup($I286,fb_data!$B$1:$H$481,7,FALSE)</f>
        <v>#N/A</v>
      </c>
      <c r="O286" s="22" t="s">
        <v>2826</v>
      </c>
      <c r="P286" s="22" t="b">
        <v>1</v>
      </c>
      <c r="Q286" s="28" t="b">
        <v>0</v>
      </c>
      <c r="R286" s="30">
        <v>91702.0</v>
      </c>
      <c r="S286" s="33" t="str">
        <f>VLOOKUP(H286,'GUIDESTAR MATCHING DATA'!$F$1:$I$824,3, FALSE)</f>
        <v>AZUSA</v>
      </c>
      <c r="T286" s="33" t="str">
        <f>VLOOKUP(H286,'GUIDESTAR MATCHING DATA'!$F$1:$I$824,4, FALSE)</f>
        <v>CA</v>
      </c>
      <c r="U286" s="33">
        <v>469846.0</v>
      </c>
      <c r="V286" s="33">
        <v>342973.0</v>
      </c>
      <c r="W286" s="22" t="s">
        <v>3471</v>
      </c>
      <c r="X286" s="22" t="s">
        <v>5552</v>
      </c>
    </row>
    <row r="287">
      <c r="A287" s="36" t="s">
        <v>3465</v>
      </c>
      <c r="B287" s="36" t="b">
        <v>1</v>
      </c>
      <c r="C287" s="36">
        <v>14.0</v>
      </c>
      <c r="D287" s="36">
        <v>3.0</v>
      </c>
      <c r="E287" s="36">
        <v>11.0</v>
      </c>
      <c r="F287" s="37">
        <v>42326.009780092594</v>
      </c>
      <c r="G287" s="36" t="s">
        <v>5553</v>
      </c>
      <c r="H287" s="36" t="s">
        <v>3466</v>
      </c>
      <c r="I287" s="37" t="s">
        <v>2341</v>
      </c>
      <c r="J287" s="22" t="str">
        <f>vlookup($I287,fb_data!$B$1:$H$481,3,FALSE)</f>
        <v>#N/A</v>
      </c>
      <c r="K287" s="22" t="str">
        <f>vlookup($I287,fb_data!$B$1:$H$481,4,FALSE)</f>
        <v>#N/A</v>
      </c>
      <c r="L287" s="22" t="str">
        <f>vlookup($I287,fb_data!$B$1:$H$481,5,FALSE)</f>
        <v>#N/A</v>
      </c>
      <c r="M287" s="22" t="str">
        <f>vlookup($I287,fb_data!$B$1:$H$481,6,FALSE)</f>
        <v>#N/A</v>
      </c>
      <c r="N287" s="22" t="str">
        <f>vlookup($I287,fb_data!$B$1:$H$481,7,FALSE)</f>
        <v>#N/A</v>
      </c>
      <c r="O287" s="36" t="s">
        <v>2340</v>
      </c>
      <c r="P287" s="36" t="b">
        <v>1</v>
      </c>
      <c r="Q287" s="38" t="b">
        <v>1</v>
      </c>
      <c r="R287" s="39">
        <v>91702.0</v>
      </c>
      <c r="S287" s="33" t="str">
        <f>VLOOKUP(H287,'GUIDESTAR MATCHING DATA'!$F$1:$I$824,3, FALSE)</f>
        <v>AZUSA</v>
      </c>
      <c r="T287" s="33" t="str">
        <f>VLOOKUP(H287,'GUIDESTAR MATCHING DATA'!$F$1:$I$824,4, FALSE)</f>
        <v>CA</v>
      </c>
      <c r="U287" s="40">
        <v>469846.0</v>
      </c>
      <c r="V287" s="40">
        <v>342973.0</v>
      </c>
      <c r="W287" s="36" t="s">
        <v>3471</v>
      </c>
      <c r="X287" s="36" t="s">
        <v>5554</v>
      </c>
    </row>
    <row r="288">
      <c r="A288" s="22" t="s">
        <v>3475</v>
      </c>
      <c r="B288" s="22" t="b">
        <v>1</v>
      </c>
      <c r="C288" s="22">
        <v>1.0</v>
      </c>
      <c r="D288" s="22">
        <v>0.0</v>
      </c>
      <c r="E288" s="22">
        <v>1.0</v>
      </c>
      <c r="F288" s="24">
        <v>42338.5303587963</v>
      </c>
      <c r="G288" s="22" t="s">
        <v>5555</v>
      </c>
      <c r="H288" s="22" t="s">
        <v>3477</v>
      </c>
      <c r="I288" s="22" t="s">
        <v>5556</v>
      </c>
      <c r="J288" s="22" t="str">
        <f>vlookup($I288,fb_data!$B$1:$H$481,3,FALSE)</f>
        <v>#N/A</v>
      </c>
      <c r="K288" s="22" t="str">
        <f>vlookup($I288,fb_data!$B$1:$H$481,4,FALSE)</f>
        <v>#N/A</v>
      </c>
      <c r="L288" s="22" t="str">
        <f>vlookup($I288,fb_data!$B$1:$H$481,5,FALSE)</f>
        <v>#N/A</v>
      </c>
      <c r="M288" s="22" t="str">
        <f>vlookup($I288,fb_data!$B$1:$H$481,6,FALSE)</f>
        <v>#N/A</v>
      </c>
      <c r="N288" s="22" t="str">
        <f>vlookup($I288,fb_data!$B$1:$H$481,7,FALSE)</f>
        <v>#N/A</v>
      </c>
      <c r="O288" s="22" t="s">
        <v>5557</v>
      </c>
      <c r="P288" s="22" t="b">
        <v>1</v>
      </c>
      <c r="Q288" s="28" t="b">
        <v>0</v>
      </c>
      <c r="R288" s="75" t="s">
        <v>3480</v>
      </c>
      <c r="S288" s="33" t="str">
        <f>VLOOKUP(H288,'GUIDESTAR MATCHING DATA'!$F$1:$I$824,3, FALSE)</f>
        <v>NEW YORK</v>
      </c>
      <c r="T288" s="33" t="str">
        <f>VLOOKUP(H288,'GUIDESTAR MATCHING DATA'!$F$1:$I$824,4, FALSE)</f>
        <v>NY</v>
      </c>
      <c r="U288" s="33">
        <v>1139807.0</v>
      </c>
      <c r="V288" s="33">
        <v>1218112.0</v>
      </c>
      <c r="W288" s="22" t="s">
        <v>3481</v>
      </c>
      <c r="X288" s="22" t="s">
        <v>5558</v>
      </c>
    </row>
    <row r="289">
      <c r="A289" s="36" t="s">
        <v>3484</v>
      </c>
      <c r="B289" s="36" t="b">
        <v>1</v>
      </c>
      <c r="C289" s="36">
        <v>3.0</v>
      </c>
      <c r="D289" s="36">
        <v>0.0</v>
      </c>
      <c r="E289" s="36">
        <v>3.0</v>
      </c>
      <c r="F289" s="37">
        <v>42332.450578703705</v>
      </c>
      <c r="G289" s="36" t="s">
        <v>5559</v>
      </c>
      <c r="H289" s="36" t="s">
        <v>3485</v>
      </c>
      <c r="I289" s="37" t="s">
        <v>2436</v>
      </c>
      <c r="J289" s="22" t="str">
        <f>vlookup($I289,fb_data!$B$1:$H$481,3,FALSE)</f>
        <v>#N/A</v>
      </c>
      <c r="K289" s="22" t="str">
        <f>vlookup($I289,fb_data!$B$1:$H$481,4,FALSE)</f>
        <v>#N/A</v>
      </c>
      <c r="L289" s="22" t="str">
        <f>vlookup($I289,fb_data!$B$1:$H$481,5,FALSE)</f>
        <v>#N/A</v>
      </c>
      <c r="M289" s="22" t="str">
        <f>vlookup($I289,fb_data!$B$1:$H$481,6,FALSE)</f>
        <v>#N/A</v>
      </c>
      <c r="N289" s="22" t="str">
        <f>vlookup($I289,fb_data!$B$1:$H$481,7,FALSE)</f>
        <v>#N/A</v>
      </c>
      <c r="O289" s="36" t="s">
        <v>2434</v>
      </c>
      <c r="P289" s="36" t="b">
        <v>1</v>
      </c>
      <c r="Q289" s="38" t="b">
        <v>1</v>
      </c>
      <c r="R289" s="76" t="s">
        <v>3488</v>
      </c>
      <c r="S289" s="33" t="str">
        <f>VLOOKUP(H289,'GUIDESTAR MATCHING DATA'!$F$1:$I$824,3, FALSE)</f>
        <v>NEW ORLEANS</v>
      </c>
      <c r="T289" s="33" t="str">
        <f>VLOOKUP(H289,'GUIDESTAR MATCHING DATA'!$F$1:$I$824,4, FALSE)</f>
        <v>LA</v>
      </c>
      <c r="U289" s="40">
        <v>700538.0</v>
      </c>
      <c r="V289" s="40">
        <v>709386.0</v>
      </c>
      <c r="W289" s="36" t="s">
        <v>3490</v>
      </c>
      <c r="X289" s="36" t="s">
        <v>5560</v>
      </c>
    </row>
    <row r="290">
      <c r="A290" s="22" t="s">
        <v>3499</v>
      </c>
      <c r="B290" s="22" t="b">
        <v>1</v>
      </c>
      <c r="C290" s="22">
        <v>208.0</v>
      </c>
      <c r="D290" s="22">
        <v>40.0</v>
      </c>
      <c r="E290" s="22">
        <v>168.0</v>
      </c>
      <c r="F290" s="24">
        <v>42325.267233796294</v>
      </c>
      <c r="G290" s="22" t="s">
        <v>5561</v>
      </c>
      <c r="H290" s="22" t="s">
        <v>3501</v>
      </c>
      <c r="I290" s="24" t="s">
        <v>1652</v>
      </c>
      <c r="J290" s="22" t="str">
        <f>vlookup($I290,fb_data!$B$1:$H$481,3,FALSE)</f>
        <v>#N/A</v>
      </c>
      <c r="K290" s="22" t="str">
        <f>vlookup($I290,fb_data!$B$1:$H$481,4,FALSE)</f>
        <v>#N/A</v>
      </c>
      <c r="L290" s="22" t="str">
        <f>vlookup($I290,fb_data!$B$1:$H$481,5,FALSE)</f>
        <v>#N/A</v>
      </c>
      <c r="M290" s="22" t="str">
        <f>vlookup($I290,fb_data!$B$1:$H$481,6,FALSE)</f>
        <v>#N/A</v>
      </c>
      <c r="N290" s="22" t="str">
        <f>vlookup($I290,fb_data!$B$1:$H$481,7,FALSE)</f>
        <v>#N/A</v>
      </c>
      <c r="O290" s="22" t="s">
        <v>1651</v>
      </c>
      <c r="P290" s="22" t="b">
        <v>1</v>
      </c>
      <c r="Q290" s="28" t="b">
        <v>1</v>
      </c>
      <c r="R290" s="30">
        <v>94063.0</v>
      </c>
      <c r="S290" s="33" t="str">
        <f>VLOOKUP(H290,'GUIDESTAR MATCHING DATA'!$F$1:$I$824,3, FALSE)</f>
        <v>REDWOOD CITY</v>
      </c>
      <c r="T290" s="33" t="str">
        <f>VLOOKUP(H290,'GUIDESTAR MATCHING DATA'!$F$1:$I$824,4, FALSE)</f>
        <v>CA</v>
      </c>
      <c r="U290" s="33">
        <v>716230.0</v>
      </c>
      <c r="V290" s="33">
        <v>749648.0</v>
      </c>
      <c r="W290" s="22" t="s">
        <v>3503</v>
      </c>
      <c r="X290" s="22" t="s">
        <v>5562</v>
      </c>
    </row>
    <row r="291">
      <c r="A291" s="36" t="s">
        <v>3513</v>
      </c>
      <c r="B291" s="36" t="b">
        <v>1</v>
      </c>
      <c r="C291" s="36">
        <v>1146.0</v>
      </c>
      <c r="D291" s="36">
        <v>120.0</v>
      </c>
      <c r="E291" s="36">
        <v>1026.0</v>
      </c>
      <c r="F291" s="37">
        <v>42326.91614583333</v>
      </c>
      <c r="G291" s="36" t="s">
        <v>5563</v>
      </c>
      <c r="H291" s="36" t="s">
        <v>3514</v>
      </c>
      <c r="I291" s="37" t="s">
        <v>3407</v>
      </c>
      <c r="J291" s="22" t="str">
        <f>vlookup($I291,fb_data!$B$1:$H$481,3,FALSE)</f>
        <v>#N/A</v>
      </c>
      <c r="K291" s="22" t="str">
        <f>vlookup($I291,fb_data!$B$1:$H$481,4,FALSE)</f>
        <v>#N/A</v>
      </c>
      <c r="L291" s="22" t="str">
        <f>vlookup($I291,fb_data!$B$1:$H$481,5,FALSE)</f>
        <v>#N/A</v>
      </c>
      <c r="M291" s="22" t="str">
        <f>vlookup($I291,fb_data!$B$1:$H$481,6,FALSE)</f>
        <v>#N/A</v>
      </c>
      <c r="N291" s="22" t="str">
        <f>vlookup($I291,fb_data!$B$1:$H$481,7,FALSE)</f>
        <v>#N/A</v>
      </c>
      <c r="O291" s="36" t="s">
        <v>3405</v>
      </c>
      <c r="P291" s="36" t="b">
        <v>1</v>
      </c>
      <c r="Q291" s="38" t="b">
        <v>1</v>
      </c>
      <c r="R291" s="39">
        <v>95648.0</v>
      </c>
      <c r="S291" s="33" t="str">
        <f>VLOOKUP(H291,'GUIDESTAR MATCHING DATA'!$F$1:$I$824,3, FALSE)</f>
        <v>LINCOLN</v>
      </c>
      <c r="T291" s="33" t="str">
        <f>VLOOKUP(H291,'GUIDESTAR MATCHING DATA'!$F$1:$I$824,4, FALSE)</f>
        <v>CA</v>
      </c>
      <c r="U291" s="40"/>
      <c r="V291" s="40"/>
      <c r="W291" s="36" t="s">
        <v>3518</v>
      </c>
      <c r="X291" s="36" t="s">
        <v>5564</v>
      </c>
    </row>
    <row r="292">
      <c r="A292" s="22" t="s">
        <v>3522</v>
      </c>
      <c r="B292" s="22" t="b">
        <v>1</v>
      </c>
      <c r="C292" s="22">
        <v>0.0</v>
      </c>
      <c r="D292" s="22">
        <v>0.0</v>
      </c>
      <c r="E292" s="22">
        <v>0.0</v>
      </c>
      <c r="F292" s="24">
        <v>42327.49381944445</v>
      </c>
      <c r="G292" s="22" t="s">
        <v>5565</v>
      </c>
      <c r="H292" s="22" t="s">
        <v>3523</v>
      </c>
      <c r="I292" s="24" t="s">
        <v>2033</v>
      </c>
      <c r="J292" s="22" t="str">
        <f>vlookup($I292,fb_data!$B$1:$H$481,3,FALSE)</f>
        <v>#N/A</v>
      </c>
      <c r="K292" s="22" t="str">
        <f>vlookup($I292,fb_data!$B$1:$H$481,4,FALSE)</f>
        <v>#N/A</v>
      </c>
      <c r="L292" s="22" t="str">
        <f>vlookup($I292,fb_data!$B$1:$H$481,5,FALSE)</f>
        <v>#N/A</v>
      </c>
      <c r="M292" s="22" t="str">
        <f>vlookup($I292,fb_data!$B$1:$H$481,6,FALSE)</f>
        <v>#N/A</v>
      </c>
      <c r="N292" s="22" t="str">
        <f>vlookup($I292,fb_data!$B$1:$H$481,7,FALSE)</f>
        <v>#N/A</v>
      </c>
      <c r="O292" s="22" t="s">
        <v>2032</v>
      </c>
      <c r="P292" s="22" t="b">
        <v>1</v>
      </c>
      <c r="Q292" s="28" t="b">
        <v>1</v>
      </c>
      <c r="R292" s="75" t="s">
        <v>3526</v>
      </c>
      <c r="S292" s="33" t="str">
        <f>VLOOKUP(H292,'GUIDESTAR MATCHING DATA'!$F$1:$I$824,3, FALSE)</f>
        <v>DECATUR</v>
      </c>
      <c r="T292" s="33" t="str">
        <f>VLOOKUP(H292,'GUIDESTAR MATCHING DATA'!$F$1:$I$824,4, FALSE)</f>
        <v>IL</v>
      </c>
      <c r="U292" s="33">
        <v>435305.0</v>
      </c>
      <c r="V292" s="33">
        <v>574585.0</v>
      </c>
      <c r="W292" s="22" t="s">
        <v>951</v>
      </c>
      <c r="X292" s="22" t="s">
        <v>5566</v>
      </c>
    </row>
    <row r="293">
      <c r="A293" s="36" t="s">
        <v>3553</v>
      </c>
      <c r="B293" s="36" t="b">
        <v>1</v>
      </c>
      <c r="C293" s="36">
        <v>3.0</v>
      </c>
      <c r="D293" s="36">
        <v>0.0</v>
      </c>
      <c r="E293" s="36">
        <v>3.0</v>
      </c>
      <c r="F293" s="37">
        <v>42311.599074074074</v>
      </c>
      <c r="G293" s="36" t="s">
        <v>5567</v>
      </c>
      <c r="H293" s="36" t="s">
        <v>3554</v>
      </c>
      <c r="I293" s="37" t="s">
        <v>1641</v>
      </c>
      <c r="J293" s="22" t="str">
        <f>vlookup($I293,fb_data!$B$1:$H$481,3,FALSE)</f>
        <v>#N/A</v>
      </c>
      <c r="K293" s="22" t="str">
        <f>vlookup($I293,fb_data!$B$1:$H$481,4,FALSE)</f>
        <v>#N/A</v>
      </c>
      <c r="L293" s="22" t="str">
        <f>vlookup($I293,fb_data!$B$1:$H$481,5,FALSE)</f>
        <v>#N/A</v>
      </c>
      <c r="M293" s="22" t="str">
        <f>vlookup($I293,fb_data!$B$1:$H$481,6,FALSE)</f>
        <v>#N/A</v>
      </c>
      <c r="N293" s="22" t="str">
        <f>vlookup($I293,fb_data!$B$1:$H$481,7,FALSE)</f>
        <v>#N/A</v>
      </c>
      <c r="O293" s="36" t="s">
        <v>1639</v>
      </c>
      <c r="P293" s="36" t="b">
        <v>1</v>
      </c>
      <c r="Q293" s="38" t="b">
        <v>1</v>
      </c>
      <c r="R293" s="76" t="s">
        <v>3561</v>
      </c>
      <c r="S293" s="33" t="str">
        <f>VLOOKUP(H293,'GUIDESTAR MATCHING DATA'!$F$1:$I$824,3, FALSE)</f>
        <v>NORWALK</v>
      </c>
      <c r="T293" s="33" t="str">
        <f>VLOOKUP(H293,'GUIDESTAR MATCHING DATA'!$F$1:$I$824,4, FALSE)</f>
        <v>CT</v>
      </c>
      <c r="U293" s="40"/>
      <c r="V293" s="40"/>
      <c r="W293" s="36" t="s">
        <v>3562</v>
      </c>
      <c r="X293" s="36" t="s">
        <v>5568</v>
      </c>
    </row>
    <row r="294">
      <c r="A294" s="22" t="s">
        <v>3564</v>
      </c>
      <c r="B294" s="22" t="b">
        <v>1</v>
      </c>
      <c r="C294" s="22">
        <v>504.0</v>
      </c>
      <c r="D294" s="22">
        <v>122.0</v>
      </c>
      <c r="E294" s="22">
        <v>382.0</v>
      </c>
      <c r="F294" s="24">
        <v>42329.32896990741</v>
      </c>
      <c r="G294" s="22" t="s">
        <v>5569</v>
      </c>
      <c r="H294" s="22" t="s">
        <v>3566</v>
      </c>
      <c r="I294" s="24" t="s">
        <v>2694</v>
      </c>
      <c r="J294" s="22" t="str">
        <f>vlookup($I294,fb_data!$B$1:$H$481,3,FALSE)</f>
        <v>#N/A</v>
      </c>
      <c r="K294" s="22" t="str">
        <f>vlookup($I294,fb_data!$B$1:$H$481,4,FALSE)</f>
        <v>#N/A</v>
      </c>
      <c r="L294" s="22" t="str">
        <f>vlookup($I294,fb_data!$B$1:$H$481,5,FALSE)</f>
        <v>#N/A</v>
      </c>
      <c r="M294" s="22" t="str">
        <f>vlookup($I294,fb_data!$B$1:$H$481,6,FALSE)</f>
        <v>#N/A</v>
      </c>
      <c r="N294" s="22" t="str">
        <f>vlookup($I294,fb_data!$B$1:$H$481,7,FALSE)</f>
        <v>#N/A</v>
      </c>
      <c r="O294" s="22" t="s">
        <v>2693</v>
      </c>
      <c r="P294" s="22" t="b">
        <v>1</v>
      </c>
      <c r="Q294" s="28" t="b">
        <v>0</v>
      </c>
      <c r="R294" s="75" t="s">
        <v>3568</v>
      </c>
      <c r="S294" s="33" t="str">
        <f>VLOOKUP(H294,'GUIDESTAR MATCHING DATA'!$F$1:$I$824,3, FALSE)</f>
        <v>FORT WORTH</v>
      </c>
      <c r="T294" s="33" t="str">
        <f>VLOOKUP(H294,'GUIDESTAR MATCHING DATA'!$F$1:$I$824,4, FALSE)</f>
        <v>TX</v>
      </c>
      <c r="U294" s="33"/>
      <c r="V294" s="33"/>
      <c r="W294" s="22" t="s">
        <v>3569</v>
      </c>
      <c r="X294" s="22" t="s">
        <v>5570</v>
      </c>
    </row>
    <row r="295">
      <c r="A295" s="36" t="s">
        <v>3564</v>
      </c>
      <c r="B295" s="36" t="b">
        <v>1</v>
      </c>
      <c r="C295" s="36">
        <v>31.0</v>
      </c>
      <c r="D295" s="36">
        <v>5.0</v>
      </c>
      <c r="E295" s="36">
        <v>26.0</v>
      </c>
      <c r="F295" s="37">
        <v>42331.364212962966</v>
      </c>
      <c r="G295" s="36" t="s">
        <v>5571</v>
      </c>
      <c r="H295" s="36" t="s">
        <v>3566</v>
      </c>
      <c r="I295" s="37" t="s">
        <v>1919</v>
      </c>
      <c r="J295" s="22" t="str">
        <f>vlookup($I295,fb_data!$B$1:$H$481,3,FALSE)</f>
        <v>#N/A</v>
      </c>
      <c r="K295" s="22" t="str">
        <f>vlookup($I295,fb_data!$B$1:$H$481,4,FALSE)</f>
        <v>#N/A</v>
      </c>
      <c r="L295" s="22" t="str">
        <f>vlookup($I295,fb_data!$B$1:$H$481,5,FALSE)</f>
        <v>#N/A</v>
      </c>
      <c r="M295" s="22" t="str">
        <f>vlookup($I295,fb_data!$B$1:$H$481,6,FALSE)</f>
        <v>#N/A</v>
      </c>
      <c r="N295" s="22" t="str">
        <f>vlookup($I295,fb_data!$B$1:$H$481,7,FALSE)</f>
        <v>#N/A</v>
      </c>
      <c r="O295" s="36" t="s">
        <v>1918</v>
      </c>
      <c r="P295" s="36" t="b">
        <v>1</v>
      </c>
      <c r="Q295" s="38" t="b">
        <v>0</v>
      </c>
      <c r="R295" s="76" t="s">
        <v>3568</v>
      </c>
      <c r="S295" s="33" t="str">
        <f>VLOOKUP(H295,'GUIDESTAR MATCHING DATA'!$F$1:$I$824,3, FALSE)</f>
        <v>FORT WORTH</v>
      </c>
      <c r="T295" s="33" t="str">
        <f>VLOOKUP(H295,'GUIDESTAR MATCHING DATA'!$F$1:$I$824,4, FALSE)</f>
        <v>TX</v>
      </c>
      <c r="U295" s="40"/>
      <c r="V295" s="40"/>
      <c r="W295" s="36" t="s">
        <v>3569</v>
      </c>
      <c r="X295" s="36" t="s">
        <v>5572</v>
      </c>
    </row>
    <row r="296">
      <c r="A296" s="22" t="s">
        <v>3564</v>
      </c>
      <c r="B296" s="22" t="b">
        <v>1</v>
      </c>
      <c r="C296" s="22">
        <v>101.0</v>
      </c>
      <c r="D296" s="22">
        <v>22.0</v>
      </c>
      <c r="E296" s="22">
        <v>79.0</v>
      </c>
      <c r="F296" s="24">
        <v>42331.75168981482</v>
      </c>
      <c r="G296" s="22" t="s">
        <v>5573</v>
      </c>
      <c r="H296" s="22" t="s">
        <v>3566</v>
      </c>
      <c r="I296" s="24" t="s">
        <v>5574</v>
      </c>
      <c r="J296" s="22" t="str">
        <f>vlookup($I296,fb_data!$B$1:$H$481,3,FALSE)</f>
        <v>#N/A</v>
      </c>
      <c r="K296" s="22" t="str">
        <f>vlookup($I296,fb_data!$B$1:$H$481,4,FALSE)</f>
        <v>#N/A</v>
      </c>
      <c r="L296" s="22" t="str">
        <f>vlookup($I296,fb_data!$B$1:$H$481,5,FALSE)</f>
        <v>#N/A</v>
      </c>
      <c r="M296" s="22" t="str">
        <f>vlookup($I296,fb_data!$B$1:$H$481,6,FALSE)</f>
        <v>#N/A</v>
      </c>
      <c r="N296" s="22" t="str">
        <f>vlookup($I296,fb_data!$B$1:$H$481,7,FALSE)</f>
        <v>#N/A</v>
      </c>
      <c r="O296" s="22" t="s">
        <v>5575</v>
      </c>
      <c r="P296" s="22" t="b">
        <v>1</v>
      </c>
      <c r="Q296" s="28" t="b">
        <v>0</v>
      </c>
      <c r="R296" s="75" t="s">
        <v>3568</v>
      </c>
      <c r="S296" s="33" t="str">
        <f>VLOOKUP(H296,'GUIDESTAR MATCHING DATA'!$F$1:$I$824,3, FALSE)</f>
        <v>FORT WORTH</v>
      </c>
      <c r="T296" s="33" t="str">
        <f>VLOOKUP(H296,'GUIDESTAR MATCHING DATA'!$F$1:$I$824,4, FALSE)</f>
        <v>TX</v>
      </c>
      <c r="U296" s="33"/>
      <c r="V296" s="33"/>
      <c r="W296" s="22" t="s">
        <v>3569</v>
      </c>
      <c r="X296" s="22" t="s">
        <v>5576</v>
      </c>
    </row>
    <row r="297">
      <c r="A297" s="36" t="s">
        <v>3564</v>
      </c>
      <c r="B297" s="36" t="b">
        <v>1</v>
      </c>
      <c r="C297" s="36">
        <v>2.0</v>
      </c>
      <c r="D297" s="36">
        <v>0.0</v>
      </c>
      <c r="E297" s="36">
        <v>2.0</v>
      </c>
      <c r="F297" s="37">
        <v>42332.40783564815</v>
      </c>
      <c r="G297" s="36" t="s">
        <v>5577</v>
      </c>
      <c r="H297" s="36" t="s">
        <v>3566</v>
      </c>
      <c r="I297" s="37" t="s">
        <v>2125</v>
      </c>
      <c r="J297" s="22" t="str">
        <f>vlookup($I297,fb_data!$B$1:$H$481,3,FALSE)</f>
        <v>#N/A</v>
      </c>
      <c r="K297" s="22" t="str">
        <f>vlookup($I297,fb_data!$B$1:$H$481,4,FALSE)</f>
        <v>#N/A</v>
      </c>
      <c r="L297" s="22" t="str">
        <f>vlookup($I297,fb_data!$B$1:$H$481,5,FALSE)</f>
        <v>#N/A</v>
      </c>
      <c r="M297" s="22" t="str">
        <f>vlookup($I297,fb_data!$B$1:$H$481,6,FALSE)</f>
        <v>#N/A</v>
      </c>
      <c r="N297" s="22" t="str">
        <f>vlookup($I297,fb_data!$B$1:$H$481,7,FALSE)</f>
        <v>#N/A</v>
      </c>
      <c r="O297" s="36" t="s">
        <v>2124</v>
      </c>
      <c r="P297" s="36" t="b">
        <v>1</v>
      </c>
      <c r="Q297" s="38" t="b">
        <v>0</v>
      </c>
      <c r="R297" s="76" t="s">
        <v>3568</v>
      </c>
      <c r="S297" s="33" t="str">
        <f>VLOOKUP(H297,'GUIDESTAR MATCHING DATA'!$F$1:$I$824,3, FALSE)</f>
        <v>FORT WORTH</v>
      </c>
      <c r="T297" s="33" t="str">
        <f>VLOOKUP(H297,'GUIDESTAR MATCHING DATA'!$F$1:$I$824,4, FALSE)</f>
        <v>TX</v>
      </c>
      <c r="U297" s="40"/>
      <c r="V297" s="40"/>
      <c r="W297" s="36" t="s">
        <v>3569</v>
      </c>
      <c r="X297" s="36" t="s">
        <v>5578</v>
      </c>
    </row>
    <row r="298">
      <c r="A298" s="22" t="s">
        <v>3576</v>
      </c>
      <c r="B298" s="22" t="b">
        <v>1</v>
      </c>
      <c r="C298" s="22">
        <v>3.0</v>
      </c>
      <c r="D298" s="22">
        <v>0.0</v>
      </c>
      <c r="E298" s="22">
        <v>3.0</v>
      </c>
      <c r="F298" s="24">
        <v>42329.453368055554</v>
      </c>
      <c r="G298" s="22" t="s">
        <v>5579</v>
      </c>
      <c r="H298" s="22" t="s">
        <v>3579</v>
      </c>
      <c r="I298" s="24" t="s">
        <v>5580</v>
      </c>
      <c r="J298" s="22" t="str">
        <f>vlookup($I298,fb_data!$B$1:$H$481,3,FALSE)</f>
        <v>#N/A</v>
      </c>
      <c r="K298" s="22" t="str">
        <f>vlookup($I298,fb_data!$B$1:$H$481,4,FALSE)</f>
        <v>#N/A</v>
      </c>
      <c r="L298" s="22" t="str">
        <f>vlookup($I298,fb_data!$B$1:$H$481,5,FALSE)</f>
        <v>#N/A</v>
      </c>
      <c r="M298" s="22" t="str">
        <f>vlookup($I298,fb_data!$B$1:$H$481,6,FALSE)</f>
        <v>#N/A</v>
      </c>
      <c r="N298" s="22" t="str">
        <f>vlookup($I298,fb_data!$B$1:$H$481,7,FALSE)</f>
        <v>#N/A</v>
      </c>
      <c r="O298" s="22" t="s">
        <v>5581</v>
      </c>
      <c r="P298" s="22" t="b">
        <v>1</v>
      </c>
      <c r="Q298" s="28" t="b">
        <v>0</v>
      </c>
      <c r="R298" s="75" t="s">
        <v>3581</v>
      </c>
      <c r="S298" s="33" t="str">
        <f>VLOOKUP(H298,'GUIDESTAR MATCHING DATA'!$F$1:$I$824,3, FALSE)</f>
        <v>CHICAGO</v>
      </c>
      <c r="T298" s="33" t="str">
        <f>VLOOKUP(H298,'GUIDESTAR MATCHING DATA'!$F$1:$I$824,4, FALSE)</f>
        <v>IL</v>
      </c>
      <c r="U298" s="33">
        <v>1.6130038E7</v>
      </c>
      <c r="V298" s="33">
        <v>1.6444527E7</v>
      </c>
      <c r="W298" s="22" t="s">
        <v>3582</v>
      </c>
      <c r="X298" s="22" t="s">
        <v>5582</v>
      </c>
    </row>
    <row r="299">
      <c r="A299" s="36" t="s">
        <v>3584</v>
      </c>
      <c r="B299" s="36" t="b">
        <v>1</v>
      </c>
      <c r="C299" s="36">
        <v>24.0</v>
      </c>
      <c r="D299" s="36">
        <v>2.0</v>
      </c>
      <c r="E299" s="36">
        <v>22.0</v>
      </c>
      <c r="F299" s="37">
        <v>42325.394282407404</v>
      </c>
      <c r="G299" s="36" t="s">
        <v>5583</v>
      </c>
      <c r="H299" s="36" t="s">
        <v>3585</v>
      </c>
      <c r="I299" s="37" t="s">
        <v>5584</v>
      </c>
      <c r="J299" s="22" t="str">
        <f>vlookup($I299,fb_data!$B$1:$H$481,3,FALSE)</f>
        <v>#N/A</v>
      </c>
      <c r="K299" s="22" t="str">
        <f>vlookup($I299,fb_data!$B$1:$H$481,4,FALSE)</f>
        <v>#N/A</v>
      </c>
      <c r="L299" s="22" t="str">
        <f>vlookup($I299,fb_data!$B$1:$H$481,5,FALSE)</f>
        <v>#N/A</v>
      </c>
      <c r="M299" s="22" t="str">
        <f>vlookup($I299,fb_data!$B$1:$H$481,6,FALSE)</f>
        <v>#N/A</v>
      </c>
      <c r="N299" s="22" t="str">
        <f>vlookup($I299,fb_data!$B$1:$H$481,7,FALSE)</f>
        <v>#N/A</v>
      </c>
      <c r="O299" s="36" t="s">
        <v>5585</v>
      </c>
      <c r="P299" s="36" t="b">
        <v>1</v>
      </c>
      <c r="Q299" s="38" t="b">
        <v>1</v>
      </c>
      <c r="R299" s="76" t="s">
        <v>3589</v>
      </c>
      <c r="S299" s="33" t="str">
        <f>VLOOKUP(H299,'GUIDESTAR MATCHING DATA'!$F$1:$I$824,3, FALSE)</f>
        <v>PROVIDENCE</v>
      </c>
      <c r="T299" s="33" t="str">
        <f>VLOOKUP(H299,'GUIDESTAR MATCHING DATA'!$F$1:$I$824,4, FALSE)</f>
        <v>RI</v>
      </c>
      <c r="U299" s="40">
        <v>41244.0</v>
      </c>
      <c r="V299" s="40">
        <v>39372.0</v>
      </c>
      <c r="W299" s="36" t="s">
        <v>648</v>
      </c>
      <c r="X299" s="36" t="s">
        <v>5586</v>
      </c>
    </row>
    <row r="300">
      <c r="A300" s="22" t="s">
        <v>3592</v>
      </c>
      <c r="B300" s="22" t="b">
        <v>1</v>
      </c>
      <c r="C300" s="22">
        <v>11.0</v>
      </c>
      <c r="D300" s="22">
        <v>2.0</v>
      </c>
      <c r="E300" s="22">
        <v>9.0</v>
      </c>
      <c r="F300" s="24">
        <v>42320.72241898148</v>
      </c>
      <c r="G300" s="22" t="s">
        <v>5587</v>
      </c>
      <c r="H300" s="22" t="s">
        <v>3593</v>
      </c>
      <c r="I300" s="24" t="s">
        <v>1020</v>
      </c>
      <c r="J300" s="22" t="str">
        <f>vlookup($I300,fb_data!$B$1:$H$481,3,FALSE)</f>
        <v>Female</v>
      </c>
      <c r="K300" s="22" t="str">
        <f>vlookup($I300,fb_data!$B$1:$H$481,4,FALSE)</f>
        <v/>
      </c>
      <c r="L300" s="22" t="str">
        <f>vlookup($I300,fb_data!$B$1:$H$481,5,FALSE)</f>
        <v/>
      </c>
      <c r="M300" s="22" t="str">
        <f>vlookup($I300,fb_data!$B$1:$H$481,6,FALSE)</f>
        <v/>
      </c>
      <c r="N300" s="22" t="str">
        <f>vlookup($I300,fb_data!$B$1:$H$481,7,FALSE)</f>
        <v/>
      </c>
      <c r="O300" s="22" t="s">
        <v>1019</v>
      </c>
      <c r="P300" s="22" t="b">
        <v>1</v>
      </c>
      <c r="Q300" s="28" t="b">
        <v>1</v>
      </c>
      <c r="R300" s="75" t="s">
        <v>3596</v>
      </c>
      <c r="S300" s="33" t="str">
        <f>VLOOKUP(H300,'GUIDESTAR MATCHING DATA'!$F$1:$I$824,3, FALSE)</f>
        <v>Tampa</v>
      </c>
      <c r="T300" s="33" t="str">
        <f>VLOOKUP(H300,'GUIDESTAR MATCHING DATA'!$F$1:$I$824,4, FALSE)</f>
        <v>FL</v>
      </c>
      <c r="U300" s="33">
        <v>1297512.0</v>
      </c>
      <c r="V300" s="33">
        <v>1353488.0</v>
      </c>
      <c r="W300" s="22" t="s">
        <v>3598</v>
      </c>
      <c r="X300" s="22" t="s">
        <v>5588</v>
      </c>
    </row>
    <row r="301">
      <c r="A301" s="36" t="s">
        <v>3601</v>
      </c>
      <c r="B301" s="36" t="b">
        <v>1</v>
      </c>
      <c r="C301" s="36">
        <v>93.0</v>
      </c>
      <c r="D301" s="36">
        <v>19.0</v>
      </c>
      <c r="E301" s="36">
        <v>74.0</v>
      </c>
      <c r="F301" s="37">
        <v>42324.26081018519</v>
      </c>
      <c r="G301" s="36" t="s">
        <v>5589</v>
      </c>
      <c r="H301" s="36" t="s">
        <v>3602</v>
      </c>
      <c r="I301" s="37" t="s">
        <v>5590</v>
      </c>
      <c r="J301" s="22" t="str">
        <f>vlookup($I301,fb_data!$B$1:$H$481,3,FALSE)</f>
        <v>#N/A</v>
      </c>
      <c r="K301" s="22" t="str">
        <f>vlookup($I301,fb_data!$B$1:$H$481,4,FALSE)</f>
        <v>#N/A</v>
      </c>
      <c r="L301" s="22" t="str">
        <f>vlookup($I301,fb_data!$B$1:$H$481,5,FALSE)</f>
        <v>#N/A</v>
      </c>
      <c r="M301" s="22" t="str">
        <f>vlookup($I301,fb_data!$B$1:$H$481,6,FALSE)</f>
        <v>#N/A</v>
      </c>
      <c r="N301" s="22" t="str">
        <f>vlookup($I301,fb_data!$B$1:$H$481,7,FALSE)</f>
        <v>#N/A</v>
      </c>
      <c r="O301" s="36" t="s">
        <v>5591</v>
      </c>
      <c r="P301" s="36" t="b">
        <v>1</v>
      </c>
      <c r="Q301" s="38" t="b">
        <v>0</v>
      </c>
      <c r="R301" s="39">
        <v>44017.0</v>
      </c>
      <c r="S301" s="33" t="str">
        <f>VLOOKUP(H301,'GUIDESTAR MATCHING DATA'!$F$1:$I$824,3, FALSE)</f>
        <v>BEREA</v>
      </c>
      <c r="T301" s="33" t="str">
        <f>VLOOKUP(H301,'GUIDESTAR MATCHING DATA'!$F$1:$I$824,4, FALSE)</f>
        <v>OH</v>
      </c>
      <c r="U301" s="40">
        <v>4.9261053E7</v>
      </c>
      <c r="V301" s="40">
        <v>4.7940757E7</v>
      </c>
      <c r="W301" s="36" t="s">
        <v>3607</v>
      </c>
      <c r="X301" s="36" t="s">
        <v>5592</v>
      </c>
    </row>
    <row r="302">
      <c r="A302" s="22" t="s">
        <v>3626</v>
      </c>
      <c r="B302" s="22" t="b">
        <v>1</v>
      </c>
      <c r="C302" s="22">
        <v>1.0</v>
      </c>
      <c r="D302" s="22">
        <v>1.0</v>
      </c>
      <c r="E302" s="22"/>
      <c r="F302" s="24">
        <v>42321.900289351855</v>
      </c>
      <c r="G302" s="22" t="s">
        <v>5593</v>
      </c>
      <c r="H302" s="22" t="s">
        <v>3627</v>
      </c>
      <c r="I302" s="24" t="s">
        <v>5594</v>
      </c>
      <c r="J302" s="22" t="str">
        <f>vlookup($I302,fb_data!$B$1:$H$481,3,FALSE)</f>
        <v>#N/A</v>
      </c>
      <c r="K302" s="22" t="str">
        <f>vlookup($I302,fb_data!$B$1:$H$481,4,FALSE)</f>
        <v>#N/A</v>
      </c>
      <c r="L302" s="22" t="str">
        <f>vlookup($I302,fb_data!$B$1:$H$481,5,FALSE)</f>
        <v>#N/A</v>
      </c>
      <c r="M302" s="22" t="str">
        <f>vlookup($I302,fb_data!$B$1:$H$481,6,FALSE)</f>
        <v>#N/A</v>
      </c>
      <c r="N302" s="22" t="str">
        <f>vlookup($I302,fb_data!$B$1:$H$481,7,FALSE)</f>
        <v>#N/A</v>
      </c>
      <c r="O302" s="22" t="s">
        <v>5595</v>
      </c>
      <c r="P302" s="22" t="b">
        <v>1</v>
      </c>
      <c r="Q302" s="28" t="b">
        <v>0</v>
      </c>
      <c r="R302" s="75" t="s">
        <v>3631</v>
      </c>
      <c r="S302" s="33" t="str">
        <f>VLOOKUP(H302,'GUIDESTAR MATCHING DATA'!$F$1:$I$824,3, FALSE)</f>
        <v>WICHITA</v>
      </c>
      <c r="T302" s="33" t="str">
        <f>VLOOKUP(H302,'GUIDESTAR MATCHING DATA'!$F$1:$I$824,4, FALSE)</f>
        <v>KS</v>
      </c>
      <c r="U302" s="33"/>
      <c r="V302" s="33"/>
      <c r="W302" s="22" t="s">
        <v>313</v>
      </c>
      <c r="X302" s="22" t="s">
        <v>5596</v>
      </c>
    </row>
    <row r="303">
      <c r="A303" s="36" t="s">
        <v>3633</v>
      </c>
      <c r="B303" s="36" t="b">
        <v>1</v>
      </c>
      <c r="C303" s="36">
        <v>0.0</v>
      </c>
      <c r="D303" s="36">
        <v>0.0</v>
      </c>
      <c r="E303" s="36">
        <v>0.0</v>
      </c>
      <c r="F303" s="37">
        <v>42330.62295138889</v>
      </c>
      <c r="G303" s="36" t="s">
        <v>5597</v>
      </c>
      <c r="H303" s="36" t="s">
        <v>3634</v>
      </c>
      <c r="I303" s="37" t="s">
        <v>2311</v>
      </c>
      <c r="J303" s="22" t="str">
        <f>vlookup($I303,fb_data!$B$1:$H$481,3,FALSE)</f>
        <v>#N/A</v>
      </c>
      <c r="K303" s="22" t="str">
        <f>vlookup($I303,fb_data!$B$1:$H$481,4,FALSE)</f>
        <v>#N/A</v>
      </c>
      <c r="L303" s="22" t="str">
        <f>vlookup($I303,fb_data!$B$1:$H$481,5,FALSE)</f>
        <v>#N/A</v>
      </c>
      <c r="M303" s="22" t="str">
        <f>vlookup($I303,fb_data!$B$1:$H$481,6,FALSE)</f>
        <v>#N/A</v>
      </c>
      <c r="N303" s="22" t="str">
        <f>vlookup($I303,fb_data!$B$1:$H$481,7,FALSE)</f>
        <v>#N/A</v>
      </c>
      <c r="O303" s="36" t="s">
        <v>2310</v>
      </c>
      <c r="P303" s="36" t="b">
        <v>1</v>
      </c>
      <c r="Q303" s="38" t="b">
        <v>1</v>
      </c>
      <c r="R303" s="76" t="s">
        <v>3637</v>
      </c>
      <c r="S303" s="33" t="str">
        <f>VLOOKUP(H303,'GUIDESTAR MATCHING DATA'!$F$1:$I$824,3, FALSE)</f>
        <v>San Francisco</v>
      </c>
      <c r="T303" s="33" t="str">
        <f>VLOOKUP(H303,'GUIDESTAR MATCHING DATA'!$F$1:$I$824,4, FALSE)</f>
        <v>CA</v>
      </c>
      <c r="U303" s="40">
        <v>1245878.0</v>
      </c>
      <c r="V303" s="40">
        <v>949518.0</v>
      </c>
      <c r="W303" s="36" t="s">
        <v>3638</v>
      </c>
      <c r="X303" s="36" t="s">
        <v>5598</v>
      </c>
    </row>
    <row r="304">
      <c r="A304" s="22" t="s">
        <v>3639</v>
      </c>
      <c r="B304" s="22" t="b">
        <v>1</v>
      </c>
      <c r="C304" s="22">
        <v>13.0</v>
      </c>
      <c r="D304" s="22">
        <v>4.0</v>
      </c>
      <c r="E304" s="22">
        <v>9.0</v>
      </c>
      <c r="F304" s="24">
        <v>42310.37966435185</v>
      </c>
      <c r="G304" s="22" t="s">
        <v>5599</v>
      </c>
      <c r="H304" s="22" t="s">
        <v>3642</v>
      </c>
      <c r="I304" s="24" t="s">
        <v>712</v>
      </c>
      <c r="J304" s="22" t="str">
        <f>vlookup($I304,fb_data!$B$1:$H$481,3,FALSE)</f>
        <v>Female</v>
      </c>
      <c r="K304" s="22" t="str">
        <f>vlookup($I304,fb_data!$B$1:$H$481,4,FALSE)</f>
        <v/>
      </c>
      <c r="L304" s="22" t="str">
        <f>vlookup($I304,fb_data!$B$1:$H$481,5,FALSE)</f>
        <v/>
      </c>
      <c r="M304" s="22" t="str">
        <f>vlookup($I304,fb_data!$B$1:$H$481,6,FALSE)</f>
        <v/>
      </c>
      <c r="N304" s="22" t="str">
        <f>vlookup($I304,fb_data!$B$1:$H$481,7,FALSE)</f>
        <v/>
      </c>
      <c r="O304" s="22" t="s">
        <v>700</v>
      </c>
      <c r="P304" s="22" t="b">
        <v>1</v>
      </c>
      <c r="Q304" s="28" t="b">
        <v>1</v>
      </c>
      <c r="R304" s="75"/>
      <c r="S304" s="33" t="str">
        <f>VLOOKUP(H304,'GUIDESTAR MATCHING DATA'!$F$1:$I$824,3, FALSE)</f>
        <v/>
      </c>
      <c r="T304" s="33" t="str">
        <f>VLOOKUP(H304,'GUIDESTAR MATCHING DATA'!$F$1:$I$824,4, FALSE)</f>
        <v/>
      </c>
      <c r="U304" s="33"/>
      <c r="V304" s="33"/>
      <c r="W304" s="22"/>
      <c r="X304" s="22" t="s">
        <v>5600</v>
      </c>
    </row>
    <row r="305">
      <c r="A305" s="36" t="s">
        <v>3644</v>
      </c>
      <c r="B305" s="36" t="b">
        <v>1</v>
      </c>
      <c r="C305" s="36">
        <v>14.0</v>
      </c>
      <c r="D305" s="36">
        <v>6.0</v>
      </c>
      <c r="E305" s="36">
        <v>8.0</v>
      </c>
      <c r="F305" s="37">
        <v>42328.45103009259</v>
      </c>
      <c r="G305" s="36" t="s">
        <v>5601</v>
      </c>
      <c r="H305" s="36" t="s">
        <v>3645</v>
      </c>
      <c r="I305" s="37" t="s">
        <v>5602</v>
      </c>
      <c r="J305" s="22" t="str">
        <f>vlookup($I305,fb_data!$B$1:$H$481,3,FALSE)</f>
        <v>#N/A</v>
      </c>
      <c r="K305" s="22" t="str">
        <f>vlookup($I305,fb_data!$B$1:$H$481,4,FALSE)</f>
        <v>#N/A</v>
      </c>
      <c r="L305" s="22" t="str">
        <f>vlookup($I305,fb_data!$B$1:$H$481,5,FALSE)</f>
        <v>#N/A</v>
      </c>
      <c r="M305" s="22" t="str">
        <f>vlookup($I305,fb_data!$B$1:$H$481,6,FALSE)</f>
        <v>#N/A</v>
      </c>
      <c r="N305" s="22" t="str">
        <f>vlookup($I305,fb_data!$B$1:$H$481,7,FALSE)</f>
        <v>#N/A</v>
      </c>
      <c r="O305" s="36" t="s">
        <v>5603</v>
      </c>
      <c r="P305" s="36" t="b">
        <v>1</v>
      </c>
      <c r="Q305" s="38" t="b">
        <v>0</v>
      </c>
      <c r="R305" s="39">
        <v>80205.0</v>
      </c>
      <c r="S305" s="33" t="str">
        <f>VLOOKUP(H305,'GUIDESTAR MATCHING DATA'!$F$1:$I$824,3, FALSE)</f>
        <v>DENVER</v>
      </c>
      <c r="T305" s="33" t="str">
        <f>VLOOKUP(H305,'GUIDESTAR MATCHING DATA'!$F$1:$I$824,4, FALSE)</f>
        <v>CO</v>
      </c>
      <c r="U305" s="40">
        <v>876088.0</v>
      </c>
      <c r="V305" s="40">
        <v>940840.0</v>
      </c>
      <c r="W305" s="36" t="s">
        <v>3650</v>
      </c>
      <c r="X305" s="36" t="s">
        <v>5604</v>
      </c>
    </row>
    <row r="306">
      <c r="A306" s="22" t="s">
        <v>3652</v>
      </c>
      <c r="B306" s="22" t="b">
        <v>1</v>
      </c>
      <c r="C306" s="22">
        <v>105.0</v>
      </c>
      <c r="D306" s="22">
        <v>44.0</v>
      </c>
      <c r="E306" s="22">
        <v>61.0</v>
      </c>
      <c r="F306" s="24">
        <v>42310.394270833334</v>
      </c>
      <c r="G306" s="22" t="s">
        <v>5605</v>
      </c>
      <c r="H306" s="22" t="s">
        <v>3653</v>
      </c>
      <c r="I306" s="24" t="s">
        <v>1546</v>
      </c>
      <c r="J306" s="22" t="str">
        <f>vlookup($I306,fb_data!$B$1:$H$481,3,FALSE)</f>
        <v>#N/A</v>
      </c>
      <c r="K306" s="22" t="str">
        <f>vlookup($I306,fb_data!$B$1:$H$481,4,FALSE)</f>
        <v>#N/A</v>
      </c>
      <c r="L306" s="22" t="str">
        <f>vlookup($I306,fb_data!$B$1:$H$481,5,FALSE)</f>
        <v>#N/A</v>
      </c>
      <c r="M306" s="22" t="str">
        <f>vlookup($I306,fb_data!$B$1:$H$481,6,FALSE)</f>
        <v>#N/A</v>
      </c>
      <c r="N306" s="22" t="str">
        <f>vlookup($I306,fb_data!$B$1:$H$481,7,FALSE)</f>
        <v>#N/A</v>
      </c>
      <c r="O306" s="22" t="s">
        <v>1544</v>
      </c>
      <c r="P306" s="22" t="b">
        <v>1</v>
      </c>
      <c r="Q306" s="28" t="b">
        <v>0</v>
      </c>
      <c r="R306" s="75" t="s">
        <v>3656</v>
      </c>
      <c r="S306" s="33" t="str">
        <f>VLOOKUP(H306,'GUIDESTAR MATCHING DATA'!$F$1:$I$824,3, FALSE)</f>
        <v>VICTORVILLE</v>
      </c>
      <c r="T306" s="33" t="str">
        <f>VLOOKUP(H306,'GUIDESTAR MATCHING DATA'!$F$1:$I$824,4, FALSE)</f>
        <v>CA</v>
      </c>
      <c r="U306" s="33"/>
      <c r="V306" s="33"/>
      <c r="W306" s="22" t="s">
        <v>722</v>
      </c>
      <c r="X306" s="22" t="s">
        <v>5606</v>
      </c>
    </row>
    <row r="307">
      <c r="A307" s="36" t="s">
        <v>3660</v>
      </c>
      <c r="B307" s="36" t="b">
        <v>1</v>
      </c>
      <c r="C307" s="36">
        <v>1.0</v>
      </c>
      <c r="D307" s="36">
        <v>0.0</v>
      </c>
      <c r="E307" s="36">
        <v>1.0</v>
      </c>
      <c r="F307" s="37">
        <v>42324.743125</v>
      </c>
      <c r="G307" s="36" t="s">
        <v>5607</v>
      </c>
      <c r="H307" s="36" t="s">
        <v>3662</v>
      </c>
      <c r="I307" s="37" t="s">
        <v>2454</v>
      </c>
      <c r="J307" s="22" t="str">
        <f>vlookup($I307,fb_data!$B$1:$H$481,3,FALSE)</f>
        <v>#N/A</v>
      </c>
      <c r="K307" s="22" t="str">
        <f>vlookup($I307,fb_data!$B$1:$H$481,4,FALSE)</f>
        <v>#N/A</v>
      </c>
      <c r="L307" s="22" t="str">
        <f>vlookup($I307,fb_data!$B$1:$H$481,5,FALSE)</f>
        <v>#N/A</v>
      </c>
      <c r="M307" s="22" t="str">
        <f>vlookup($I307,fb_data!$B$1:$H$481,6,FALSE)</f>
        <v>#N/A</v>
      </c>
      <c r="N307" s="22" t="str">
        <f>vlookup($I307,fb_data!$B$1:$H$481,7,FALSE)</f>
        <v>#N/A</v>
      </c>
      <c r="O307" s="36" t="s">
        <v>2452</v>
      </c>
      <c r="P307" s="36" t="b">
        <v>1</v>
      </c>
      <c r="Q307" s="38" t="b">
        <v>0</v>
      </c>
      <c r="R307" s="39">
        <v>30031.0</v>
      </c>
      <c r="S307" s="33" t="str">
        <f>VLOOKUP(H307,'GUIDESTAR MATCHING DATA'!$F$1:$I$824,3, FALSE)</f>
        <v>DECATUR</v>
      </c>
      <c r="T307" s="33" t="str">
        <f>VLOOKUP(H307,'GUIDESTAR MATCHING DATA'!$F$1:$I$824,4, FALSE)</f>
        <v>GA</v>
      </c>
      <c r="U307" s="40">
        <v>3125240.0</v>
      </c>
      <c r="V307" s="40">
        <v>1419689.0</v>
      </c>
      <c r="W307" s="36" t="s">
        <v>3665</v>
      </c>
      <c r="X307" s="36" t="s">
        <v>5608</v>
      </c>
    </row>
    <row r="308">
      <c r="A308" s="22" t="s">
        <v>3668</v>
      </c>
      <c r="B308" s="22" t="b">
        <v>1</v>
      </c>
      <c r="C308" s="22">
        <v>156.0</v>
      </c>
      <c r="D308" s="22">
        <v>59.0</v>
      </c>
      <c r="E308" s="22">
        <v>97.0</v>
      </c>
      <c r="F308" s="24">
        <v>42318.69050925926</v>
      </c>
      <c r="G308" s="22" t="s">
        <v>5609</v>
      </c>
      <c r="H308" s="22" t="s">
        <v>3670</v>
      </c>
      <c r="I308" s="24" t="s">
        <v>3619</v>
      </c>
      <c r="J308" s="22" t="str">
        <f>vlookup($I308,fb_data!$B$1:$H$481,3,FALSE)</f>
        <v>#N/A</v>
      </c>
      <c r="K308" s="22" t="str">
        <f>vlookup($I308,fb_data!$B$1:$H$481,4,FALSE)</f>
        <v>#N/A</v>
      </c>
      <c r="L308" s="22" t="str">
        <f>vlookup($I308,fb_data!$B$1:$H$481,5,FALSE)</f>
        <v>#N/A</v>
      </c>
      <c r="M308" s="22" t="str">
        <f>vlookup($I308,fb_data!$B$1:$H$481,6,FALSE)</f>
        <v>#N/A</v>
      </c>
      <c r="N308" s="22" t="str">
        <f>vlookup($I308,fb_data!$B$1:$H$481,7,FALSE)</f>
        <v>#N/A</v>
      </c>
      <c r="O308" s="22" t="s">
        <v>3618</v>
      </c>
      <c r="P308" s="22" t="b">
        <v>1</v>
      </c>
      <c r="Q308" s="28" t="b">
        <v>1</v>
      </c>
      <c r="R308" s="75" t="s">
        <v>3675</v>
      </c>
      <c r="S308" s="33" t="str">
        <f>VLOOKUP(H308,'GUIDESTAR MATCHING DATA'!$F$1:$I$824,3, FALSE)</f>
        <v>BRANFORD</v>
      </c>
      <c r="T308" s="33" t="str">
        <f>VLOOKUP(H308,'GUIDESTAR MATCHING DATA'!$F$1:$I$824,4, FALSE)</f>
        <v>CT</v>
      </c>
      <c r="U308" s="33"/>
      <c r="V308" s="33"/>
      <c r="W308" s="22" t="s">
        <v>3676</v>
      </c>
      <c r="X308" s="22" t="s">
        <v>5610</v>
      </c>
    </row>
    <row r="309">
      <c r="A309" s="36" t="s">
        <v>3678</v>
      </c>
      <c r="B309" s="36" t="b">
        <v>1</v>
      </c>
      <c r="C309" s="36">
        <v>22.0</v>
      </c>
      <c r="D309" s="36">
        <v>7.0</v>
      </c>
      <c r="E309" s="36">
        <v>15.0</v>
      </c>
      <c r="F309" s="37">
        <v>42328.68744212963</v>
      </c>
      <c r="G309" s="36" t="s">
        <v>5611</v>
      </c>
      <c r="H309" s="36" t="s">
        <v>3679</v>
      </c>
      <c r="I309" s="37" t="s">
        <v>5612</v>
      </c>
      <c r="J309" s="22" t="str">
        <f>vlookup($I309,fb_data!$B$1:$H$481,3,FALSE)</f>
        <v>#N/A</v>
      </c>
      <c r="K309" s="22" t="str">
        <f>vlookup($I309,fb_data!$B$1:$H$481,4,FALSE)</f>
        <v>#N/A</v>
      </c>
      <c r="L309" s="22" t="str">
        <f>vlookup($I309,fb_data!$B$1:$H$481,5,FALSE)</f>
        <v>#N/A</v>
      </c>
      <c r="M309" s="22" t="str">
        <f>vlookup($I309,fb_data!$B$1:$H$481,6,FALSE)</f>
        <v>#N/A</v>
      </c>
      <c r="N309" s="22" t="str">
        <f>vlookup($I309,fb_data!$B$1:$H$481,7,FALSE)</f>
        <v>#N/A</v>
      </c>
      <c r="O309" s="36" t="s">
        <v>5613</v>
      </c>
      <c r="P309" s="36" t="b">
        <v>1</v>
      </c>
      <c r="Q309" s="38" t="b">
        <v>1</v>
      </c>
      <c r="R309" s="76" t="s">
        <v>3682</v>
      </c>
      <c r="S309" s="33" t="str">
        <f>VLOOKUP(H309,'GUIDESTAR MATCHING DATA'!$F$1:$I$824,3, FALSE)</f>
        <v>OCEANSIDE</v>
      </c>
      <c r="T309" s="33" t="str">
        <f>VLOOKUP(H309,'GUIDESTAR MATCHING DATA'!$F$1:$I$824,4, FALSE)</f>
        <v>CA</v>
      </c>
      <c r="U309" s="40">
        <v>702017.0</v>
      </c>
      <c r="V309" s="40">
        <v>733584.0</v>
      </c>
      <c r="W309" s="36" t="s">
        <v>3683</v>
      </c>
      <c r="X309" s="36" t="s">
        <v>5614</v>
      </c>
    </row>
    <row r="310">
      <c r="A310" s="22" t="s">
        <v>3685</v>
      </c>
      <c r="B310" s="22" t="b">
        <v>1</v>
      </c>
      <c r="C310" s="22">
        <v>1.0</v>
      </c>
      <c r="D310" s="22">
        <v>0.0</v>
      </c>
      <c r="E310" s="22">
        <v>1.0</v>
      </c>
      <c r="F310" s="24">
        <v>42314.5625</v>
      </c>
      <c r="G310" s="22" t="s">
        <v>5615</v>
      </c>
      <c r="H310" s="22" t="s">
        <v>3686</v>
      </c>
      <c r="I310" s="24" t="s">
        <v>5616</v>
      </c>
      <c r="J310" s="22" t="str">
        <f>vlookup($I310,fb_data!$B$1:$H$481,3,FALSE)</f>
        <v>#N/A</v>
      </c>
      <c r="K310" s="22" t="str">
        <f>vlookup($I310,fb_data!$B$1:$H$481,4,FALSE)</f>
        <v>#N/A</v>
      </c>
      <c r="L310" s="22" t="str">
        <f>vlookup($I310,fb_data!$B$1:$H$481,5,FALSE)</f>
        <v>#N/A</v>
      </c>
      <c r="M310" s="22" t="str">
        <f>vlookup($I310,fb_data!$B$1:$H$481,6,FALSE)</f>
        <v>#N/A</v>
      </c>
      <c r="N310" s="22" t="str">
        <f>vlookup($I310,fb_data!$B$1:$H$481,7,FALSE)</f>
        <v>#N/A</v>
      </c>
      <c r="O310" s="22" t="s">
        <v>5617</v>
      </c>
      <c r="P310" s="22" t="b">
        <v>1</v>
      </c>
      <c r="Q310" s="28" t="b">
        <v>1</v>
      </c>
      <c r="R310" s="75" t="s">
        <v>3688</v>
      </c>
      <c r="S310" s="33" t="str">
        <f>VLOOKUP(H310,'GUIDESTAR MATCHING DATA'!$F$1:$I$824,3, FALSE)</f>
        <v>SPRINGFIELD</v>
      </c>
      <c r="T310" s="33" t="str">
        <f>VLOOKUP(H310,'GUIDESTAR MATCHING DATA'!$F$1:$I$824,4, FALSE)</f>
        <v>MO</v>
      </c>
      <c r="U310" s="33">
        <v>1.1067588E7</v>
      </c>
      <c r="V310" s="33">
        <v>1.1526336E7</v>
      </c>
      <c r="W310" s="22" t="s">
        <v>3689</v>
      </c>
      <c r="X310" s="22" t="s">
        <v>5618</v>
      </c>
    </row>
    <row r="311">
      <c r="A311" s="36" t="s">
        <v>3699</v>
      </c>
      <c r="B311" s="36" t="b">
        <v>1</v>
      </c>
      <c r="C311" s="36">
        <v>39.0</v>
      </c>
      <c r="D311" s="36">
        <v>5.0</v>
      </c>
      <c r="E311" s="36">
        <v>34.0</v>
      </c>
      <c r="F311" s="37">
        <v>42326.00056712963</v>
      </c>
      <c r="G311" s="36" t="s">
        <v>5619</v>
      </c>
      <c r="H311" s="36" t="s">
        <v>3700</v>
      </c>
      <c r="I311" s="37" t="s">
        <v>2848</v>
      </c>
      <c r="J311" s="22" t="str">
        <f>vlookup($I311,fb_data!$B$1:$H$481,3,FALSE)</f>
        <v>#N/A</v>
      </c>
      <c r="K311" s="22" t="str">
        <f>vlookup($I311,fb_data!$B$1:$H$481,4,FALSE)</f>
        <v>#N/A</v>
      </c>
      <c r="L311" s="22" t="str">
        <f>vlookup($I311,fb_data!$B$1:$H$481,5,FALSE)</f>
        <v>#N/A</v>
      </c>
      <c r="M311" s="22" t="str">
        <f>vlookup($I311,fb_data!$B$1:$H$481,6,FALSE)</f>
        <v>#N/A</v>
      </c>
      <c r="N311" s="22" t="str">
        <f>vlookup($I311,fb_data!$B$1:$H$481,7,FALSE)</f>
        <v>#N/A</v>
      </c>
      <c r="O311" s="36" t="s">
        <v>2845</v>
      </c>
      <c r="P311" s="36" t="b">
        <v>1</v>
      </c>
      <c r="Q311" s="38" t="b">
        <v>1</v>
      </c>
      <c r="R311" s="76" t="s">
        <v>3702</v>
      </c>
      <c r="S311" s="33" t="str">
        <f>VLOOKUP(H311,'GUIDESTAR MATCHING DATA'!$F$1:$I$824,3, FALSE)</f>
        <v>Pasadena</v>
      </c>
      <c r="T311" s="33" t="str">
        <f>VLOOKUP(H311,'GUIDESTAR MATCHING DATA'!$F$1:$I$824,4, FALSE)</f>
        <v>CA</v>
      </c>
      <c r="U311" s="40"/>
      <c r="V311" s="40"/>
      <c r="W311" s="36" t="s">
        <v>313</v>
      </c>
      <c r="X311" s="36" t="s">
        <v>5620</v>
      </c>
    </row>
    <row r="312">
      <c r="A312" s="22" t="s">
        <v>3699</v>
      </c>
      <c r="B312" s="22" t="b">
        <v>1</v>
      </c>
      <c r="C312" s="22">
        <v>196.0</v>
      </c>
      <c r="D312" s="22">
        <v>54.0</v>
      </c>
      <c r="E312" s="22">
        <v>142.0</v>
      </c>
      <c r="F312" s="24">
        <v>42326.03469907407</v>
      </c>
      <c r="G312" s="22" t="s">
        <v>5619</v>
      </c>
      <c r="H312" s="22" t="s">
        <v>3700</v>
      </c>
      <c r="I312" s="24" t="s">
        <v>2848</v>
      </c>
      <c r="J312" s="22" t="str">
        <f>vlookup($I312,fb_data!$B$1:$H$481,3,FALSE)</f>
        <v>#N/A</v>
      </c>
      <c r="K312" s="22" t="str">
        <f>vlookup($I312,fb_data!$B$1:$H$481,4,FALSE)</f>
        <v>#N/A</v>
      </c>
      <c r="L312" s="22" t="str">
        <f>vlookup($I312,fb_data!$B$1:$H$481,5,FALSE)</f>
        <v>#N/A</v>
      </c>
      <c r="M312" s="22" t="str">
        <f>vlookup($I312,fb_data!$B$1:$H$481,6,FALSE)</f>
        <v>#N/A</v>
      </c>
      <c r="N312" s="22" t="str">
        <f>vlookup($I312,fb_data!$B$1:$H$481,7,FALSE)</f>
        <v>#N/A</v>
      </c>
      <c r="O312" s="22" t="s">
        <v>2854</v>
      </c>
      <c r="P312" s="22" t="b">
        <v>1</v>
      </c>
      <c r="Q312" s="28" t="b">
        <v>1</v>
      </c>
      <c r="R312" s="75" t="s">
        <v>3702</v>
      </c>
      <c r="S312" s="33" t="str">
        <f>VLOOKUP(H312,'GUIDESTAR MATCHING DATA'!$F$1:$I$824,3, FALSE)</f>
        <v>Pasadena</v>
      </c>
      <c r="T312" s="33" t="str">
        <f>VLOOKUP(H312,'GUIDESTAR MATCHING DATA'!$F$1:$I$824,4, FALSE)</f>
        <v>CA</v>
      </c>
      <c r="U312" s="33"/>
      <c r="V312" s="33"/>
      <c r="W312" s="22" t="s">
        <v>313</v>
      </c>
      <c r="X312" s="22" t="s">
        <v>5621</v>
      </c>
    </row>
    <row r="313">
      <c r="A313" s="36" t="s">
        <v>3699</v>
      </c>
      <c r="B313" s="36" t="b">
        <v>1</v>
      </c>
      <c r="C313" s="36">
        <v>34.0</v>
      </c>
      <c r="D313" s="36">
        <v>4.0</v>
      </c>
      <c r="E313" s="36">
        <v>30.0</v>
      </c>
      <c r="F313" s="37">
        <v>42326.03733796296</v>
      </c>
      <c r="G313" s="36" t="s">
        <v>5619</v>
      </c>
      <c r="H313" s="36" t="s">
        <v>3700</v>
      </c>
      <c r="I313" s="37" t="s">
        <v>2848</v>
      </c>
      <c r="J313" s="22" t="str">
        <f>vlookup($I313,fb_data!$B$1:$H$481,3,FALSE)</f>
        <v>#N/A</v>
      </c>
      <c r="K313" s="22" t="str">
        <f>vlookup($I313,fb_data!$B$1:$H$481,4,FALSE)</f>
        <v>#N/A</v>
      </c>
      <c r="L313" s="22" t="str">
        <f>vlookup($I313,fb_data!$B$1:$H$481,5,FALSE)</f>
        <v>#N/A</v>
      </c>
      <c r="M313" s="22" t="str">
        <f>vlookup($I313,fb_data!$B$1:$H$481,6,FALSE)</f>
        <v>#N/A</v>
      </c>
      <c r="N313" s="22" t="str">
        <f>vlookup($I313,fb_data!$B$1:$H$481,7,FALSE)</f>
        <v>#N/A</v>
      </c>
      <c r="O313" s="36" t="s">
        <v>2864</v>
      </c>
      <c r="P313" s="36" t="b">
        <v>1</v>
      </c>
      <c r="Q313" s="38" t="b">
        <v>0</v>
      </c>
      <c r="R313" s="76" t="s">
        <v>3702</v>
      </c>
      <c r="S313" s="33" t="str">
        <f>VLOOKUP(H313,'GUIDESTAR MATCHING DATA'!$F$1:$I$824,3, FALSE)</f>
        <v>Pasadena</v>
      </c>
      <c r="T313" s="33" t="str">
        <f>VLOOKUP(H313,'GUIDESTAR MATCHING DATA'!$F$1:$I$824,4, FALSE)</f>
        <v>CA</v>
      </c>
      <c r="U313" s="40"/>
      <c r="V313" s="40"/>
      <c r="W313" s="36" t="s">
        <v>313</v>
      </c>
      <c r="X313" s="36" t="s">
        <v>5622</v>
      </c>
    </row>
    <row r="314">
      <c r="A314" s="22" t="s">
        <v>3699</v>
      </c>
      <c r="B314" s="22" t="b">
        <v>1</v>
      </c>
      <c r="C314" s="22">
        <v>5.0</v>
      </c>
      <c r="D314" s="22">
        <v>0.0</v>
      </c>
      <c r="E314" s="22">
        <v>5.0</v>
      </c>
      <c r="F314" s="24">
        <v>42326.040868055556</v>
      </c>
      <c r="G314" s="22" t="s">
        <v>5619</v>
      </c>
      <c r="H314" s="22" t="s">
        <v>3700</v>
      </c>
      <c r="I314" s="24" t="s">
        <v>2848</v>
      </c>
      <c r="J314" s="22" t="str">
        <f>vlookup($I314,fb_data!$B$1:$H$481,3,FALSE)</f>
        <v>#N/A</v>
      </c>
      <c r="K314" s="22" t="str">
        <f>vlookup($I314,fb_data!$B$1:$H$481,4,FALSE)</f>
        <v>#N/A</v>
      </c>
      <c r="L314" s="22" t="str">
        <f>vlookup($I314,fb_data!$B$1:$H$481,5,FALSE)</f>
        <v>#N/A</v>
      </c>
      <c r="M314" s="22" t="str">
        <f>vlookup($I314,fb_data!$B$1:$H$481,6,FALSE)</f>
        <v>#N/A</v>
      </c>
      <c r="N314" s="22" t="str">
        <f>vlookup($I314,fb_data!$B$1:$H$481,7,FALSE)</f>
        <v>#N/A</v>
      </c>
      <c r="O314" s="22" t="s">
        <v>2872</v>
      </c>
      <c r="P314" s="22" t="b">
        <v>1</v>
      </c>
      <c r="Q314" s="28" t="b">
        <v>1</v>
      </c>
      <c r="R314" s="75" t="s">
        <v>3702</v>
      </c>
      <c r="S314" s="33" t="str">
        <f>VLOOKUP(H314,'GUIDESTAR MATCHING DATA'!$F$1:$I$824,3, FALSE)</f>
        <v>Pasadena</v>
      </c>
      <c r="T314" s="33" t="str">
        <f>VLOOKUP(H314,'GUIDESTAR MATCHING DATA'!$F$1:$I$824,4, FALSE)</f>
        <v>CA</v>
      </c>
      <c r="U314" s="33"/>
      <c r="V314" s="33"/>
      <c r="W314" s="22" t="s">
        <v>313</v>
      </c>
      <c r="X314" s="22" t="s">
        <v>5623</v>
      </c>
    </row>
    <row r="315">
      <c r="A315" s="36" t="s">
        <v>3699</v>
      </c>
      <c r="B315" s="36" t="b">
        <v>1</v>
      </c>
      <c r="C315" s="36">
        <v>170.0</v>
      </c>
      <c r="D315" s="36">
        <v>32.0</v>
      </c>
      <c r="E315" s="36">
        <v>138.0</v>
      </c>
      <c r="F315" s="37">
        <v>42326.655011574076</v>
      </c>
      <c r="G315" s="36" t="s">
        <v>5619</v>
      </c>
      <c r="H315" s="36" t="s">
        <v>3700</v>
      </c>
      <c r="I315" s="37" t="s">
        <v>2848</v>
      </c>
      <c r="J315" s="22" t="str">
        <f>vlookup($I315,fb_data!$B$1:$H$481,3,FALSE)</f>
        <v>#N/A</v>
      </c>
      <c r="K315" s="22" t="str">
        <f>vlookup($I315,fb_data!$B$1:$H$481,4,FALSE)</f>
        <v>#N/A</v>
      </c>
      <c r="L315" s="22" t="str">
        <f>vlookup($I315,fb_data!$B$1:$H$481,5,FALSE)</f>
        <v>#N/A</v>
      </c>
      <c r="M315" s="22" t="str">
        <f>vlookup($I315,fb_data!$B$1:$H$481,6,FALSE)</f>
        <v>#N/A</v>
      </c>
      <c r="N315" s="22" t="str">
        <f>vlookup($I315,fb_data!$B$1:$H$481,7,FALSE)</f>
        <v>#N/A</v>
      </c>
      <c r="O315" s="36" t="s">
        <v>2883</v>
      </c>
      <c r="P315" s="36" t="b">
        <v>1</v>
      </c>
      <c r="Q315" s="38" t="b">
        <v>1</v>
      </c>
      <c r="R315" s="76" t="s">
        <v>3702</v>
      </c>
      <c r="S315" s="33" t="str">
        <f>VLOOKUP(H315,'GUIDESTAR MATCHING DATA'!$F$1:$I$824,3, FALSE)</f>
        <v>Pasadena</v>
      </c>
      <c r="T315" s="33" t="str">
        <f>VLOOKUP(H315,'GUIDESTAR MATCHING DATA'!$F$1:$I$824,4, FALSE)</f>
        <v>CA</v>
      </c>
      <c r="U315" s="40"/>
      <c r="V315" s="40"/>
      <c r="W315" s="36" t="s">
        <v>313</v>
      </c>
      <c r="X315" s="36" t="s">
        <v>5624</v>
      </c>
    </row>
    <row r="316">
      <c r="A316" s="22" t="s">
        <v>3699</v>
      </c>
      <c r="B316" s="22" t="b">
        <v>1</v>
      </c>
      <c r="C316" s="22">
        <v>56.0</v>
      </c>
      <c r="D316" s="22">
        <v>8.0</v>
      </c>
      <c r="E316" s="22">
        <v>48.0</v>
      </c>
      <c r="F316" s="24">
        <v>42326.88375</v>
      </c>
      <c r="G316" s="22" t="s">
        <v>5625</v>
      </c>
      <c r="H316" s="22" t="s">
        <v>3700</v>
      </c>
      <c r="I316" s="24" t="s">
        <v>5626</v>
      </c>
      <c r="J316" s="22" t="str">
        <f>vlookup($I316,fb_data!$B$1:$H$481,3,FALSE)</f>
        <v>#N/A</v>
      </c>
      <c r="K316" s="22" t="str">
        <f>vlookup($I316,fb_data!$B$1:$H$481,4,FALSE)</f>
        <v>#N/A</v>
      </c>
      <c r="L316" s="22" t="str">
        <f>vlookup($I316,fb_data!$B$1:$H$481,5,FALSE)</f>
        <v>#N/A</v>
      </c>
      <c r="M316" s="22" t="str">
        <f>vlookup($I316,fb_data!$B$1:$H$481,6,FALSE)</f>
        <v>#N/A</v>
      </c>
      <c r="N316" s="22" t="str">
        <f>vlookup($I316,fb_data!$B$1:$H$481,7,FALSE)</f>
        <v>#N/A</v>
      </c>
      <c r="O316" s="22" t="s">
        <v>2872</v>
      </c>
      <c r="P316" s="22" t="b">
        <v>1</v>
      </c>
      <c r="Q316" s="28" t="b">
        <v>0</v>
      </c>
      <c r="R316" s="75" t="s">
        <v>3702</v>
      </c>
      <c r="S316" s="33" t="str">
        <f>VLOOKUP(H316,'GUIDESTAR MATCHING DATA'!$F$1:$I$824,3, FALSE)</f>
        <v>Pasadena</v>
      </c>
      <c r="T316" s="33" t="str">
        <f>VLOOKUP(H316,'GUIDESTAR MATCHING DATA'!$F$1:$I$824,4, FALSE)</f>
        <v>CA</v>
      </c>
      <c r="U316" s="33"/>
      <c r="V316" s="33"/>
      <c r="W316" s="22" t="s">
        <v>313</v>
      </c>
      <c r="X316" s="22" t="s">
        <v>5627</v>
      </c>
    </row>
    <row r="317">
      <c r="A317" s="36" t="s">
        <v>3699</v>
      </c>
      <c r="B317" s="36" t="b">
        <v>1</v>
      </c>
      <c r="C317" s="36">
        <v>190.0</v>
      </c>
      <c r="D317" s="36">
        <v>62.0</v>
      </c>
      <c r="E317" s="36">
        <v>128.0</v>
      </c>
      <c r="F317" s="37">
        <v>42330.78755787037</v>
      </c>
      <c r="G317" s="36" t="s">
        <v>5619</v>
      </c>
      <c r="H317" s="36" t="s">
        <v>3700</v>
      </c>
      <c r="I317" s="37" t="s">
        <v>2848</v>
      </c>
      <c r="J317" s="22" t="str">
        <f>vlookup($I317,fb_data!$B$1:$H$481,3,FALSE)</f>
        <v>#N/A</v>
      </c>
      <c r="K317" s="22" t="str">
        <f>vlookup($I317,fb_data!$B$1:$H$481,4,FALSE)</f>
        <v>#N/A</v>
      </c>
      <c r="L317" s="22" t="str">
        <f>vlookup($I317,fb_data!$B$1:$H$481,5,FALSE)</f>
        <v>#N/A</v>
      </c>
      <c r="M317" s="22" t="str">
        <f>vlookup($I317,fb_data!$B$1:$H$481,6,FALSE)</f>
        <v>#N/A</v>
      </c>
      <c r="N317" s="22" t="str">
        <f>vlookup($I317,fb_data!$B$1:$H$481,7,FALSE)</f>
        <v>#N/A</v>
      </c>
      <c r="O317" s="36" t="s">
        <v>2886</v>
      </c>
      <c r="P317" s="36" t="b">
        <v>1</v>
      </c>
      <c r="Q317" s="38" t="b">
        <v>1</v>
      </c>
      <c r="R317" s="76" t="s">
        <v>3702</v>
      </c>
      <c r="S317" s="33" t="str">
        <f>VLOOKUP(H317,'GUIDESTAR MATCHING DATA'!$F$1:$I$824,3, FALSE)</f>
        <v>Pasadena</v>
      </c>
      <c r="T317" s="33" t="str">
        <f>VLOOKUP(H317,'GUIDESTAR MATCHING DATA'!$F$1:$I$824,4, FALSE)</f>
        <v>CA</v>
      </c>
      <c r="U317" s="40"/>
      <c r="V317" s="40"/>
      <c r="W317" s="36" t="s">
        <v>313</v>
      </c>
      <c r="X317" s="36" t="s">
        <v>5628</v>
      </c>
    </row>
    <row r="318">
      <c r="A318" s="22" t="s">
        <v>3712</v>
      </c>
      <c r="B318" s="22" t="b">
        <v>1</v>
      </c>
      <c r="C318" s="22">
        <v>26.0</v>
      </c>
      <c r="D318" s="22">
        <v>3.0</v>
      </c>
      <c r="E318" s="22">
        <v>23.0</v>
      </c>
      <c r="F318" s="24">
        <v>42310.97741898148</v>
      </c>
      <c r="G318" s="22" t="s">
        <v>5629</v>
      </c>
      <c r="H318" s="22" t="s">
        <v>3713</v>
      </c>
      <c r="I318" s="24" t="s">
        <v>2714</v>
      </c>
      <c r="J318" s="22" t="str">
        <f>vlookup($I318,fb_data!$B$1:$H$481,3,FALSE)</f>
        <v>#N/A</v>
      </c>
      <c r="K318" s="22" t="str">
        <f>vlookup($I318,fb_data!$B$1:$H$481,4,FALSE)</f>
        <v>#N/A</v>
      </c>
      <c r="L318" s="22" t="str">
        <f>vlookup($I318,fb_data!$B$1:$H$481,5,FALSE)</f>
        <v>#N/A</v>
      </c>
      <c r="M318" s="22" t="str">
        <f>vlookup($I318,fb_data!$B$1:$H$481,6,FALSE)</f>
        <v>#N/A</v>
      </c>
      <c r="N318" s="22" t="str">
        <f>vlookup($I318,fb_data!$B$1:$H$481,7,FALSE)</f>
        <v>#N/A</v>
      </c>
      <c r="O318" s="22" t="s">
        <v>2712</v>
      </c>
      <c r="P318" s="22" t="b">
        <v>1</v>
      </c>
      <c r="Q318" s="28" t="b">
        <v>1</v>
      </c>
      <c r="R318" s="75" t="s">
        <v>3715</v>
      </c>
      <c r="S318" s="33" t="str">
        <f>VLOOKUP(H318,'GUIDESTAR MATCHING DATA'!$F$1:$I$824,3, FALSE)</f>
        <v>IRVINE</v>
      </c>
      <c r="T318" s="33" t="str">
        <f>VLOOKUP(H318,'GUIDESTAR MATCHING DATA'!$F$1:$I$824,4, FALSE)</f>
        <v>CA</v>
      </c>
      <c r="U318" s="33">
        <v>421448.0</v>
      </c>
      <c r="V318" s="33">
        <v>499225.0</v>
      </c>
      <c r="W318" s="22" t="s">
        <v>2031</v>
      </c>
      <c r="X318" s="22" t="s">
        <v>5630</v>
      </c>
    </row>
    <row r="319">
      <c r="A319" s="36" t="s">
        <v>3717</v>
      </c>
      <c r="B319" s="36" t="b">
        <v>1</v>
      </c>
      <c r="C319" s="36">
        <v>6.0</v>
      </c>
      <c r="D319" s="36">
        <v>1.0</v>
      </c>
      <c r="E319" s="36">
        <v>5.0</v>
      </c>
      <c r="F319" s="37">
        <v>42331.589166666665</v>
      </c>
      <c r="G319" s="36" t="s">
        <v>5631</v>
      </c>
      <c r="H319" s="36" t="s">
        <v>3718</v>
      </c>
      <c r="I319" s="37" t="s">
        <v>3294</v>
      </c>
      <c r="J319" s="22" t="str">
        <f>vlookup($I319,fb_data!$B$1:$H$481,3,FALSE)</f>
        <v>#N/A</v>
      </c>
      <c r="K319" s="22" t="str">
        <f>vlookup($I319,fb_data!$B$1:$H$481,4,FALSE)</f>
        <v>#N/A</v>
      </c>
      <c r="L319" s="22" t="str">
        <f>vlookup($I319,fb_data!$B$1:$H$481,5,FALSE)</f>
        <v>#N/A</v>
      </c>
      <c r="M319" s="22" t="str">
        <f>vlookup($I319,fb_data!$B$1:$H$481,6,FALSE)</f>
        <v>#N/A</v>
      </c>
      <c r="N319" s="22" t="str">
        <f>vlookup($I319,fb_data!$B$1:$H$481,7,FALSE)</f>
        <v>#N/A</v>
      </c>
      <c r="O319" s="36" t="s">
        <v>3293</v>
      </c>
      <c r="P319" s="36" t="b">
        <v>1</v>
      </c>
      <c r="Q319" s="38" t="b">
        <v>1</v>
      </c>
      <c r="R319" s="39">
        <v>64171.0</v>
      </c>
      <c r="S319" s="33" t="str">
        <f>VLOOKUP(H319,'GUIDESTAR MATCHING DATA'!$F$1:$I$824,3, FALSE)</f>
        <v>KANSAS CITY</v>
      </c>
      <c r="T319" s="33" t="str">
        <f>VLOOKUP(H319,'GUIDESTAR MATCHING DATA'!$F$1:$I$824,4, FALSE)</f>
        <v>MO</v>
      </c>
      <c r="U319" s="40"/>
      <c r="V319" s="40"/>
      <c r="W319" s="36" t="s">
        <v>3721</v>
      </c>
      <c r="X319" s="36" t="s">
        <v>5632</v>
      </c>
    </row>
    <row r="320">
      <c r="A320" s="22" t="s">
        <v>3723</v>
      </c>
      <c r="B320" s="22" t="b">
        <v>1</v>
      </c>
      <c r="C320" s="22">
        <v>58.0</v>
      </c>
      <c r="D320" s="22">
        <v>12.0</v>
      </c>
      <c r="E320" s="22">
        <v>46.0</v>
      </c>
      <c r="F320" s="24">
        <v>42331.20143518518</v>
      </c>
      <c r="G320" s="22" t="s">
        <v>5633</v>
      </c>
      <c r="H320" s="22" t="s">
        <v>3725</v>
      </c>
      <c r="I320" s="24" t="s">
        <v>3319</v>
      </c>
      <c r="J320" s="22" t="str">
        <f>vlookup($I320,fb_data!$B$1:$H$481,3,FALSE)</f>
        <v>#N/A</v>
      </c>
      <c r="K320" s="22" t="str">
        <f>vlookup($I320,fb_data!$B$1:$H$481,4,FALSE)</f>
        <v>#N/A</v>
      </c>
      <c r="L320" s="22" t="str">
        <f>vlookup($I320,fb_data!$B$1:$H$481,5,FALSE)</f>
        <v>#N/A</v>
      </c>
      <c r="M320" s="22" t="str">
        <f>vlookup($I320,fb_data!$B$1:$H$481,6,FALSE)</f>
        <v>#N/A</v>
      </c>
      <c r="N320" s="22" t="str">
        <f>vlookup($I320,fb_data!$B$1:$H$481,7,FALSE)</f>
        <v>#N/A</v>
      </c>
      <c r="O320" s="22" t="s">
        <v>3318</v>
      </c>
      <c r="P320" s="22" t="b">
        <v>1</v>
      </c>
      <c r="Q320" s="28" t="b">
        <v>1</v>
      </c>
      <c r="R320" s="75" t="s">
        <v>3728</v>
      </c>
      <c r="S320" s="33" t="str">
        <f>VLOOKUP(H320,'GUIDESTAR MATCHING DATA'!$F$1:$I$824,3, FALSE)</f>
        <v>VIRGINIA BCH</v>
      </c>
      <c r="T320" s="33" t="str">
        <f>VLOOKUP(H320,'GUIDESTAR MATCHING DATA'!$F$1:$I$824,4, FALSE)</f>
        <v>VA</v>
      </c>
      <c r="U320" s="33"/>
      <c r="V320" s="33"/>
      <c r="W320" s="22" t="s">
        <v>364</v>
      </c>
      <c r="X320" s="22" t="s">
        <v>5634</v>
      </c>
    </row>
    <row r="321">
      <c r="A321" s="36" t="s">
        <v>3748</v>
      </c>
      <c r="B321" s="36" t="b">
        <v>1</v>
      </c>
      <c r="C321" s="36">
        <v>2.0</v>
      </c>
      <c r="D321" s="36">
        <v>0.0</v>
      </c>
      <c r="E321" s="36">
        <v>2.0</v>
      </c>
      <c r="F321" s="37">
        <v>42330.8755787037</v>
      </c>
      <c r="G321" s="36" t="s">
        <v>5635</v>
      </c>
      <c r="H321" s="36" t="s">
        <v>3749</v>
      </c>
      <c r="I321" s="37" t="s">
        <v>5636</v>
      </c>
      <c r="J321" s="22" t="str">
        <f>vlookup($I321,fb_data!$B$1:$H$481,3,FALSE)</f>
        <v>#N/A</v>
      </c>
      <c r="K321" s="22" t="str">
        <f>vlookup($I321,fb_data!$B$1:$H$481,4,FALSE)</f>
        <v>#N/A</v>
      </c>
      <c r="L321" s="22" t="str">
        <f>vlookup($I321,fb_data!$B$1:$H$481,5,FALSE)</f>
        <v>#N/A</v>
      </c>
      <c r="M321" s="22" t="str">
        <f>vlookup($I321,fb_data!$B$1:$H$481,6,FALSE)</f>
        <v>#N/A</v>
      </c>
      <c r="N321" s="22" t="str">
        <f>vlookup($I321,fb_data!$B$1:$H$481,7,FALSE)</f>
        <v>#N/A</v>
      </c>
      <c r="O321" s="36" t="s">
        <v>5637</v>
      </c>
      <c r="P321" s="36" t="b">
        <v>1</v>
      </c>
      <c r="Q321" s="38" t="b">
        <v>1</v>
      </c>
      <c r="R321" s="39">
        <v>6032.0</v>
      </c>
      <c r="S321" s="33" t="str">
        <f>VLOOKUP(H321,'GUIDESTAR MATCHING DATA'!$F$1:$I$824,3, FALSE)</f>
        <v>FARMINGTON</v>
      </c>
      <c r="T321" s="33" t="str">
        <f>VLOOKUP(H321,'GUIDESTAR MATCHING DATA'!$F$1:$I$824,4, FALSE)</f>
        <v>CT</v>
      </c>
      <c r="U321" s="40">
        <v>55356.0</v>
      </c>
      <c r="V321" s="40">
        <v>31847.0</v>
      </c>
      <c r="W321" s="36" t="s">
        <v>1212</v>
      </c>
      <c r="X321" s="36" t="s">
        <v>5638</v>
      </c>
    </row>
    <row r="322">
      <c r="A322" s="22" t="s">
        <v>3748</v>
      </c>
      <c r="B322" s="22" t="b">
        <v>1</v>
      </c>
      <c r="C322" s="22">
        <v>182.0</v>
      </c>
      <c r="D322" s="22">
        <v>25.0</v>
      </c>
      <c r="E322" s="22">
        <v>157.0</v>
      </c>
      <c r="F322" s="24">
        <v>42330.87956018518</v>
      </c>
      <c r="G322" s="22" t="s">
        <v>5635</v>
      </c>
      <c r="H322" s="22" t="s">
        <v>3749</v>
      </c>
      <c r="I322" s="24" t="s">
        <v>5636</v>
      </c>
      <c r="J322" s="22" t="str">
        <f>vlookup($I322,fb_data!$B$1:$H$481,3,FALSE)</f>
        <v>#N/A</v>
      </c>
      <c r="K322" s="22" t="str">
        <f>vlookup($I322,fb_data!$B$1:$H$481,4,FALSE)</f>
        <v>#N/A</v>
      </c>
      <c r="L322" s="22" t="str">
        <f>vlookup($I322,fb_data!$B$1:$H$481,5,FALSE)</f>
        <v>#N/A</v>
      </c>
      <c r="M322" s="22" t="str">
        <f>vlookup($I322,fb_data!$B$1:$H$481,6,FALSE)</f>
        <v>#N/A</v>
      </c>
      <c r="N322" s="22" t="str">
        <f>vlookup($I322,fb_data!$B$1:$H$481,7,FALSE)</f>
        <v>#N/A</v>
      </c>
      <c r="O322" s="22" t="s">
        <v>5637</v>
      </c>
      <c r="P322" s="22" t="b">
        <v>1</v>
      </c>
      <c r="Q322" s="28" t="b">
        <v>1</v>
      </c>
      <c r="R322" s="30">
        <v>6032.0</v>
      </c>
      <c r="S322" s="33" t="str">
        <f>VLOOKUP(H322,'GUIDESTAR MATCHING DATA'!$F$1:$I$824,3, FALSE)</f>
        <v>FARMINGTON</v>
      </c>
      <c r="T322" s="33" t="str">
        <f>VLOOKUP(H322,'GUIDESTAR MATCHING DATA'!$F$1:$I$824,4, FALSE)</f>
        <v>CT</v>
      </c>
      <c r="U322" s="33">
        <v>55356.0</v>
      </c>
      <c r="V322" s="33">
        <v>31847.0</v>
      </c>
      <c r="W322" s="22" t="s">
        <v>1212</v>
      </c>
      <c r="X322" s="22" t="s">
        <v>5638</v>
      </c>
    </row>
    <row r="323">
      <c r="A323" s="36" t="s">
        <v>3753</v>
      </c>
      <c r="B323" s="36" t="b">
        <v>1</v>
      </c>
      <c r="C323" s="36">
        <v>10.0</v>
      </c>
      <c r="D323" s="36">
        <v>4.0</v>
      </c>
      <c r="E323" s="36">
        <v>6.0</v>
      </c>
      <c r="F323" s="37">
        <v>42318.483611111114</v>
      </c>
      <c r="G323" s="36" t="s">
        <v>5639</v>
      </c>
      <c r="H323" s="36" t="s">
        <v>3754</v>
      </c>
      <c r="I323" s="37" t="s">
        <v>2416</v>
      </c>
      <c r="J323" s="22" t="str">
        <f>vlookup($I323,fb_data!$B$1:$H$481,3,FALSE)</f>
        <v>#N/A</v>
      </c>
      <c r="K323" s="22" t="str">
        <f>vlookup($I323,fb_data!$B$1:$H$481,4,FALSE)</f>
        <v>#N/A</v>
      </c>
      <c r="L323" s="22" t="str">
        <f>vlookup($I323,fb_data!$B$1:$H$481,5,FALSE)</f>
        <v>#N/A</v>
      </c>
      <c r="M323" s="22" t="str">
        <f>vlookup($I323,fb_data!$B$1:$H$481,6,FALSE)</f>
        <v>#N/A</v>
      </c>
      <c r="N323" s="22" t="str">
        <f>vlookup($I323,fb_data!$B$1:$H$481,7,FALSE)</f>
        <v>#N/A</v>
      </c>
      <c r="O323" s="36" t="s">
        <v>2415</v>
      </c>
      <c r="P323" s="36" t="b">
        <v>1</v>
      </c>
      <c r="Q323" s="38" t="b">
        <v>1</v>
      </c>
      <c r="R323" s="76" t="s">
        <v>3757</v>
      </c>
      <c r="S323" s="33" t="str">
        <f>VLOOKUP(H323,'GUIDESTAR MATCHING DATA'!$F$1:$I$824,3, FALSE)</f>
        <v>SANFORD</v>
      </c>
      <c r="T323" s="33" t="str">
        <f>VLOOKUP(H323,'GUIDESTAR MATCHING DATA'!$F$1:$I$824,4, FALSE)</f>
        <v>ME</v>
      </c>
      <c r="U323" s="40"/>
      <c r="V323" s="40"/>
      <c r="W323" s="36" t="s">
        <v>722</v>
      </c>
      <c r="X323" s="36" t="s">
        <v>5640</v>
      </c>
    </row>
    <row r="324">
      <c r="A324" s="22" t="s">
        <v>3763</v>
      </c>
      <c r="B324" s="22" t="b">
        <v>1</v>
      </c>
      <c r="C324" s="22">
        <v>2.0</v>
      </c>
      <c r="D324" s="22">
        <v>0.0</v>
      </c>
      <c r="E324" s="22">
        <v>2.0</v>
      </c>
      <c r="F324" s="24">
        <v>42330.372245370374</v>
      </c>
      <c r="G324" s="22" t="s">
        <v>5641</v>
      </c>
      <c r="H324" s="22" t="s">
        <v>3764</v>
      </c>
      <c r="I324" s="24" t="s">
        <v>5642</v>
      </c>
      <c r="J324" s="22" t="str">
        <f>vlookup($I324,fb_data!$B$1:$H$481,3,FALSE)</f>
        <v>#N/A</v>
      </c>
      <c r="K324" s="22" t="str">
        <f>vlookup($I324,fb_data!$B$1:$H$481,4,FALSE)</f>
        <v>#N/A</v>
      </c>
      <c r="L324" s="22" t="str">
        <f>vlookup($I324,fb_data!$B$1:$H$481,5,FALSE)</f>
        <v>#N/A</v>
      </c>
      <c r="M324" s="22" t="str">
        <f>vlookup($I324,fb_data!$B$1:$H$481,6,FALSE)</f>
        <v>#N/A</v>
      </c>
      <c r="N324" s="22" t="str">
        <f>vlookup($I324,fb_data!$B$1:$H$481,7,FALSE)</f>
        <v>#N/A</v>
      </c>
      <c r="O324" s="22" t="s">
        <v>5643</v>
      </c>
      <c r="P324" s="22" t="b">
        <v>1</v>
      </c>
      <c r="Q324" s="28" t="b">
        <v>1</v>
      </c>
      <c r="R324" s="75" t="s">
        <v>3767</v>
      </c>
      <c r="S324" s="33" t="str">
        <f>VLOOKUP(H324,'GUIDESTAR MATCHING DATA'!$F$1:$I$824,3, FALSE)</f>
        <v>DEVON</v>
      </c>
      <c r="T324" s="33" t="str">
        <f>VLOOKUP(H324,'GUIDESTAR MATCHING DATA'!$F$1:$I$824,4, FALSE)</f>
        <v>PA</v>
      </c>
      <c r="U324" s="33"/>
      <c r="V324" s="33"/>
      <c r="W324" s="22" t="s">
        <v>3768</v>
      </c>
      <c r="X324" s="22" t="s">
        <v>5644</v>
      </c>
    </row>
    <row r="325">
      <c r="A325" s="36" t="s">
        <v>3769</v>
      </c>
      <c r="B325" s="36" t="b">
        <v>1</v>
      </c>
      <c r="C325" s="36">
        <v>18.0</v>
      </c>
      <c r="D325" s="36">
        <v>5.0</v>
      </c>
      <c r="E325" s="36">
        <v>13.0</v>
      </c>
      <c r="F325" s="37">
        <v>42311.377650462964</v>
      </c>
      <c r="G325" s="36" t="s">
        <v>5645</v>
      </c>
      <c r="H325" s="36" t="s">
        <v>3770</v>
      </c>
      <c r="I325" s="37" t="s">
        <v>5646</v>
      </c>
      <c r="J325" s="22" t="str">
        <f>vlookup($I325,fb_data!$B$1:$H$481,3,FALSE)</f>
        <v>#N/A</v>
      </c>
      <c r="K325" s="22" t="str">
        <f>vlookup($I325,fb_data!$B$1:$H$481,4,FALSE)</f>
        <v>#N/A</v>
      </c>
      <c r="L325" s="22" t="str">
        <f>vlookup($I325,fb_data!$B$1:$H$481,5,FALSE)</f>
        <v>#N/A</v>
      </c>
      <c r="M325" s="22" t="str">
        <f>vlookup($I325,fb_data!$B$1:$H$481,6,FALSE)</f>
        <v>#N/A</v>
      </c>
      <c r="N325" s="22" t="str">
        <f>vlookup($I325,fb_data!$B$1:$H$481,7,FALSE)</f>
        <v>#N/A</v>
      </c>
      <c r="O325" s="36" t="s">
        <v>5647</v>
      </c>
      <c r="P325" s="36" t="b">
        <v>1</v>
      </c>
      <c r="Q325" s="38" t="b">
        <v>1</v>
      </c>
      <c r="R325" s="39">
        <v>43551.0</v>
      </c>
      <c r="S325" s="33" t="str">
        <f>VLOOKUP(H325,'GUIDESTAR MATCHING DATA'!$F$1:$I$824,3, FALSE)</f>
        <v>PERRYSBURG</v>
      </c>
      <c r="T325" s="33" t="str">
        <f>VLOOKUP(H325,'GUIDESTAR MATCHING DATA'!$F$1:$I$824,4, FALSE)</f>
        <v>OH</v>
      </c>
      <c r="U325" s="40"/>
      <c r="V325" s="40"/>
      <c r="W325" s="36" t="s">
        <v>1571</v>
      </c>
      <c r="X325" s="36" t="s">
        <v>5648</v>
      </c>
    </row>
    <row r="326">
      <c r="A326" s="22" t="s">
        <v>3776</v>
      </c>
      <c r="B326" s="22" t="b">
        <v>1</v>
      </c>
      <c r="C326" s="22">
        <v>868.0</v>
      </c>
      <c r="D326" s="22">
        <v>214.0</v>
      </c>
      <c r="E326" s="22">
        <v>654.0</v>
      </c>
      <c r="F326" s="24">
        <v>42319.564108796294</v>
      </c>
      <c r="G326" s="22" t="s">
        <v>5649</v>
      </c>
      <c r="H326" s="22" t="s">
        <v>3777</v>
      </c>
      <c r="I326" s="24" t="s">
        <v>5650</v>
      </c>
      <c r="J326" s="22" t="str">
        <f>vlookup($I326,fb_data!$B$1:$H$481,3,FALSE)</f>
        <v>#N/A</v>
      </c>
      <c r="K326" s="22" t="str">
        <f>vlookup($I326,fb_data!$B$1:$H$481,4,FALSE)</f>
        <v>#N/A</v>
      </c>
      <c r="L326" s="22" t="str">
        <f>vlookup($I326,fb_data!$B$1:$H$481,5,FALSE)</f>
        <v>#N/A</v>
      </c>
      <c r="M326" s="22" t="str">
        <f>vlookup($I326,fb_data!$B$1:$H$481,6,FALSE)</f>
        <v>#N/A</v>
      </c>
      <c r="N326" s="22" t="str">
        <f>vlookup($I326,fb_data!$B$1:$H$481,7,FALSE)</f>
        <v>#N/A</v>
      </c>
      <c r="O326" s="22" t="s">
        <v>5651</v>
      </c>
      <c r="P326" s="22" t="b">
        <v>1</v>
      </c>
      <c r="Q326" s="28" t="b">
        <v>1</v>
      </c>
      <c r="R326" s="30">
        <v>48734.0</v>
      </c>
      <c r="S326" s="33" t="str">
        <f>VLOOKUP(H326,'GUIDESTAR MATCHING DATA'!$F$1:$I$824,3, FALSE)</f>
        <v>FRANKENMUTH</v>
      </c>
      <c r="T326" s="33" t="str">
        <f>VLOOKUP(H326,'GUIDESTAR MATCHING DATA'!$F$1:$I$824,4, FALSE)</f>
        <v>MI</v>
      </c>
      <c r="U326" s="33"/>
      <c r="V326" s="33"/>
      <c r="W326" s="22" t="s">
        <v>201</v>
      </c>
      <c r="X326" s="22" t="s">
        <v>5652</v>
      </c>
    </row>
    <row r="327">
      <c r="A327" s="36" t="s">
        <v>3788</v>
      </c>
      <c r="B327" s="36" t="b">
        <v>1</v>
      </c>
      <c r="C327" s="36">
        <v>1.0</v>
      </c>
      <c r="D327" s="36">
        <v>0.0</v>
      </c>
      <c r="E327" s="36">
        <v>1.0</v>
      </c>
      <c r="F327" s="37">
        <v>42313.36444444444</v>
      </c>
      <c r="G327" s="36" t="s">
        <v>5653</v>
      </c>
      <c r="H327" s="36" t="s">
        <v>3789</v>
      </c>
      <c r="I327" s="37" t="s">
        <v>2367</v>
      </c>
      <c r="J327" s="22" t="str">
        <f>vlookup($I327,fb_data!$B$1:$H$481,3,FALSE)</f>
        <v>#N/A</v>
      </c>
      <c r="K327" s="22" t="str">
        <f>vlookup($I327,fb_data!$B$1:$H$481,4,FALSE)</f>
        <v>#N/A</v>
      </c>
      <c r="L327" s="22" t="str">
        <f>vlookup($I327,fb_data!$B$1:$H$481,5,FALSE)</f>
        <v>#N/A</v>
      </c>
      <c r="M327" s="22" t="str">
        <f>vlookup($I327,fb_data!$B$1:$H$481,6,FALSE)</f>
        <v>#N/A</v>
      </c>
      <c r="N327" s="22" t="str">
        <f>vlookup($I327,fb_data!$B$1:$H$481,7,FALSE)</f>
        <v>#N/A</v>
      </c>
      <c r="O327" s="36" t="s">
        <v>2366</v>
      </c>
      <c r="P327" s="36" t="b">
        <v>1</v>
      </c>
      <c r="Q327" s="38" t="b">
        <v>1</v>
      </c>
      <c r="R327" s="39">
        <v>46037.0</v>
      </c>
      <c r="S327" s="33" t="str">
        <f>VLOOKUP(H327,'GUIDESTAR MATCHING DATA'!$F$1:$I$824,3, FALSE)</f>
        <v>FISHERS</v>
      </c>
      <c r="T327" s="33" t="str">
        <f>VLOOKUP(H327,'GUIDESTAR MATCHING DATA'!$F$1:$I$824,4, FALSE)</f>
        <v>IN</v>
      </c>
      <c r="U327" s="40"/>
      <c r="V327" s="40"/>
      <c r="W327" s="36" t="s">
        <v>3793</v>
      </c>
      <c r="X327" s="36" t="s">
        <v>5654</v>
      </c>
    </row>
    <row r="328">
      <c r="A328" s="22" t="s">
        <v>3795</v>
      </c>
      <c r="B328" s="22" t="b">
        <v>1</v>
      </c>
      <c r="C328" s="22">
        <v>69.0</v>
      </c>
      <c r="D328" s="22">
        <v>16.0</v>
      </c>
      <c r="E328" s="22">
        <v>53.0</v>
      </c>
      <c r="F328" s="24">
        <v>42324.38465277778</v>
      </c>
      <c r="G328" s="22" t="s">
        <v>5655</v>
      </c>
      <c r="H328" s="22" t="s">
        <v>3796</v>
      </c>
      <c r="I328" s="24" t="s">
        <v>5656</v>
      </c>
      <c r="J328" s="22" t="str">
        <f>vlookup($I328,fb_data!$B$1:$H$481,3,FALSE)</f>
        <v>#N/A</v>
      </c>
      <c r="K328" s="22" t="str">
        <f>vlookup($I328,fb_data!$B$1:$H$481,4,FALSE)</f>
        <v>#N/A</v>
      </c>
      <c r="L328" s="22" t="str">
        <f>vlookup($I328,fb_data!$B$1:$H$481,5,FALSE)</f>
        <v>#N/A</v>
      </c>
      <c r="M328" s="22" t="str">
        <f>vlookup($I328,fb_data!$B$1:$H$481,6,FALSE)</f>
        <v>#N/A</v>
      </c>
      <c r="N328" s="22" t="str">
        <f>vlookup($I328,fb_data!$B$1:$H$481,7,FALSE)</f>
        <v>#N/A</v>
      </c>
      <c r="O328" s="22" t="s">
        <v>5657</v>
      </c>
      <c r="P328" s="22" t="b">
        <v>1</v>
      </c>
      <c r="Q328" s="28" t="b">
        <v>1</v>
      </c>
      <c r="R328" s="30">
        <v>80002.0</v>
      </c>
      <c r="S328" s="33" t="str">
        <f>VLOOKUP(H328,'GUIDESTAR MATCHING DATA'!$F$1:$I$824,3, FALSE)</f>
        <v>ARVADA</v>
      </c>
      <c r="T328" s="33" t="str">
        <f>VLOOKUP(H328,'GUIDESTAR MATCHING DATA'!$F$1:$I$824,4, FALSE)</f>
        <v>CO</v>
      </c>
      <c r="U328" s="33"/>
      <c r="V328" s="33"/>
      <c r="W328" s="22" t="s">
        <v>2123</v>
      </c>
      <c r="X328" s="22" t="s">
        <v>5658</v>
      </c>
    </row>
    <row r="329">
      <c r="A329" s="36" t="s">
        <v>3801</v>
      </c>
      <c r="B329" s="36" t="b">
        <v>1</v>
      </c>
      <c r="C329" s="36">
        <v>37.0</v>
      </c>
      <c r="D329" s="36">
        <v>15.0</v>
      </c>
      <c r="E329" s="36">
        <v>22.0</v>
      </c>
      <c r="F329" s="37">
        <v>42331.431597222225</v>
      </c>
      <c r="G329" s="36" t="s">
        <v>5659</v>
      </c>
      <c r="H329" s="36" t="s">
        <v>3802</v>
      </c>
      <c r="I329" s="37" t="s">
        <v>5660</v>
      </c>
      <c r="J329" s="22" t="str">
        <f>vlookup($I329,fb_data!$B$1:$H$481,3,FALSE)</f>
        <v>#N/A</v>
      </c>
      <c r="K329" s="22" t="str">
        <f>vlookup($I329,fb_data!$B$1:$H$481,4,FALSE)</f>
        <v>#N/A</v>
      </c>
      <c r="L329" s="22" t="str">
        <f>vlookup($I329,fb_data!$B$1:$H$481,5,FALSE)</f>
        <v>#N/A</v>
      </c>
      <c r="M329" s="22" t="str">
        <f>vlookup($I329,fb_data!$B$1:$H$481,6,FALSE)</f>
        <v>#N/A</v>
      </c>
      <c r="N329" s="22" t="str">
        <f>vlookup($I329,fb_data!$B$1:$H$481,7,FALSE)</f>
        <v>#N/A</v>
      </c>
      <c r="O329" s="36" t="s">
        <v>5661</v>
      </c>
      <c r="P329" s="36" t="b">
        <v>1</v>
      </c>
      <c r="Q329" s="38" t="b">
        <v>1</v>
      </c>
      <c r="R329" s="76" t="s">
        <v>3804</v>
      </c>
      <c r="S329" s="33" t="str">
        <f>VLOOKUP(H329,'GUIDESTAR MATCHING DATA'!$F$1:$I$824,3, FALSE)</f>
        <v>SAINT LOUIS</v>
      </c>
      <c r="T329" s="33" t="str">
        <f>VLOOKUP(H329,'GUIDESTAR MATCHING DATA'!$F$1:$I$824,4, FALSE)</f>
        <v>MO</v>
      </c>
      <c r="U329" s="40"/>
      <c r="V329" s="40"/>
      <c r="W329" s="36" t="s">
        <v>855</v>
      </c>
      <c r="X329" s="36" t="s">
        <v>5662</v>
      </c>
    </row>
    <row r="330">
      <c r="A330" s="22" t="s">
        <v>3805</v>
      </c>
      <c r="B330" s="22" t="b">
        <v>1</v>
      </c>
      <c r="C330" s="22">
        <v>1396.0</v>
      </c>
      <c r="D330" s="22">
        <v>356.0</v>
      </c>
      <c r="E330" s="22">
        <v>1040.0</v>
      </c>
      <c r="F330" s="24">
        <v>42320.18672453704</v>
      </c>
      <c r="G330" s="22" t="s">
        <v>5663</v>
      </c>
      <c r="H330" s="22" t="s">
        <v>3806</v>
      </c>
      <c r="I330" s="24" t="s">
        <v>5664</v>
      </c>
      <c r="J330" s="22" t="str">
        <f>vlookup($I330,fb_data!$B$1:$H$481,3,FALSE)</f>
        <v>#N/A</v>
      </c>
      <c r="K330" s="22" t="str">
        <f>vlookup($I330,fb_data!$B$1:$H$481,4,FALSE)</f>
        <v>#N/A</v>
      </c>
      <c r="L330" s="22" t="str">
        <f>vlookup($I330,fb_data!$B$1:$H$481,5,FALSE)</f>
        <v>#N/A</v>
      </c>
      <c r="M330" s="22" t="str">
        <f>vlookup($I330,fb_data!$B$1:$H$481,6,FALSE)</f>
        <v>#N/A</v>
      </c>
      <c r="N330" s="22" t="str">
        <f>vlookup($I330,fb_data!$B$1:$H$481,7,FALSE)</f>
        <v>#N/A</v>
      </c>
      <c r="O330" s="22" t="s">
        <v>5665</v>
      </c>
      <c r="P330" s="22" t="b">
        <v>1</v>
      </c>
      <c r="Q330" s="28" t="b">
        <v>1</v>
      </c>
      <c r="R330" s="75" t="s">
        <v>3809</v>
      </c>
      <c r="S330" s="33" t="str">
        <f>VLOOKUP(H330,'GUIDESTAR MATCHING DATA'!$F$1:$I$824,3, FALSE)</f>
        <v>GAINESVILLE</v>
      </c>
      <c r="T330" s="33" t="str">
        <f>VLOOKUP(H330,'GUIDESTAR MATCHING DATA'!$F$1:$I$824,4, FALSE)</f>
        <v>GA</v>
      </c>
      <c r="U330" s="33">
        <v>92030.0</v>
      </c>
      <c r="V330" s="33">
        <v>93456.0</v>
      </c>
      <c r="W330" s="22" t="s">
        <v>2031</v>
      </c>
      <c r="X330" s="22" t="s">
        <v>5666</v>
      </c>
    </row>
    <row r="331">
      <c r="A331" s="36" t="s">
        <v>3811</v>
      </c>
      <c r="B331" s="36" t="b">
        <v>1</v>
      </c>
      <c r="C331" s="36">
        <v>67.0</v>
      </c>
      <c r="D331" s="36">
        <v>8.0</v>
      </c>
      <c r="E331" s="36">
        <v>59.0</v>
      </c>
      <c r="F331" s="37">
        <v>42312.889189814814</v>
      </c>
      <c r="G331" s="36" t="s">
        <v>5667</v>
      </c>
      <c r="H331" s="36" t="s">
        <v>3812</v>
      </c>
      <c r="I331" s="37" t="s">
        <v>3632</v>
      </c>
      <c r="J331" s="22" t="str">
        <f>vlookup($I331,fb_data!$B$1:$H$481,3,FALSE)</f>
        <v>#N/A</v>
      </c>
      <c r="K331" s="22" t="str">
        <f>vlookup($I331,fb_data!$B$1:$H$481,4,FALSE)</f>
        <v>#N/A</v>
      </c>
      <c r="L331" s="22" t="str">
        <f>vlookup($I331,fb_data!$B$1:$H$481,5,FALSE)</f>
        <v>#N/A</v>
      </c>
      <c r="M331" s="22" t="str">
        <f>vlookup($I331,fb_data!$B$1:$H$481,6,FALSE)</f>
        <v>#N/A</v>
      </c>
      <c r="N331" s="22" t="str">
        <f>vlookup($I331,fb_data!$B$1:$H$481,7,FALSE)</f>
        <v>#N/A</v>
      </c>
      <c r="O331" s="36" t="s">
        <v>3630</v>
      </c>
      <c r="P331" s="36" t="b">
        <v>1</v>
      </c>
      <c r="Q331" s="38" t="b">
        <v>1</v>
      </c>
      <c r="R331" s="76" t="s">
        <v>3815</v>
      </c>
      <c r="S331" s="33" t="str">
        <f>VLOOKUP(H331,'GUIDESTAR MATCHING DATA'!$F$1:$I$824,3, FALSE)</f>
        <v>PONTIAC</v>
      </c>
      <c r="T331" s="33" t="str">
        <f>VLOOKUP(H331,'GUIDESTAR MATCHING DATA'!$F$1:$I$824,4, FALSE)</f>
        <v>MI</v>
      </c>
      <c r="U331" s="40">
        <v>674109.0</v>
      </c>
      <c r="V331" s="40">
        <v>692951.0</v>
      </c>
      <c r="W331" s="36" t="s">
        <v>3159</v>
      </c>
      <c r="X331" s="36" t="s">
        <v>5668</v>
      </c>
    </row>
    <row r="332">
      <c r="A332" s="22" t="s">
        <v>3822</v>
      </c>
      <c r="B332" s="22" t="b">
        <v>1</v>
      </c>
      <c r="C332" s="22">
        <v>0.0</v>
      </c>
      <c r="D332" s="22">
        <v>0.0</v>
      </c>
      <c r="E332" s="22">
        <v>0.0</v>
      </c>
      <c r="F332" s="24">
        <v>42311.38212962963</v>
      </c>
      <c r="G332" s="22" t="s">
        <v>5669</v>
      </c>
      <c r="H332" s="22" t="s">
        <v>3824</v>
      </c>
      <c r="I332" s="24" t="s">
        <v>5670</v>
      </c>
      <c r="J332" s="22" t="str">
        <f>vlookup($I332,fb_data!$B$1:$H$481,3,FALSE)</f>
        <v>#N/A</v>
      </c>
      <c r="K332" s="22" t="str">
        <f>vlookup($I332,fb_data!$B$1:$H$481,4,FALSE)</f>
        <v>#N/A</v>
      </c>
      <c r="L332" s="22" t="str">
        <f>vlookup($I332,fb_data!$B$1:$H$481,5,FALSE)</f>
        <v>#N/A</v>
      </c>
      <c r="M332" s="22" t="str">
        <f>vlookup($I332,fb_data!$B$1:$H$481,6,FALSE)</f>
        <v>#N/A</v>
      </c>
      <c r="N332" s="22" t="str">
        <f>vlookup($I332,fb_data!$B$1:$H$481,7,FALSE)</f>
        <v>#N/A</v>
      </c>
      <c r="O332" s="22" t="s">
        <v>5671</v>
      </c>
      <c r="P332" s="22" t="b">
        <v>1</v>
      </c>
      <c r="Q332" s="28" t="b">
        <v>0</v>
      </c>
      <c r="R332" s="30">
        <v>60477.0</v>
      </c>
      <c r="S332" s="33" t="str">
        <f>VLOOKUP(H332,'GUIDESTAR MATCHING DATA'!$F$1:$I$824,3, FALSE)</f>
        <v>Tinley Park</v>
      </c>
      <c r="T332" s="33" t="str">
        <f>VLOOKUP(H332,'GUIDESTAR MATCHING DATA'!$F$1:$I$824,4, FALSE)</f>
        <v>IL</v>
      </c>
      <c r="U332" s="33">
        <v>447998.0</v>
      </c>
      <c r="V332" s="33">
        <v>441207.0</v>
      </c>
      <c r="W332" s="22" t="s">
        <v>1346</v>
      </c>
      <c r="X332" s="22" t="s">
        <v>5672</v>
      </c>
    </row>
    <row r="333">
      <c r="A333" s="36" t="s">
        <v>3830</v>
      </c>
      <c r="B333" s="36" t="b">
        <v>1</v>
      </c>
      <c r="C333" s="36">
        <v>133.0</v>
      </c>
      <c r="D333" s="36">
        <v>42.0</v>
      </c>
      <c r="E333" s="36">
        <v>91.0</v>
      </c>
      <c r="F333" s="37">
        <v>42317.31979166667</v>
      </c>
      <c r="G333" s="36" t="s">
        <v>5673</v>
      </c>
      <c r="H333" s="36" t="s">
        <v>3831</v>
      </c>
      <c r="I333" s="37" t="s">
        <v>5674</v>
      </c>
      <c r="J333" s="22" t="str">
        <f>vlookup($I333,fb_data!$B$1:$H$481,3,FALSE)</f>
        <v>#N/A</v>
      </c>
      <c r="K333" s="22" t="str">
        <f>vlookup($I333,fb_data!$B$1:$H$481,4,FALSE)</f>
        <v>#N/A</v>
      </c>
      <c r="L333" s="22" t="str">
        <f>vlookup($I333,fb_data!$B$1:$H$481,5,FALSE)</f>
        <v>#N/A</v>
      </c>
      <c r="M333" s="22" t="str">
        <f>vlookup($I333,fb_data!$B$1:$H$481,6,FALSE)</f>
        <v>#N/A</v>
      </c>
      <c r="N333" s="22" t="str">
        <f>vlookup($I333,fb_data!$B$1:$H$481,7,FALSE)</f>
        <v>#N/A</v>
      </c>
      <c r="O333" s="36" t="s">
        <v>5675</v>
      </c>
      <c r="P333" s="36" t="b">
        <v>1</v>
      </c>
      <c r="Q333" s="38" t="b">
        <v>1</v>
      </c>
      <c r="R333" s="39">
        <v>84403.0</v>
      </c>
      <c r="S333" s="33" t="str">
        <f>VLOOKUP(H333,'GUIDESTAR MATCHING DATA'!$F$1:$I$824,3, FALSE)</f>
        <v>Ogden</v>
      </c>
      <c r="T333" s="33" t="str">
        <f>VLOOKUP(H333,'GUIDESTAR MATCHING DATA'!$F$1:$I$824,4, FALSE)</f>
        <v>UT</v>
      </c>
      <c r="U333" s="40">
        <v>257049.0</v>
      </c>
      <c r="V333" s="40">
        <v>253135.0</v>
      </c>
      <c r="W333" s="36" t="s">
        <v>3835</v>
      </c>
      <c r="X333" s="36" t="s">
        <v>5676</v>
      </c>
    </row>
    <row r="334">
      <c r="A334" s="22" t="s">
        <v>3843</v>
      </c>
      <c r="B334" s="22" t="b">
        <v>1</v>
      </c>
      <c r="C334" s="22">
        <v>1.0</v>
      </c>
      <c r="D334" s="22">
        <v>0.0</v>
      </c>
      <c r="E334" s="22">
        <v>1.0</v>
      </c>
      <c r="F334" s="24">
        <v>42321.76719907407</v>
      </c>
      <c r="G334" s="22" t="s">
        <v>5677</v>
      </c>
      <c r="H334" s="22" t="s">
        <v>3844</v>
      </c>
      <c r="I334" s="24" t="s">
        <v>5678</v>
      </c>
      <c r="J334" s="22" t="str">
        <f>vlookup($I334,fb_data!$B$1:$H$481,3,FALSE)</f>
        <v>#N/A</v>
      </c>
      <c r="K334" s="22" t="str">
        <f>vlookup($I334,fb_data!$B$1:$H$481,4,FALSE)</f>
        <v>#N/A</v>
      </c>
      <c r="L334" s="22" t="str">
        <f>vlookup($I334,fb_data!$B$1:$H$481,5,FALSE)</f>
        <v>#N/A</v>
      </c>
      <c r="M334" s="22" t="str">
        <f>vlookup($I334,fb_data!$B$1:$H$481,6,FALSE)</f>
        <v>#N/A</v>
      </c>
      <c r="N334" s="22" t="str">
        <f>vlookup($I334,fb_data!$B$1:$H$481,7,FALSE)</f>
        <v>#N/A</v>
      </c>
      <c r="O334" s="22" t="s">
        <v>5679</v>
      </c>
      <c r="P334" s="22" t="b">
        <v>1</v>
      </c>
      <c r="Q334" s="28" t="b">
        <v>0</v>
      </c>
      <c r="R334" s="75" t="s">
        <v>3847</v>
      </c>
      <c r="S334" s="33" t="str">
        <f>VLOOKUP(H334,'GUIDESTAR MATCHING DATA'!$F$1:$I$824,3, FALSE)</f>
        <v>ALHAMBRA</v>
      </c>
      <c r="T334" s="33" t="str">
        <f>VLOOKUP(H334,'GUIDESTAR MATCHING DATA'!$F$1:$I$824,4, FALSE)</f>
        <v>CA</v>
      </c>
      <c r="U334" s="33"/>
      <c r="V334" s="33"/>
      <c r="W334" s="22" t="s">
        <v>371</v>
      </c>
      <c r="X334" s="22" t="s">
        <v>5680</v>
      </c>
    </row>
    <row r="335">
      <c r="A335" s="36" t="s">
        <v>3849</v>
      </c>
      <c r="B335" s="36" t="b">
        <v>1</v>
      </c>
      <c r="C335" s="36">
        <v>3.0</v>
      </c>
      <c r="D335" s="36">
        <v>1.0</v>
      </c>
      <c r="E335" s="36">
        <v>2.0</v>
      </c>
      <c r="F335" s="37">
        <v>42321.47146990741</v>
      </c>
      <c r="G335" s="36" t="s">
        <v>5681</v>
      </c>
      <c r="H335" s="36" t="s">
        <v>3850</v>
      </c>
      <c r="I335" s="37" t="s">
        <v>5682</v>
      </c>
      <c r="J335" s="22" t="str">
        <f>vlookup($I335,fb_data!$B$1:$H$481,3,FALSE)</f>
        <v>#N/A</v>
      </c>
      <c r="K335" s="22" t="str">
        <f>vlookup($I335,fb_data!$B$1:$H$481,4,FALSE)</f>
        <v>#N/A</v>
      </c>
      <c r="L335" s="22" t="str">
        <f>vlookup($I335,fb_data!$B$1:$H$481,5,FALSE)</f>
        <v>#N/A</v>
      </c>
      <c r="M335" s="22" t="str">
        <f>vlookup($I335,fb_data!$B$1:$H$481,6,FALSE)</f>
        <v>#N/A</v>
      </c>
      <c r="N335" s="22" t="str">
        <f>vlookup($I335,fb_data!$B$1:$H$481,7,FALSE)</f>
        <v>#N/A</v>
      </c>
      <c r="O335" s="36" t="s">
        <v>5683</v>
      </c>
      <c r="P335" s="36" t="b">
        <v>1</v>
      </c>
      <c r="Q335" s="38" t="b">
        <v>1</v>
      </c>
      <c r="R335" s="76" t="s">
        <v>3852</v>
      </c>
      <c r="S335" s="33" t="str">
        <f>VLOOKUP(H335,'GUIDESTAR MATCHING DATA'!$F$1:$I$824,3, FALSE)</f>
        <v>CARLISLE</v>
      </c>
      <c r="T335" s="33" t="str">
        <f>VLOOKUP(H335,'GUIDESTAR MATCHING DATA'!$F$1:$I$824,4, FALSE)</f>
        <v>PA</v>
      </c>
      <c r="U335" s="40">
        <v>3640594.0</v>
      </c>
      <c r="V335" s="40">
        <v>3687280.0</v>
      </c>
      <c r="W335" s="36" t="s">
        <v>3853</v>
      </c>
      <c r="X335" s="36" t="s">
        <v>5684</v>
      </c>
    </row>
    <row r="336">
      <c r="A336" s="22" t="s">
        <v>3855</v>
      </c>
      <c r="B336" s="22" t="b">
        <v>1</v>
      </c>
      <c r="C336" s="22">
        <v>53.0</v>
      </c>
      <c r="D336" s="22">
        <v>16.0</v>
      </c>
      <c r="E336" s="22">
        <v>37.0</v>
      </c>
      <c r="F336" s="24">
        <v>42331.70263888889</v>
      </c>
      <c r="G336" s="22" t="s">
        <v>5685</v>
      </c>
      <c r="H336" s="22" t="s">
        <v>3856</v>
      </c>
      <c r="I336" s="24" t="s">
        <v>5686</v>
      </c>
      <c r="J336" s="22" t="str">
        <f>vlookup($I336,fb_data!$B$1:$H$481,3,FALSE)</f>
        <v>#N/A</v>
      </c>
      <c r="K336" s="22" t="str">
        <f>vlookup($I336,fb_data!$B$1:$H$481,4,FALSE)</f>
        <v>#N/A</v>
      </c>
      <c r="L336" s="22" t="str">
        <f>vlookup($I336,fb_data!$B$1:$H$481,5,FALSE)</f>
        <v>#N/A</v>
      </c>
      <c r="M336" s="22" t="str">
        <f>vlookup($I336,fb_data!$B$1:$H$481,6,FALSE)</f>
        <v>#N/A</v>
      </c>
      <c r="N336" s="22" t="str">
        <f>vlookup($I336,fb_data!$B$1:$H$481,7,FALSE)</f>
        <v>#N/A</v>
      </c>
      <c r="O336" s="22" t="s">
        <v>5687</v>
      </c>
      <c r="P336" s="22" t="b">
        <v>1</v>
      </c>
      <c r="Q336" s="28" t="b">
        <v>1</v>
      </c>
      <c r="R336" s="30">
        <v>91711.0</v>
      </c>
      <c r="S336" s="33" t="str">
        <f>VLOOKUP(H336,'GUIDESTAR MATCHING DATA'!$F$1:$I$824,3, FALSE)</f>
        <v>CLAREMONT</v>
      </c>
      <c r="T336" s="33" t="str">
        <f>VLOOKUP(H336,'GUIDESTAR MATCHING DATA'!$F$1:$I$824,4, FALSE)</f>
        <v>CA</v>
      </c>
      <c r="U336" s="33">
        <v>688670.0</v>
      </c>
      <c r="V336" s="33">
        <v>671262.0</v>
      </c>
      <c r="W336" s="22" t="s">
        <v>3860</v>
      </c>
      <c r="X336" s="22" t="s">
        <v>5688</v>
      </c>
    </row>
    <row r="337">
      <c r="A337" s="36" t="s">
        <v>3862</v>
      </c>
      <c r="B337" s="36" t="b">
        <v>1</v>
      </c>
      <c r="C337" s="36">
        <v>2.0</v>
      </c>
      <c r="D337" s="36">
        <v>0.0</v>
      </c>
      <c r="E337" s="36">
        <v>2.0</v>
      </c>
      <c r="F337" s="37">
        <v>42316.72642361111</v>
      </c>
      <c r="G337" s="36" t="s">
        <v>5689</v>
      </c>
      <c r="H337" s="36" t="s">
        <v>3863</v>
      </c>
      <c r="I337" s="37" t="s">
        <v>5690</v>
      </c>
      <c r="J337" s="22" t="str">
        <f>vlookup($I337,fb_data!$B$1:$H$481,3,FALSE)</f>
        <v>#N/A</v>
      </c>
      <c r="K337" s="22" t="str">
        <f>vlookup($I337,fb_data!$B$1:$H$481,4,FALSE)</f>
        <v>#N/A</v>
      </c>
      <c r="L337" s="22" t="str">
        <f>vlookup($I337,fb_data!$B$1:$H$481,5,FALSE)</f>
        <v>#N/A</v>
      </c>
      <c r="M337" s="22" t="str">
        <f>vlookup($I337,fb_data!$B$1:$H$481,6,FALSE)</f>
        <v>#N/A</v>
      </c>
      <c r="N337" s="22" t="str">
        <f>vlookup($I337,fb_data!$B$1:$H$481,7,FALSE)</f>
        <v>#N/A</v>
      </c>
      <c r="O337" s="36" t="s">
        <v>5691</v>
      </c>
      <c r="P337" s="36" t="b">
        <v>1</v>
      </c>
      <c r="Q337" s="38" t="b">
        <v>1</v>
      </c>
      <c r="R337" s="76" t="s">
        <v>3865</v>
      </c>
      <c r="S337" s="33" t="str">
        <f>VLOOKUP(H337,'GUIDESTAR MATCHING DATA'!$F$1:$I$824,3, FALSE)</f>
        <v>CHICAGO</v>
      </c>
      <c r="T337" s="33" t="str">
        <f>VLOOKUP(H337,'GUIDESTAR MATCHING DATA'!$F$1:$I$824,4, FALSE)</f>
        <v>IL</v>
      </c>
      <c r="U337" s="40">
        <v>3451802.0</v>
      </c>
      <c r="V337" s="40">
        <v>3511771.0</v>
      </c>
      <c r="W337" s="36" t="s">
        <v>3866</v>
      </c>
      <c r="X337" s="36" t="s">
        <v>5692</v>
      </c>
    </row>
    <row r="338">
      <c r="A338" s="22" t="s">
        <v>3868</v>
      </c>
      <c r="B338" s="22" t="b">
        <v>1</v>
      </c>
      <c r="C338" s="22">
        <v>532.0</v>
      </c>
      <c r="D338" s="22">
        <v>320.0</v>
      </c>
      <c r="E338" s="22">
        <v>212.0</v>
      </c>
      <c r="F338" s="24">
        <v>42312.80740740741</v>
      </c>
      <c r="G338" s="22" t="s">
        <v>5693</v>
      </c>
      <c r="H338" s="22" t="s">
        <v>3869</v>
      </c>
      <c r="I338" s="24" t="s">
        <v>885</v>
      </c>
      <c r="J338" s="22">
        <f>vlookup($I338,fb_data!$B$1:$H$481,3,FALSE)</f>
        <v>-1</v>
      </c>
      <c r="K338" s="22" t="str">
        <f>vlookup($I338,fb_data!$B$1:$H$481,4,FALSE)</f>
        <v/>
      </c>
      <c r="L338" s="22" t="str">
        <f>vlookup($I338,fb_data!$B$1:$H$481,5,FALSE)</f>
        <v/>
      </c>
      <c r="M338" s="22" t="str">
        <f>vlookup($I338,fb_data!$B$1:$H$481,6,FALSE)</f>
        <v/>
      </c>
      <c r="N338" s="22" t="str">
        <f>vlookup($I338,fb_data!$B$1:$H$481,7,FALSE)</f>
        <v/>
      </c>
      <c r="O338" s="22" t="s">
        <v>876</v>
      </c>
      <c r="P338" s="22" t="b">
        <v>1</v>
      </c>
      <c r="Q338" s="28" t="b">
        <v>0</v>
      </c>
      <c r="R338" s="75" t="s">
        <v>3871</v>
      </c>
      <c r="S338" s="33" t="str">
        <f>VLOOKUP(H338,'GUIDESTAR MATCHING DATA'!$F$1:$I$824,3, FALSE)</f>
        <v>DOUGLAS</v>
      </c>
      <c r="T338" s="33" t="str">
        <f>VLOOKUP(H338,'GUIDESTAR MATCHING DATA'!$F$1:$I$824,4, FALSE)</f>
        <v>GA</v>
      </c>
      <c r="U338" s="33"/>
      <c r="V338" s="33"/>
      <c r="W338" s="22" t="s">
        <v>3872</v>
      </c>
      <c r="X338" s="22" t="s">
        <v>5694</v>
      </c>
    </row>
    <row r="339">
      <c r="A339" s="36" t="s">
        <v>3880</v>
      </c>
      <c r="B339" s="36" t="b">
        <v>1</v>
      </c>
      <c r="C339" s="36">
        <v>4.0</v>
      </c>
      <c r="D339" s="36">
        <v>0.0</v>
      </c>
      <c r="E339" s="36">
        <v>4.0</v>
      </c>
      <c r="F339" s="37">
        <v>42311.700844907406</v>
      </c>
      <c r="G339" s="36" t="s">
        <v>5695</v>
      </c>
      <c r="H339" s="36" t="s">
        <v>3881</v>
      </c>
      <c r="I339" s="37" t="s">
        <v>3258</v>
      </c>
      <c r="J339" s="22" t="str">
        <f>vlookup($I339,fb_data!$B$1:$H$481,3,FALSE)</f>
        <v>#N/A</v>
      </c>
      <c r="K339" s="22" t="str">
        <f>vlookup($I339,fb_data!$B$1:$H$481,4,FALSE)</f>
        <v>#N/A</v>
      </c>
      <c r="L339" s="22" t="str">
        <f>vlookup($I339,fb_data!$B$1:$H$481,5,FALSE)</f>
        <v>#N/A</v>
      </c>
      <c r="M339" s="22" t="str">
        <f>vlookup($I339,fb_data!$B$1:$H$481,6,FALSE)</f>
        <v>#N/A</v>
      </c>
      <c r="N339" s="22" t="str">
        <f>vlookup($I339,fb_data!$B$1:$H$481,7,FALSE)</f>
        <v>#N/A</v>
      </c>
      <c r="O339" s="36" t="s">
        <v>3257</v>
      </c>
      <c r="P339" s="36" t="b">
        <v>1</v>
      </c>
      <c r="Q339" s="38" t="b">
        <v>0</v>
      </c>
      <c r="R339" s="39">
        <v>94104.0</v>
      </c>
      <c r="S339" s="33" t="str">
        <f>VLOOKUP(H339,'GUIDESTAR MATCHING DATA'!$F$1:$I$824,3, FALSE)</f>
        <v>San Francisco</v>
      </c>
      <c r="T339" s="33" t="str">
        <f>VLOOKUP(H339,'GUIDESTAR MATCHING DATA'!$F$1:$I$824,4, FALSE)</f>
        <v>CA</v>
      </c>
      <c r="U339" s="40">
        <v>7997815.0</v>
      </c>
      <c r="V339" s="40">
        <v>4590214.0</v>
      </c>
      <c r="W339" s="36" t="s">
        <v>3883</v>
      </c>
      <c r="X339" s="36" t="s">
        <v>5696</v>
      </c>
    </row>
    <row r="340">
      <c r="A340" s="22" t="s">
        <v>3885</v>
      </c>
      <c r="B340" s="22" t="b">
        <v>1</v>
      </c>
      <c r="C340" s="22">
        <v>11.0</v>
      </c>
      <c r="D340" s="22">
        <v>1.0</v>
      </c>
      <c r="E340" s="22">
        <v>10.0</v>
      </c>
      <c r="F340" s="24">
        <v>42310.46702546296</v>
      </c>
      <c r="G340" s="22" t="s">
        <v>5697</v>
      </c>
      <c r="H340" s="22" t="s">
        <v>3886</v>
      </c>
      <c r="I340" s="24" t="s">
        <v>5698</v>
      </c>
      <c r="J340" s="22" t="str">
        <f>vlookup($I340,fb_data!$B$1:$H$481,3,FALSE)</f>
        <v>#N/A</v>
      </c>
      <c r="K340" s="22" t="str">
        <f>vlookup($I340,fb_data!$B$1:$H$481,4,FALSE)</f>
        <v>#N/A</v>
      </c>
      <c r="L340" s="22" t="str">
        <f>vlookup($I340,fb_data!$B$1:$H$481,5,FALSE)</f>
        <v>#N/A</v>
      </c>
      <c r="M340" s="22" t="str">
        <f>vlookup($I340,fb_data!$B$1:$H$481,6,FALSE)</f>
        <v>#N/A</v>
      </c>
      <c r="N340" s="22" t="str">
        <f>vlookup($I340,fb_data!$B$1:$H$481,7,FALSE)</f>
        <v>#N/A</v>
      </c>
      <c r="O340" s="22" t="s">
        <v>5699</v>
      </c>
      <c r="P340" s="22" t="b">
        <v>1</v>
      </c>
      <c r="Q340" s="28" t="b">
        <v>1</v>
      </c>
      <c r="R340" s="75" t="s">
        <v>3888</v>
      </c>
      <c r="S340" s="33" t="str">
        <f>VLOOKUP(H340,'GUIDESTAR MATCHING DATA'!$F$1:$I$824,3, FALSE)</f>
        <v>MOBILE</v>
      </c>
      <c r="T340" s="33" t="str">
        <f>VLOOKUP(H340,'GUIDESTAR MATCHING DATA'!$F$1:$I$824,4, FALSE)</f>
        <v>AL</v>
      </c>
      <c r="U340" s="33">
        <v>207907.0</v>
      </c>
      <c r="V340" s="33">
        <v>140774.0</v>
      </c>
      <c r="W340" s="22" t="s">
        <v>3889</v>
      </c>
      <c r="X340" s="22" t="s">
        <v>5700</v>
      </c>
    </row>
    <row r="341">
      <c r="A341" s="36" t="s">
        <v>3891</v>
      </c>
      <c r="B341" s="36" t="b">
        <v>1</v>
      </c>
      <c r="C341" s="36">
        <v>2.0</v>
      </c>
      <c r="D341" s="36">
        <v>0.0</v>
      </c>
      <c r="E341" s="36">
        <v>2.0</v>
      </c>
      <c r="F341" s="37">
        <v>42321.40133101852</v>
      </c>
      <c r="G341" s="36" t="s">
        <v>5701</v>
      </c>
      <c r="H341" s="36" t="s">
        <v>3893</v>
      </c>
      <c r="I341" s="37" t="s">
        <v>5702</v>
      </c>
      <c r="J341" s="22" t="str">
        <f>vlookup($I341,fb_data!$B$1:$H$481,3,FALSE)</f>
        <v>#N/A</v>
      </c>
      <c r="K341" s="22" t="str">
        <f>vlookup($I341,fb_data!$B$1:$H$481,4,FALSE)</f>
        <v>#N/A</v>
      </c>
      <c r="L341" s="22" t="str">
        <f>vlookup($I341,fb_data!$B$1:$H$481,5,FALSE)</f>
        <v>#N/A</v>
      </c>
      <c r="M341" s="22" t="str">
        <f>vlookup($I341,fb_data!$B$1:$H$481,6,FALSE)</f>
        <v>#N/A</v>
      </c>
      <c r="N341" s="22" t="str">
        <f>vlookup($I341,fb_data!$B$1:$H$481,7,FALSE)</f>
        <v>#N/A</v>
      </c>
      <c r="O341" s="36" t="s">
        <v>5703</v>
      </c>
      <c r="P341" s="36" t="b">
        <v>1</v>
      </c>
      <c r="Q341" s="38" t="b">
        <v>0</v>
      </c>
      <c r="R341" s="76" t="s">
        <v>3896</v>
      </c>
      <c r="S341" s="33" t="str">
        <f>VLOOKUP(H341,'GUIDESTAR MATCHING DATA'!$F$1:$I$824,3, FALSE)</f>
        <v>PLEASANT HILL</v>
      </c>
      <c r="T341" s="33" t="str">
        <f>VLOOKUP(H341,'GUIDESTAR MATCHING DATA'!$F$1:$I$824,4, FALSE)</f>
        <v>CA</v>
      </c>
      <c r="U341" s="40">
        <v>3310582.0</v>
      </c>
      <c r="V341" s="40">
        <v>3281276.0</v>
      </c>
      <c r="W341" s="36" t="s">
        <v>3899</v>
      </c>
      <c r="X341" s="36" t="s">
        <v>5704</v>
      </c>
    </row>
    <row r="342">
      <c r="A342" s="22" t="s">
        <v>3912</v>
      </c>
      <c r="B342" s="22" t="b">
        <v>1</v>
      </c>
      <c r="C342" s="22">
        <v>40.0</v>
      </c>
      <c r="D342" s="22">
        <v>2.0</v>
      </c>
      <c r="E342" s="22">
        <v>38.0</v>
      </c>
      <c r="F342" s="24">
        <v>42329.30533564815</v>
      </c>
      <c r="G342" s="22" t="s">
        <v>5705</v>
      </c>
      <c r="H342" s="22" t="s">
        <v>3913</v>
      </c>
      <c r="I342" s="24" t="s">
        <v>5706</v>
      </c>
      <c r="J342" s="22" t="str">
        <f>vlookup($I342,fb_data!$B$1:$H$481,3,FALSE)</f>
        <v>#N/A</v>
      </c>
      <c r="K342" s="22" t="str">
        <f>vlookup($I342,fb_data!$B$1:$H$481,4,FALSE)</f>
        <v>#N/A</v>
      </c>
      <c r="L342" s="22" t="str">
        <f>vlookup($I342,fb_data!$B$1:$H$481,5,FALSE)</f>
        <v>#N/A</v>
      </c>
      <c r="M342" s="22" t="str">
        <f>vlookup($I342,fb_data!$B$1:$H$481,6,FALSE)</f>
        <v>#N/A</v>
      </c>
      <c r="N342" s="22" t="str">
        <f>vlookup($I342,fb_data!$B$1:$H$481,7,FALSE)</f>
        <v>#N/A</v>
      </c>
      <c r="O342" s="22" t="s">
        <v>5707</v>
      </c>
      <c r="P342" s="22" t="b">
        <v>1</v>
      </c>
      <c r="Q342" s="28" t="b">
        <v>1</v>
      </c>
      <c r="R342" s="30">
        <v>94706.0</v>
      </c>
      <c r="S342" s="33" t="str">
        <f>VLOOKUP(H342,'GUIDESTAR MATCHING DATA'!$F$1:$I$824,3, FALSE)</f>
        <v>ALBANY</v>
      </c>
      <c r="T342" s="33" t="str">
        <f>VLOOKUP(H342,'GUIDESTAR MATCHING DATA'!$F$1:$I$824,4, FALSE)</f>
        <v>CA</v>
      </c>
      <c r="U342" s="33"/>
      <c r="V342" s="33"/>
      <c r="W342" s="22" t="s">
        <v>3917</v>
      </c>
      <c r="X342" s="22" t="s">
        <v>5708</v>
      </c>
    </row>
    <row r="343">
      <c r="A343" s="36" t="s">
        <v>3912</v>
      </c>
      <c r="B343" s="36" t="b">
        <v>1</v>
      </c>
      <c r="C343" s="36">
        <v>29.0</v>
      </c>
      <c r="D343" s="36">
        <v>10.0</v>
      </c>
      <c r="E343" s="36">
        <v>19.0</v>
      </c>
      <c r="F343" s="37">
        <v>42331.917916666665</v>
      </c>
      <c r="G343" s="36" t="s">
        <v>5709</v>
      </c>
      <c r="H343" s="36" t="s">
        <v>3913</v>
      </c>
      <c r="I343" s="37" t="s">
        <v>5710</v>
      </c>
      <c r="J343" s="22" t="str">
        <f>vlookup($I343,fb_data!$B$1:$H$481,3,FALSE)</f>
        <v>#N/A</v>
      </c>
      <c r="K343" s="22" t="str">
        <f>vlookup($I343,fb_data!$B$1:$H$481,4,FALSE)</f>
        <v>#N/A</v>
      </c>
      <c r="L343" s="22" t="str">
        <f>vlookup($I343,fb_data!$B$1:$H$481,5,FALSE)</f>
        <v>#N/A</v>
      </c>
      <c r="M343" s="22" t="str">
        <f>vlookup($I343,fb_data!$B$1:$H$481,6,FALSE)</f>
        <v>#N/A</v>
      </c>
      <c r="N343" s="22" t="str">
        <f>vlookup($I343,fb_data!$B$1:$H$481,7,FALSE)</f>
        <v>#N/A</v>
      </c>
      <c r="O343" s="36" t="s">
        <v>5711</v>
      </c>
      <c r="P343" s="36" t="b">
        <v>1</v>
      </c>
      <c r="Q343" s="38" t="b">
        <v>1</v>
      </c>
      <c r="R343" s="39">
        <v>94706.0</v>
      </c>
      <c r="S343" s="33" t="str">
        <f>VLOOKUP(H343,'GUIDESTAR MATCHING DATA'!$F$1:$I$824,3, FALSE)</f>
        <v>ALBANY</v>
      </c>
      <c r="T343" s="33" t="str">
        <f>VLOOKUP(H343,'GUIDESTAR MATCHING DATA'!$F$1:$I$824,4, FALSE)</f>
        <v>CA</v>
      </c>
      <c r="U343" s="40"/>
      <c r="V343" s="40"/>
      <c r="W343" s="36" t="s">
        <v>3917</v>
      </c>
      <c r="X343" s="36" t="s">
        <v>5712</v>
      </c>
    </row>
    <row r="344">
      <c r="A344" s="22" t="s">
        <v>3912</v>
      </c>
      <c r="B344" s="22" t="b">
        <v>1</v>
      </c>
      <c r="C344" s="22">
        <v>3.0</v>
      </c>
      <c r="D344" s="22">
        <v>1.0</v>
      </c>
      <c r="E344" s="22">
        <v>2.0</v>
      </c>
      <c r="F344" s="24">
        <v>42333.32524305556</v>
      </c>
      <c r="G344" s="22" t="s">
        <v>5713</v>
      </c>
      <c r="H344" s="22" t="s">
        <v>3913</v>
      </c>
      <c r="I344" s="24" t="s">
        <v>1899</v>
      </c>
      <c r="J344" s="22" t="str">
        <f>vlookup($I344,fb_data!$B$1:$H$481,3,FALSE)</f>
        <v>#N/A</v>
      </c>
      <c r="K344" s="22" t="str">
        <f>vlookup($I344,fb_data!$B$1:$H$481,4,FALSE)</f>
        <v>#N/A</v>
      </c>
      <c r="L344" s="22" t="str">
        <f>vlookup($I344,fb_data!$B$1:$H$481,5,FALSE)</f>
        <v>#N/A</v>
      </c>
      <c r="M344" s="22" t="str">
        <f>vlookup($I344,fb_data!$B$1:$H$481,6,FALSE)</f>
        <v>#N/A</v>
      </c>
      <c r="N344" s="22" t="str">
        <f>vlookup($I344,fb_data!$B$1:$H$481,7,FALSE)</f>
        <v>#N/A</v>
      </c>
      <c r="O344" s="22" t="s">
        <v>1898</v>
      </c>
      <c r="P344" s="22" t="b">
        <v>1</v>
      </c>
      <c r="Q344" s="28" t="b">
        <v>0</v>
      </c>
      <c r="R344" s="30">
        <v>94706.0</v>
      </c>
      <c r="S344" s="33" t="str">
        <f>VLOOKUP(H344,'GUIDESTAR MATCHING DATA'!$F$1:$I$824,3, FALSE)</f>
        <v>ALBANY</v>
      </c>
      <c r="T344" s="33" t="str">
        <f>VLOOKUP(H344,'GUIDESTAR MATCHING DATA'!$F$1:$I$824,4, FALSE)</f>
        <v>CA</v>
      </c>
      <c r="U344" s="33"/>
      <c r="V344" s="33"/>
      <c r="W344" s="22" t="s">
        <v>3917</v>
      </c>
      <c r="X344" s="22" t="s">
        <v>5714</v>
      </c>
    </row>
    <row r="345">
      <c r="A345" s="36" t="s">
        <v>3926</v>
      </c>
      <c r="B345" s="36" t="b">
        <v>1</v>
      </c>
      <c r="C345" s="36">
        <v>33.0</v>
      </c>
      <c r="D345" s="36">
        <v>8.0</v>
      </c>
      <c r="E345" s="36">
        <v>25.0</v>
      </c>
      <c r="F345" s="37">
        <v>42318.43759259259</v>
      </c>
      <c r="G345" s="36" t="s">
        <v>5715</v>
      </c>
      <c r="H345" s="36" t="s">
        <v>3927</v>
      </c>
      <c r="I345" s="37" t="s">
        <v>3307</v>
      </c>
      <c r="J345" s="22" t="str">
        <f>vlookup($I345,fb_data!$B$1:$H$481,3,FALSE)</f>
        <v>#N/A</v>
      </c>
      <c r="K345" s="22" t="str">
        <f>vlookup($I345,fb_data!$B$1:$H$481,4,FALSE)</f>
        <v>#N/A</v>
      </c>
      <c r="L345" s="22" t="str">
        <f>vlookup($I345,fb_data!$B$1:$H$481,5,FALSE)</f>
        <v>#N/A</v>
      </c>
      <c r="M345" s="22" t="str">
        <f>vlookup($I345,fb_data!$B$1:$H$481,6,FALSE)</f>
        <v>#N/A</v>
      </c>
      <c r="N345" s="22" t="str">
        <f>vlookup($I345,fb_data!$B$1:$H$481,7,FALSE)</f>
        <v>#N/A</v>
      </c>
      <c r="O345" s="36" t="s">
        <v>3306</v>
      </c>
      <c r="P345" s="36" t="b">
        <v>1</v>
      </c>
      <c r="Q345" s="38" t="b">
        <v>0</v>
      </c>
      <c r="R345" s="76" t="s">
        <v>3930</v>
      </c>
      <c r="S345" s="33" t="str">
        <f>VLOOKUP(H345,'GUIDESTAR MATCHING DATA'!$F$1:$I$824,3, FALSE)</f>
        <v>Clio</v>
      </c>
      <c r="T345" s="33" t="str">
        <f>VLOOKUP(H345,'GUIDESTAR MATCHING DATA'!$F$1:$I$824,4, FALSE)</f>
        <v>AL</v>
      </c>
      <c r="U345" s="40"/>
      <c r="V345" s="40"/>
      <c r="W345" s="36"/>
      <c r="X345" s="36" t="s">
        <v>5716</v>
      </c>
    </row>
    <row r="346">
      <c r="A346" s="22" t="s">
        <v>3944</v>
      </c>
      <c r="B346" s="22" t="b">
        <v>1</v>
      </c>
      <c r="C346" s="22">
        <v>7.0</v>
      </c>
      <c r="D346" s="22">
        <v>1.0</v>
      </c>
      <c r="E346" s="22">
        <v>6.0</v>
      </c>
      <c r="F346" s="24">
        <v>42319.71392361111</v>
      </c>
      <c r="G346" s="22" t="s">
        <v>5717</v>
      </c>
      <c r="H346" s="22" t="s">
        <v>3945</v>
      </c>
      <c r="I346" s="24" t="s">
        <v>2446</v>
      </c>
      <c r="J346" s="22" t="str">
        <f>vlookup($I346,fb_data!$B$1:$H$481,3,FALSE)</f>
        <v>#N/A</v>
      </c>
      <c r="K346" s="22" t="str">
        <f>vlookup($I346,fb_data!$B$1:$H$481,4,FALSE)</f>
        <v>#N/A</v>
      </c>
      <c r="L346" s="22" t="str">
        <f>vlookup($I346,fb_data!$B$1:$H$481,5,FALSE)</f>
        <v>#N/A</v>
      </c>
      <c r="M346" s="22" t="str">
        <f>vlookup($I346,fb_data!$B$1:$H$481,6,FALSE)</f>
        <v>#N/A</v>
      </c>
      <c r="N346" s="22" t="str">
        <f>vlookup($I346,fb_data!$B$1:$H$481,7,FALSE)</f>
        <v>#N/A</v>
      </c>
      <c r="O346" s="22" t="s">
        <v>2445</v>
      </c>
      <c r="P346" s="22" t="b">
        <v>1</v>
      </c>
      <c r="Q346" s="28" t="b">
        <v>0</v>
      </c>
      <c r="R346" s="30">
        <v>24101.0</v>
      </c>
      <c r="S346" s="33" t="str">
        <f>VLOOKUP(H346,'GUIDESTAR MATCHING DATA'!$F$1:$I$824,3, FALSE)</f>
        <v>HARDY</v>
      </c>
      <c r="T346" s="33" t="str">
        <f>VLOOKUP(H346,'GUIDESTAR MATCHING DATA'!$F$1:$I$824,4, FALSE)</f>
        <v>VA</v>
      </c>
      <c r="U346" s="33">
        <v>445910.0</v>
      </c>
      <c r="V346" s="33">
        <v>391925.0</v>
      </c>
      <c r="W346" s="22" t="s">
        <v>3949</v>
      </c>
      <c r="X346" s="22" t="s">
        <v>5718</v>
      </c>
    </row>
    <row r="347">
      <c r="A347" s="36" t="s">
        <v>3964</v>
      </c>
      <c r="B347" s="36" t="b">
        <v>1</v>
      </c>
      <c r="C347" s="36">
        <v>1.0</v>
      </c>
      <c r="D347" s="36">
        <v>0.0</v>
      </c>
      <c r="E347" s="36">
        <v>1.0</v>
      </c>
      <c r="F347" s="37">
        <v>42318.503541666665</v>
      </c>
      <c r="G347" s="36" t="s">
        <v>5719</v>
      </c>
      <c r="H347" s="36" t="s">
        <v>3965</v>
      </c>
      <c r="I347" s="37" t="s">
        <v>3414</v>
      </c>
      <c r="J347" s="22" t="str">
        <f>vlookup($I347,fb_data!$B$1:$H$481,3,FALSE)</f>
        <v>#N/A</v>
      </c>
      <c r="K347" s="22" t="str">
        <f>vlookup($I347,fb_data!$B$1:$H$481,4,FALSE)</f>
        <v>#N/A</v>
      </c>
      <c r="L347" s="22" t="str">
        <f>vlookup($I347,fb_data!$B$1:$H$481,5,FALSE)</f>
        <v>#N/A</v>
      </c>
      <c r="M347" s="22" t="str">
        <f>vlookup($I347,fb_data!$B$1:$H$481,6,FALSE)</f>
        <v>#N/A</v>
      </c>
      <c r="N347" s="22" t="str">
        <f>vlookup($I347,fb_data!$B$1:$H$481,7,FALSE)</f>
        <v>#N/A</v>
      </c>
      <c r="O347" s="36" t="s">
        <v>3411</v>
      </c>
      <c r="P347" s="36" t="b">
        <v>1</v>
      </c>
      <c r="Q347" s="38" t="b">
        <v>0</v>
      </c>
      <c r="R347" s="76" t="s">
        <v>3967</v>
      </c>
      <c r="S347" s="33" t="str">
        <f>VLOOKUP(H347,'GUIDESTAR MATCHING DATA'!$F$1:$I$824,3, FALSE)</f>
        <v>ARLINGTON</v>
      </c>
      <c r="T347" s="33" t="str">
        <f>VLOOKUP(H347,'GUIDESTAR MATCHING DATA'!$F$1:$I$824,4, FALSE)</f>
        <v>VA</v>
      </c>
      <c r="U347" s="40">
        <v>86149.0</v>
      </c>
      <c r="V347" s="40">
        <v>82647.0</v>
      </c>
      <c r="W347" s="36" t="s">
        <v>487</v>
      </c>
      <c r="X347" s="36" t="s">
        <v>5720</v>
      </c>
    </row>
    <row r="348">
      <c r="A348" s="22" t="s">
        <v>3968</v>
      </c>
      <c r="B348" s="22" t="b">
        <v>1</v>
      </c>
      <c r="C348" s="22">
        <v>7.0</v>
      </c>
      <c r="D348" s="22">
        <v>2.0</v>
      </c>
      <c r="E348" s="22">
        <v>5.0</v>
      </c>
      <c r="F348" s="24">
        <v>42327.179502314815</v>
      </c>
      <c r="G348" s="22" t="s">
        <v>5721</v>
      </c>
      <c r="H348" s="22" t="s">
        <v>3969</v>
      </c>
      <c r="I348" s="24" t="s">
        <v>5722</v>
      </c>
      <c r="J348" s="22" t="str">
        <f>vlookup($I348,fb_data!$B$1:$H$481,3,FALSE)</f>
        <v>#N/A</v>
      </c>
      <c r="K348" s="22" t="str">
        <f>vlookup($I348,fb_data!$B$1:$H$481,4,FALSE)</f>
        <v>#N/A</v>
      </c>
      <c r="L348" s="22" t="str">
        <f>vlookup($I348,fb_data!$B$1:$H$481,5,FALSE)</f>
        <v>#N/A</v>
      </c>
      <c r="M348" s="22" t="str">
        <f>vlookup($I348,fb_data!$B$1:$H$481,6,FALSE)</f>
        <v>#N/A</v>
      </c>
      <c r="N348" s="22" t="str">
        <f>vlookup($I348,fb_data!$B$1:$H$481,7,FALSE)</f>
        <v>#N/A</v>
      </c>
      <c r="O348" s="22" t="s">
        <v>5723</v>
      </c>
      <c r="P348" s="22" t="b">
        <v>1</v>
      </c>
      <c r="Q348" s="28" t="b">
        <v>1</v>
      </c>
      <c r="R348" s="30">
        <v>94104.0</v>
      </c>
      <c r="S348" s="33" t="str">
        <f>VLOOKUP(H348,'GUIDESTAR MATCHING DATA'!$F$1:$I$824,3, FALSE)</f>
        <v>San Francisco</v>
      </c>
      <c r="T348" s="33" t="str">
        <f>VLOOKUP(H348,'GUIDESTAR MATCHING DATA'!$F$1:$I$824,4, FALSE)</f>
        <v>CA</v>
      </c>
      <c r="U348" s="33">
        <v>4.2818802E7</v>
      </c>
      <c r="V348" s="33">
        <v>4.0743452E7</v>
      </c>
      <c r="W348" s="22" t="s">
        <v>3971</v>
      </c>
      <c r="X348" s="22" t="s">
        <v>5724</v>
      </c>
    </row>
    <row r="349">
      <c r="A349" s="36" t="s">
        <v>3972</v>
      </c>
      <c r="B349" s="36" t="b">
        <v>1</v>
      </c>
      <c r="C349" s="36">
        <v>28.0</v>
      </c>
      <c r="D349" s="36">
        <v>20.0</v>
      </c>
      <c r="E349" s="36">
        <v>8.0</v>
      </c>
      <c r="F349" s="37">
        <v>42325.912569444445</v>
      </c>
      <c r="G349" s="36" t="s">
        <v>5725</v>
      </c>
      <c r="H349" s="36" t="s">
        <v>3973</v>
      </c>
      <c r="I349" s="37" t="s">
        <v>5726</v>
      </c>
      <c r="J349" s="22" t="str">
        <f>vlookup($I349,fb_data!$B$1:$H$481,3,FALSE)</f>
        <v>#N/A</v>
      </c>
      <c r="K349" s="22" t="str">
        <f>vlookup($I349,fb_data!$B$1:$H$481,4,FALSE)</f>
        <v>#N/A</v>
      </c>
      <c r="L349" s="22" t="str">
        <f>vlookup($I349,fb_data!$B$1:$H$481,5,FALSE)</f>
        <v>#N/A</v>
      </c>
      <c r="M349" s="22" t="str">
        <f>vlookup($I349,fb_data!$B$1:$H$481,6,FALSE)</f>
        <v>#N/A</v>
      </c>
      <c r="N349" s="22" t="str">
        <f>vlookup($I349,fb_data!$B$1:$H$481,7,FALSE)</f>
        <v>#N/A</v>
      </c>
      <c r="O349" s="36" t="s">
        <v>5727</v>
      </c>
      <c r="P349" s="36" t="b">
        <v>1</v>
      </c>
      <c r="Q349" s="38" t="b">
        <v>1</v>
      </c>
      <c r="R349" s="39">
        <v>11221.0</v>
      </c>
      <c r="S349" s="33" t="str">
        <f>VLOOKUP(H349,'GUIDESTAR MATCHING DATA'!$F$1:$I$824,3, FALSE)</f>
        <v>BROOKLYN</v>
      </c>
      <c r="T349" s="33" t="str">
        <f>VLOOKUP(H349,'GUIDESTAR MATCHING DATA'!$F$1:$I$824,4, FALSE)</f>
        <v>NY</v>
      </c>
      <c r="U349" s="40"/>
      <c r="V349" s="40"/>
      <c r="W349" s="36" t="s">
        <v>3976</v>
      </c>
      <c r="X349" s="36" t="s">
        <v>5728</v>
      </c>
    </row>
    <row r="350">
      <c r="A350" s="22" t="s">
        <v>3978</v>
      </c>
      <c r="B350" s="22" t="b">
        <v>1</v>
      </c>
      <c r="C350" s="22">
        <v>14.0</v>
      </c>
      <c r="D350" s="22">
        <v>2.0</v>
      </c>
      <c r="E350" s="22">
        <v>12.0</v>
      </c>
      <c r="F350" s="24">
        <v>42310.44913194444</v>
      </c>
      <c r="G350" s="22" t="s">
        <v>5729</v>
      </c>
      <c r="H350" s="22" t="s">
        <v>3979</v>
      </c>
      <c r="I350" s="24" t="s">
        <v>1729</v>
      </c>
      <c r="J350" s="22" t="str">
        <f>vlookup($I350,fb_data!$B$1:$H$481,3,FALSE)</f>
        <v>#N/A</v>
      </c>
      <c r="K350" s="22" t="str">
        <f>vlookup($I350,fb_data!$B$1:$H$481,4,FALSE)</f>
        <v>#N/A</v>
      </c>
      <c r="L350" s="22" t="str">
        <f>vlookup($I350,fb_data!$B$1:$H$481,5,FALSE)</f>
        <v>#N/A</v>
      </c>
      <c r="M350" s="22" t="str">
        <f>vlookup($I350,fb_data!$B$1:$H$481,6,FALSE)</f>
        <v>#N/A</v>
      </c>
      <c r="N350" s="22" t="str">
        <f>vlookup($I350,fb_data!$B$1:$H$481,7,FALSE)</f>
        <v>#N/A</v>
      </c>
      <c r="O350" s="22" t="s">
        <v>1727</v>
      </c>
      <c r="P350" s="22" t="b">
        <v>1</v>
      </c>
      <c r="Q350" s="28" t="b">
        <v>1</v>
      </c>
      <c r="R350" s="75" t="s">
        <v>3982</v>
      </c>
      <c r="S350" s="33" t="str">
        <f>VLOOKUP(H350,'GUIDESTAR MATCHING DATA'!$F$1:$I$824,3, FALSE)</f>
        <v>Langley</v>
      </c>
      <c r="T350" s="33" t="str">
        <f>VLOOKUP(H350,'GUIDESTAR MATCHING DATA'!$F$1:$I$824,4, FALSE)</f>
        <v>WA</v>
      </c>
      <c r="U350" s="33">
        <v>173219.0</v>
      </c>
      <c r="V350" s="33">
        <v>181611.0</v>
      </c>
      <c r="W350" s="22" t="s">
        <v>3984</v>
      </c>
      <c r="X350" s="22" t="s">
        <v>5730</v>
      </c>
    </row>
    <row r="351">
      <c r="A351" s="36" t="s">
        <v>3986</v>
      </c>
      <c r="B351" s="36" t="b">
        <v>1</v>
      </c>
      <c r="C351" s="36">
        <v>20.0</v>
      </c>
      <c r="D351" s="36">
        <v>2.0</v>
      </c>
      <c r="E351" s="36">
        <v>18.0</v>
      </c>
      <c r="F351" s="37">
        <v>42326.08107638889</v>
      </c>
      <c r="G351" s="36" t="s">
        <v>5731</v>
      </c>
      <c r="H351" s="36" t="s">
        <v>3987</v>
      </c>
      <c r="I351" s="37" t="s">
        <v>5732</v>
      </c>
      <c r="J351" s="22" t="str">
        <f>vlookup($I351,fb_data!$B$1:$H$481,3,FALSE)</f>
        <v>#N/A</v>
      </c>
      <c r="K351" s="22" t="str">
        <f>vlookup($I351,fb_data!$B$1:$H$481,4,FALSE)</f>
        <v>#N/A</v>
      </c>
      <c r="L351" s="22" t="str">
        <f>vlookup($I351,fb_data!$B$1:$H$481,5,FALSE)</f>
        <v>#N/A</v>
      </c>
      <c r="M351" s="22" t="str">
        <f>vlookup($I351,fb_data!$B$1:$H$481,6,FALSE)</f>
        <v>#N/A</v>
      </c>
      <c r="N351" s="22" t="str">
        <f>vlookup($I351,fb_data!$B$1:$H$481,7,FALSE)</f>
        <v>#N/A</v>
      </c>
      <c r="O351" s="36" t="s">
        <v>5733</v>
      </c>
      <c r="P351" s="36" t="b">
        <v>1</v>
      </c>
      <c r="Q351" s="38" t="b">
        <v>0</v>
      </c>
      <c r="R351" s="39">
        <v>23509.0</v>
      </c>
      <c r="S351" s="33" t="str">
        <f>VLOOKUP(H351,'GUIDESTAR MATCHING DATA'!$F$1:$I$824,3, FALSE)</f>
        <v>NORFOLK</v>
      </c>
      <c r="T351" s="33" t="str">
        <f>VLOOKUP(H351,'GUIDESTAR MATCHING DATA'!$F$1:$I$824,4, FALSE)</f>
        <v>VA</v>
      </c>
      <c r="U351" s="40"/>
      <c r="V351" s="40"/>
      <c r="W351" s="36" t="s">
        <v>3992</v>
      </c>
      <c r="X351" s="36" t="s">
        <v>5734</v>
      </c>
    </row>
    <row r="352">
      <c r="A352" s="22" t="s">
        <v>3986</v>
      </c>
      <c r="B352" s="22" t="b">
        <v>1</v>
      </c>
      <c r="C352" s="22">
        <v>13.0</v>
      </c>
      <c r="D352" s="22">
        <v>3.0</v>
      </c>
      <c r="E352" s="22">
        <v>10.0</v>
      </c>
      <c r="F352" s="24">
        <v>42332.0568287037</v>
      </c>
      <c r="G352" s="22" t="s">
        <v>5735</v>
      </c>
      <c r="H352" s="22" t="s">
        <v>3987</v>
      </c>
      <c r="I352" s="24" t="s">
        <v>5732</v>
      </c>
      <c r="J352" s="22" t="str">
        <f>vlookup($I352,fb_data!$B$1:$H$481,3,FALSE)</f>
        <v>#N/A</v>
      </c>
      <c r="K352" s="22" t="str">
        <f>vlookup($I352,fb_data!$B$1:$H$481,4,FALSE)</f>
        <v>#N/A</v>
      </c>
      <c r="L352" s="22" t="str">
        <f>vlookup($I352,fb_data!$B$1:$H$481,5,FALSE)</f>
        <v>#N/A</v>
      </c>
      <c r="M352" s="22" t="str">
        <f>vlookup($I352,fb_data!$B$1:$H$481,6,FALSE)</f>
        <v>#N/A</v>
      </c>
      <c r="N352" s="22" t="str">
        <f>vlookup($I352,fb_data!$B$1:$H$481,7,FALSE)</f>
        <v>#N/A</v>
      </c>
      <c r="O352" s="22" t="s">
        <v>5733</v>
      </c>
      <c r="P352" s="22" t="b">
        <v>1</v>
      </c>
      <c r="Q352" s="28" t="b">
        <v>1</v>
      </c>
      <c r="R352" s="30">
        <v>23509.0</v>
      </c>
      <c r="S352" s="33" t="str">
        <f>VLOOKUP(H352,'GUIDESTAR MATCHING DATA'!$F$1:$I$824,3, FALSE)</f>
        <v>NORFOLK</v>
      </c>
      <c r="T352" s="33" t="str">
        <f>VLOOKUP(H352,'GUIDESTAR MATCHING DATA'!$F$1:$I$824,4, FALSE)</f>
        <v>VA</v>
      </c>
      <c r="U352" s="33"/>
      <c r="V352" s="33"/>
      <c r="W352" s="22" t="s">
        <v>3992</v>
      </c>
      <c r="X352" s="22" t="s">
        <v>5736</v>
      </c>
    </row>
    <row r="353">
      <c r="A353" s="36" t="s">
        <v>3999</v>
      </c>
      <c r="B353" s="36" t="b">
        <v>1</v>
      </c>
      <c r="C353" s="36">
        <v>118.0</v>
      </c>
      <c r="D353" s="36">
        <v>39.0</v>
      </c>
      <c r="E353" s="36">
        <v>79.0</v>
      </c>
      <c r="F353" s="37">
        <v>42311.45959490741</v>
      </c>
      <c r="G353" s="36" t="s">
        <v>5737</v>
      </c>
      <c r="H353" s="36" t="s">
        <v>4000</v>
      </c>
      <c r="I353" s="37" t="s">
        <v>2978</v>
      </c>
      <c r="J353" s="22" t="str">
        <f>vlookup($I353,fb_data!$B$1:$H$481,3,FALSE)</f>
        <v>#N/A</v>
      </c>
      <c r="K353" s="22" t="str">
        <f>vlookup($I353,fb_data!$B$1:$H$481,4,FALSE)</f>
        <v>#N/A</v>
      </c>
      <c r="L353" s="22" t="str">
        <f>vlookup($I353,fb_data!$B$1:$H$481,5,FALSE)</f>
        <v>#N/A</v>
      </c>
      <c r="M353" s="22" t="str">
        <f>vlookup($I353,fb_data!$B$1:$H$481,6,FALSE)</f>
        <v>#N/A</v>
      </c>
      <c r="N353" s="22" t="str">
        <f>vlookup($I353,fb_data!$B$1:$H$481,7,FALSE)</f>
        <v>#N/A</v>
      </c>
      <c r="O353" s="36" t="s">
        <v>2976</v>
      </c>
      <c r="P353" s="36" t="b">
        <v>1</v>
      </c>
      <c r="Q353" s="38" t="b">
        <v>1</v>
      </c>
      <c r="R353" s="76" t="s">
        <v>4003</v>
      </c>
      <c r="S353" s="33" t="str">
        <f>VLOOKUP(H353,'GUIDESTAR MATCHING DATA'!$F$1:$I$824,3, FALSE)</f>
        <v>WEST WARWICK</v>
      </c>
      <c r="T353" s="33" t="str">
        <f>VLOOKUP(H353,'GUIDESTAR MATCHING DATA'!$F$1:$I$824,4, FALSE)</f>
        <v>RI</v>
      </c>
      <c r="U353" s="40"/>
      <c r="V353" s="40"/>
      <c r="W353" s="36" t="s">
        <v>4004</v>
      </c>
      <c r="X353" s="36" t="s">
        <v>5738</v>
      </c>
    </row>
    <row r="354">
      <c r="A354" s="22" t="s">
        <v>4005</v>
      </c>
      <c r="B354" s="22" t="b">
        <v>1</v>
      </c>
      <c r="C354" s="22">
        <v>15.0</v>
      </c>
      <c r="D354" s="22">
        <v>2.0</v>
      </c>
      <c r="E354" s="22">
        <v>13.0</v>
      </c>
      <c r="F354" s="24">
        <v>42317.59710648148</v>
      </c>
      <c r="G354" s="22" t="s">
        <v>5739</v>
      </c>
      <c r="H354" s="22" t="s">
        <v>4006</v>
      </c>
      <c r="I354" s="24" t="s">
        <v>5740</v>
      </c>
      <c r="J354" s="22" t="str">
        <f>vlookup($I354,fb_data!$B$1:$H$481,3,FALSE)</f>
        <v>#N/A</v>
      </c>
      <c r="K354" s="22" t="str">
        <f>vlookup($I354,fb_data!$B$1:$H$481,4,FALSE)</f>
        <v>#N/A</v>
      </c>
      <c r="L354" s="22" t="str">
        <f>vlookup($I354,fb_data!$B$1:$H$481,5,FALSE)</f>
        <v>#N/A</v>
      </c>
      <c r="M354" s="22" t="str">
        <f>vlookup($I354,fb_data!$B$1:$H$481,6,FALSE)</f>
        <v>#N/A</v>
      </c>
      <c r="N354" s="22" t="str">
        <f>vlookup($I354,fb_data!$B$1:$H$481,7,FALSE)</f>
        <v>#N/A</v>
      </c>
      <c r="O354" s="22" t="s">
        <v>5741</v>
      </c>
      <c r="P354" s="22" t="b">
        <v>1</v>
      </c>
      <c r="Q354" s="28" t="b">
        <v>1</v>
      </c>
      <c r="R354" s="30">
        <v>84111.0</v>
      </c>
      <c r="S354" s="33" t="str">
        <f>VLOOKUP(H354,'GUIDESTAR MATCHING DATA'!$F$1:$I$824,3, FALSE)</f>
        <v>Salt Lake City</v>
      </c>
      <c r="T354" s="33" t="str">
        <f>VLOOKUP(H354,'GUIDESTAR MATCHING DATA'!$F$1:$I$824,4, FALSE)</f>
        <v>UT</v>
      </c>
      <c r="U354" s="33">
        <v>2707670.0</v>
      </c>
      <c r="V354" s="33">
        <v>2663307.0</v>
      </c>
      <c r="W354" s="22" t="s">
        <v>715</v>
      </c>
      <c r="X354" s="22" t="s">
        <v>5742</v>
      </c>
    </row>
    <row r="355">
      <c r="A355" s="36" t="s">
        <v>4009</v>
      </c>
      <c r="B355" s="36" t="b">
        <v>1</v>
      </c>
      <c r="C355" s="36">
        <v>21.0</v>
      </c>
      <c r="D355" s="36">
        <v>2.0</v>
      </c>
      <c r="E355" s="36">
        <v>19.0</v>
      </c>
      <c r="F355" s="37">
        <v>42331.33069444444</v>
      </c>
      <c r="G355" s="36" t="s">
        <v>5743</v>
      </c>
      <c r="H355" s="36" t="s">
        <v>4010</v>
      </c>
      <c r="I355" s="37" t="s">
        <v>3456</v>
      </c>
      <c r="J355" s="22" t="str">
        <f>vlookup($I355,fb_data!$B$1:$H$481,3,FALSE)</f>
        <v>#N/A</v>
      </c>
      <c r="K355" s="22" t="str">
        <f>vlookup($I355,fb_data!$B$1:$H$481,4,FALSE)</f>
        <v>#N/A</v>
      </c>
      <c r="L355" s="22" t="str">
        <f>vlookup($I355,fb_data!$B$1:$H$481,5,FALSE)</f>
        <v>#N/A</v>
      </c>
      <c r="M355" s="22" t="str">
        <f>vlookup($I355,fb_data!$B$1:$H$481,6,FALSE)</f>
        <v>#N/A</v>
      </c>
      <c r="N355" s="22" t="str">
        <f>vlookup($I355,fb_data!$B$1:$H$481,7,FALSE)</f>
        <v>#N/A</v>
      </c>
      <c r="O355" s="36" t="s">
        <v>3454</v>
      </c>
      <c r="P355" s="36" t="b">
        <v>1</v>
      </c>
      <c r="Q355" s="38" t="b">
        <v>1</v>
      </c>
      <c r="R355" s="76" t="s">
        <v>4013</v>
      </c>
      <c r="S355" s="33" t="str">
        <f>VLOOKUP(H355,'GUIDESTAR MATCHING DATA'!$F$1:$I$824,3, FALSE)</f>
        <v>BOONE</v>
      </c>
      <c r="T355" s="33" t="str">
        <f>VLOOKUP(H355,'GUIDESTAR MATCHING DATA'!$F$1:$I$824,4, FALSE)</f>
        <v>NC</v>
      </c>
      <c r="U355" s="40">
        <v>4.60090492E8</v>
      </c>
      <c r="V355" s="40">
        <v>4.02039746E8</v>
      </c>
      <c r="W355" s="36" t="s">
        <v>4014</v>
      </c>
      <c r="X355" s="36" t="s">
        <v>5744</v>
      </c>
    </row>
    <row r="356">
      <c r="A356" s="22" t="s">
        <v>4016</v>
      </c>
      <c r="B356" s="22" t="b">
        <v>1</v>
      </c>
      <c r="C356" s="22">
        <v>4.0</v>
      </c>
      <c r="D356" s="22">
        <v>1.0</v>
      </c>
      <c r="E356" s="22">
        <v>3.0</v>
      </c>
      <c r="F356" s="24">
        <v>42327.37222222222</v>
      </c>
      <c r="G356" s="22" t="s">
        <v>5745</v>
      </c>
      <c r="H356" s="22" t="s">
        <v>4017</v>
      </c>
      <c r="I356" s="24" t="s">
        <v>827</v>
      </c>
      <c r="J356" s="22" t="str">
        <f>vlookup($I356,fb_data!$B$1:$H$481,3,FALSE)</f>
        <v>#N/A</v>
      </c>
      <c r="K356" s="22" t="str">
        <f>vlookup($I356,fb_data!$B$1:$H$481,4,FALSE)</f>
        <v>#N/A</v>
      </c>
      <c r="L356" s="22" t="str">
        <f>vlookup($I356,fb_data!$B$1:$H$481,5,FALSE)</f>
        <v>#N/A</v>
      </c>
      <c r="M356" s="22" t="str">
        <f>vlookup($I356,fb_data!$B$1:$H$481,6,FALSE)</f>
        <v>#N/A</v>
      </c>
      <c r="N356" s="22" t="str">
        <f>vlookup($I356,fb_data!$B$1:$H$481,7,FALSE)</f>
        <v>#N/A</v>
      </c>
      <c r="O356" s="22" t="s">
        <v>826</v>
      </c>
      <c r="P356" s="22" t="b">
        <v>1</v>
      </c>
      <c r="Q356" s="28" t="b">
        <v>1</v>
      </c>
      <c r="R356" s="30">
        <v>78283.0</v>
      </c>
      <c r="S356" s="33" t="str">
        <f>VLOOKUP(H356,'GUIDESTAR MATCHING DATA'!$F$1:$I$824,3, FALSE)</f>
        <v>San Antonio</v>
      </c>
      <c r="T356" s="33" t="str">
        <f>VLOOKUP(H356,'GUIDESTAR MATCHING DATA'!$F$1:$I$824,4, FALSE)</f>
        <v>TX</v>
      </c>
      <c r="U356" s="33">
        <v>1829780.0</v>
      </c>
      <c r="V356" s="33">
        <v>1877644.0</v>
      </c>
      <c r="W356" s="22" t="s">
        <v>279</v>
      </c>
      <c r="X356" s="22" t="s">
        <v>5746</v>
      </c>
    </row>
    <row r="357">
      <c r="A357" s="36" t="s">
        <v>4016</v>
      </c>
      <c r="B357" s="36" t="b">
        <v>1</v>
      </c>
      <c r="C357" s="36">
        <v>11.0</v>
      </c>
      <c r="D357" s="36">
        <v>1.0</v>
      </c>
      <c r="E357" s="36">
        <v>10.0</v>
      </c>
      <c r="F357" s="37">
        <v>42331.405069444445</v>
      </c>
      <c r="G357" s="36" t="s">
        <v>5747</v>
      </c>
      <c r="H357" s="36" t="s">
        <v>4017</v>
      </c>
      <c r="I357" s="37" t="s">
        <v>3247</v>
      </c>
      <c r="J357" s="22" t="str">
        <f>vlookup($I357,fb_data!$B$1:$H$481,3,FALSE)</f>
        <v>#N/A</v>
      </c>
      <c r="K357" s="22" t="str">
        <f>vlookup($I357,fb_data!$B$1:$H$481,4,FALSE)</f>
        <v>#N/A</v>
      </c>
      <c r="L357" s="22" t="str">
        <f>vlookup($I357,fb_data!$B$1:$H$481,5,FALSE)</f>
        <v>#N/A</v>
      </c>
      <c r="M357" s="22" t="str">
        <f>vlookup($I357,fb_data!$B$1:$H$481,6,FALSE)</f>
        <v>#N/A</v>
      </c>
      <c r="N357" s="22" t="str">
        <f>vlookup($I357,fb_data!$B$1:$H$481,7,FALSE)</f>
        <v>#N/A</v>
      </c>
      <c r="O357" s="36" t="s">
        <v>3246</v>
      </c>
      <c r="P357" s="36" t="b">
        <v>1</v>
      </c>
      <c r="Q357" s="38" t="b">
        <v>0</v>
      </c>
      <c r="R357" s="39">
        <v>78283.0</v>
      </c>
      <c r="S357" s="33" t="str">
        <f>VLOOKUP(H357,'GUIDESTAR MATCHING DATA'!$F$1:$I$824,3, FALSE)</f>
        <v>San Antonio</v>
      </c>
      <c r="T357" s="33" t="str">
        <f>VLOOKUP(H357,'GUIDESTAR MATCHING DATA'!$F$1:$I$824,4, FALSE)</f>
        <v>TX</v>
      </c>
      <c r="U357" s="40">
        <v>1829780.0</v>
      </c>
      <c r="V357" s="40">
        <v>1877644.0</v>
      </c>
      <c r="W357" s="36" t="s">
        <v>279</v>
      </c>
      <c r="X357" s="36" t="s">
        <v>5748</v>
      </c>
    </row>
    <row r="358">
      <c r="A358" s="22" t="s">
        <v>4023</v>
      </c>
      <c r="B358" s="22" t="b">
        <v>1</v>
      </c>
      <c r="C358" s="22">
        <v>141.0</v>
      </c>
      <c r="D358" s="22">
        <v>19.0</v>
      </c>
      <c r="E358" s="22">
        <v>122.0</v>
      </c>
      <c r="F358" s="24">
        <v>42326.76128472222</v>
      </c>
      <c r="G358" s="22" t="s">
        <v>5749</v>
      </c>
      <c r="H358" s="22" t="s">
        <v>4024</v>
      </c>
      <c r="I358" s="24" t="s">
        <v>5750</v>
      </c>
      <c r="J358" s="22" t="str">
        <f>vlookup($I358,fb_data!$B$1:$H$481,3,FALSE)</f>
        <v>#N/A</v>
      </c>
      <c r="K358" s="22" t="str">
        <f>vlookup($I358,fb_data!$B$1:$H$481,4,FALSE)</f>
        <v>#N/A</v>
      </c>
      <c r="L358" s="22" t="str">
        <f>vlookup($I358,fb_data!$B$1:$H$481,5,FALSE)</f>
        <v>#N/A</v>
      </c>
      <c r="M358" s="22" t="str">
        <f>vlookup($I358,fb_data!$B$1:$H$481,6,FALSE)</f>
        <v>#N/A</v>
      </c>
      <c r="N358" s="22" t="str">
        <f>vlookup($I358,fb_data!$B$1:$H$481,7,FALSE)</f>
        <v>#N/A</v>
      </c>
      <c r="O358" s="22" t="s">
        <v>5751</v>
      </c>
      <c r="P358" s="22" t="b">
        <v>1</v>
      </c>
      <c r="Q358" s="28" t="b">
        <v>1</v>
      </c>
      <c r="R358" s="75" t="s">
        <v>4027</v>
      </c>
      <c r="S358" s="33" t="str">
        <f>VLOOKUP(H358,'GUIDESTAR MATCHING DATA'!$F$1:$I$824,3, FALSE)</f>
        <v>NEWTOWN</v>
      </c>
      <c r="T358" s="33" t="str">
        <f>VLOOKUP(H358,'GUIDESTAR MATCHING DATA'!$F$1:$I$824,4, FALSE)</f>
        <v>CT</v>
      </c>
      <c r="U358" s="33">
        <v>2146192.0</v>
      </c>
      <c r="V358" s="33">
        <v>2394133.0</v>
      </c>
      <c r="W358" s="22" t="s">
        <v>4028</v>
      </c>
      <c r="X358" s="22" t="s">
        <v>5752</v>
      </c>
    </row>
    <row r="359">
      <c r="A359" s="36" t="s">
        <v>4038</v>
      </c>
      <c r="B359" s="36" t="b">
        <v>1</v>
      </c>
      <c r="C359" s="36">
        <v>108.0</v>
      </c>
      <c r="D359" s="36">
        <v>30.0</v>
      </c>
      <c r="E359" s="36">
        <v>78.0</v>
      </c>
      <c r="F359" s="37">
        <v>42330.5474537037</v>
      </c>
      <c r="G359" s="36" t="s">
        <v>5753</v>
      </c>
      <c r="H359" s="36" t="s">
        <v>4039</v>
      </c>
      <c r="I359" s="37" t="s">
        <v>1602</v>
      </c>
      <c r="J359" s="22" t="str">
        <f>vlookup($I359,fb_data!$B$1:$H$481,3,FALSE)</f>
        <v>#N/A</v>
      </c>
      <c r="K359" s="22" t="str">
        <f>vlookup($I359,fb_data!$B$1:$H$481,4,FALSE)</f>
        <v>#N/A</v>
      </c>
      <c r="L359" s="22" t="str">
        <f>vlookup($I359,fb_data!$B$1:$H$481,5,FALSE)</f>
        <v>#N/A</v>
      </c>
      <c r="M359" s="22" t="str">
        <f>vlookup($I359,fb_data!$B$1:$H$481,6,FALSE)</f>
        <v>#N/A</v>
      </c>
      <c r="N359" s="22" t="str">
        <f>vlookup($I359,fb_data!$B$1:$H$481,7,FALSE)</f>
        <v>#N/A</v>
      </c>
      <c r="O359" s="36" t="s">
        <v>1600</v>
      </c>
      <c r="P359" s="36" t="b">
        <v>1</v>
      </c>
      <c r="Q359" s="38" t="b">
        <v>1</v>
      </c>
      <c r="R359" s="39">
        <v>20011.0</v>
      </c>
      <c r="S359" s="33" t="str">
        <f>VLOOKUP(H359,'GUIDESTAR MATCHING DATA'!$F$1:$I$824,3, FALSE)</f>
        <v>WASHINGTON</v>
      </c>
      <c r="T359" s="33" t="str">
        <f>VLOOKUP(H359,'GUIDESTAR MATCHING DATA'!$F$1:$I$824,4, FALSE)</f>
        <v>DC</v>
      </c>
      <c r="U359" s="40"/>
      <c r="V359" s="40"/>
      <c r="W359" s="36" t="s">
        <v>4042</v>
      </c>
      <c r="X359" s="36" t="s">
        <v>5754</v>
      </c>
    </row>
    <row r="360">
      <c r="A360" s="22" t="s">
        <v>4049</v>
      </c>
      <c r="B360" s="22" t="b">
        <v>1</v>
      </c>
      <c r="C360" s="22">
        <v>7.0</v>
      </c>
      <c r="D360" s="22">
        <v>1.0</v>
      </c>
      <c r="E360" s="22">
        <v>6.0</v>
      </c>
      <c r="F360" s="24">
        <v>42331.14585648148</v>
      </c>
      <c r="G360" s="22" t="s">
        <v>5755</v>
      </c>
      <c r="H360" s="22" t="s">
        <v>4050</v>
      </c>
      <c r="I360" s="22" t="s">
        <v>3110</v>
      </c>
      <c r="J360" s="22" t="str">
        <f>vlookup($I360,fb_data!$B$1:$H$481,3,FALSE)</f>
        <v>#N/A</v>
      </c>
      <c r="K360" s="22" t="str">
        <f>vlookup($I360,fb_data!$B$1:$H$481,4,FALSE)</f>
        <v>#N/A</v>
      </c>
      <c r="L360" s="22" t="str">
        <f>vlookup($I360,fb_data!$B$1:$H$481,5,FALSE)</f>
        <v>#N/A</v>
      </c>
      <c r="M360" s="22" t="str">
        <f>vlookup($I360,fb_data!$B$1:$H$481,6,FALSE)</f>
        <v>#N/A</v>
      </c>
      <c r="N360" s="22" t="str">
        <f>vlookup($I360,fb_data!$B$1:$H$481,7,FALSE)</f>
        <v>#N/A</v>
      </c>
      <c r="O360" s="22" t="s">
        <v>3107</v>
      </c>
      <c r="P360" s="22" t="b">
        <v>1</v>
      </c>
      <c r="Q360" s="28" t="b">
        <v>1</v>
      </c>
      <c r="R360" s="75" t="s">
        <v>4053</v>
      </c>
      <c r="S360" s="33" t="str">
        <f>VLOOKUP(H360,'GUIDESTAR MATCHING DATA'!$F$1:$I$824,3, FALSE)</f>
        <v>EXETER</v>
      </c>
      <c r="T360" s="33" t="str">
        <f>VLOOKUP(H360,'GUIDESTAR MATCHING DATA'!$F$1:$I$824,4, FALSE)</f>
        <v>NH</v>
      </c>
      <c r="U360" s="33">
        <v>409458.0</v>
      </c>
      <c r="V360" s="33">
        <v>484431.0</v>
      </c>
      <c r="W360" s="22" t="s">
        <v>4054</v>
      </c>
      <c r="X360" s="22" t="s">
        <v>5756</v>
      </c>
    </row>
    <row r="361">
      <c r="A361" s="36" t="s">
        <v>4056</v>
      </c>
      <c r="B361" s="36" t="b">
        <v>1</v>
      </c>
      <c r="C361" s="36">
        <v>4.0</v>
      </c>
      <c r="D361" s="36">
        <v>2.0</v>
      </c>
      <c r="E361" s="36">
        <v>2.0</v>
      </c>
      <c r="F361" s="37">
        <v>42313.64005787037</v>
      </c>
      <c r="G361" s="36" t="s">
        <v>5757</v>
      </c>
      <c r="H361" s="36" t="s">
        <v>4057</v>
      </c>
      <c r="I361" s="37" t="s">
        <v>2965</v>
      </c>
      <c r="J361" s="22" t="str">
        <f>vlookup($I361,fb_data!$B$1:$H$481,3,FALSE)</f>
        <v>#N/A</v>
      </c>
      <c r="K361" s="22" t="str">
        <f>vlookup($I361,fb_data!$B$1:$H$481,4,FALSE)</f>
        <v>#N/A</v>
      </c>
      <c r="L361" s="22" t="str">
        <f>vlookup($I361,fb_data!$B$1:$H$481,5,FALSE)</f>
        <v>#N/A</v>
      </c>
      <c r="M361" s="22" t="str">
        <f>vlookup($I361,fb_data!$B$1:$H$481,6,FALSE)</f>
        <v>#N/A</v>
      </c>
      <c r="N361" s="22" t="str">
        <f>vlookup($I361,fb_data!$B$1:$H$481,7,FALSE)</f>
        <v>#N/A</v>
      </c>
      <c r="O361" s="36" t="s">
        <v>2963</v>
      </c>
      <c r="P361" s="36" t="b">
        <v>1</v>
      </c>
      <c r="Q361" s="38" t="b">
        <v>0</v>
      </c>
      <c r="R361" s="39">
        <v>98108.0</v>
      </c>
      <c r="S361" s="33" t="str">
        <f>VLOOKUP(H361,'GUIDESTAR MATCHING DATA'!$F$1:$I$824,3, FALSE)</f>
        <v>SEATTLE</v>
      </c>
      <c r="T361" s="33" t="str">
        <f>VLOOKUP(H361,'GUIDESTAR MATCHING DATA'!$F$1:$I$824,4, FALSE)</f>
        <v>WA</v>
      </c>
      <c r="U361" s="40"/>
      <c r="V361" s="40"/>
      <c r="W361" s="36" t="s">
        <v>4060</v>
      </c>
      <c r="X361" s="36" t="s">
        <v>5758</v>
      </c>
    </row>
    <row r="362">
      <c r="A362" s="22" t="s">
        <v>4056</v>
      </c>
      <c r="B362" s="22" t="b">
        <v>1</v>
      </c>
      <c r="C362" s="22">
        <v>14.0</v>
      </c>
      <c r="D362" s="22">
        <v>3.0</v>
      </c>
      <c r="E362" s="22">
        <v>11.0</v>
      </c>
      <c r="F362" s="24">
        <v>42313.6587037037</v>
      </c>
      <c r="G362" s="22" t="s">
        <v>5759</v>
      </c>
      <c r="H362" s="22" t="s">
        <v>4057</v>
      </c>
      <c r="I362" s="24" t="s">
        <v>5760</v>
      </c>
      <c r="J362" s="22" t="str">
        <f>vlookup($I362,fb_data!$B$1:$H$481,3,FALSE)</f>
        <v>#N/A</v>
      </c>
      <c r="K362" s="22" t="str">
        <f>vlookup($I362,fb_data!$B$1:$H$481,4,FALSE)</f>
        <v>#N/A</v>
      </c>
      <c r="L362" s="22" t="str">
        <f>vlookup($I362,fb_data!$B$1:$H$481,5,FALSE)</f>
        <v>#N/A</v>
      </c>
      <c r="M362" s="22" t="str">
        <f>vlookup($I362,fb_data!$B$1:$H$481,6,FALSE)</f>
        <v>#N/A</v>
      </c>
      <c r="N362" s="22" t="str">
        <f>vlookup($I362,fb_data!$B$1:$H$481,7,FALSE)</f>
        <v>#N/A</v>
      </c>
      <c r="O362" s="22" t="s">
        <v>5761</v>
      </c>
      <c r="P362" s="22" t="b">
        <v>1</v>
      </c>
      <c r="Q362" s="28" t="b">
        <v>0</v>
      </c>
      <c r="R362" s="30">
        <v>98108.0</v>
      </c>
      <c r="S362" s="33" t="str">
        <f>VLOOKUP(H362,'GUIDESTAR MATCHING DATA'!$F$1:$I$824,3, FALSE)</f>
        <v>SEATTLE</v>
      </c>
      <c r="T362" s="33" t="str">
        <f>VLOOKUP(H362,'GUIDESTAR MATCHING DATA'!$F$1:$I$824,4, FALSE)</f>
        <v>WA</v>
      </c>
      <c r="U362" s="33"/>
      <c r="V362" s="33"/>
      <c r="W362" s="22" t="s">
        <v>4060</v>
      </c>
      <c r="X362" s="22" t="s">
        <v>5762</v>
      </c>
    </row>
    <row r="363">
      <c r="A363" s="36" t="s">
        <v>4062</v>
      </c>
      <c r="B363" s="36" t="b">
        <v>1</v>
      </c>
      <c r="C363" s="36">
        <v>16.0</v>
      </c>
      <c r="D363" s="36">
        <v>2.0</v>
      </c>
      <c r="E363" s="36">
        <v>14.0</v>
      </c>
      <c r="F363" s="37">
        <v>42330.49303240741</v>
      </c>
      <c r="G363" s="36" t="s">
        <v>5763</v>
      </c>
      <c r="H363" s="36" t="s">
        <v>4063</v>
      </c>
      <c r="I363" s="37" t="s">
        <v>5764</v>
      </c>
      <c r="J363" s="22" t="str">
        <f>vlookup($I363,fb_data!$B$1:$H$481,3,FALSE)</f>
        <v>#N/A</v>
      </c>
      <c r="K363" s="22" t="str">
        <f>vlookup($I363,fb_data!$B$1:$H$481,4,FALSE)</f>
        <v>#N/A</v>
      </c>
      <c r="L363" s="22" t="str">
        <f>vlookup($I363,fb_data!$B$1:$H$481,5,FALSE)</f>
        <v>#N/A</v>
      </c>
      <c r="M363" s="22" t="str">
        <f>vlookup($I363,fb_data!$B$1:$H$481,6,FALSE)</f>
        <v>#N/A</v>
      </c>
      <c r="N363" s="22" t="str">
        <f>vlookup($I363,fb_data!$B$1:$H$481,7,FALSE)</f>
        <v>#N/A</v>
      </c>
      <c r="O363" s="36" t="s">
        <v>5765</v>
      </c>
      <c r="P363" s="36" t="b">
        <v>1</v>
      </c>
      <c r="Q363" s="38" t="b">
        <v>1</v>
      </c>
      <c r="R363" s="39">
        <v>98104.0</v>
      </c>
      <c r="S363" s="33" t="str">
        <f>VLOOKUP(H363,'GUIDESTAR MATCHING DATA'!$F$1:$I$824,3, FALSE)</f>
        <v>SEATTLE</v>
      </c>
      <c r="T363" s="33" t="str">
        <f>VLOOKUP(H363,'GUIDESTAR MATCHING DATA'!$F$1:$I$824,4, FALSE)</f>
        <v>WA</v>
      </c>
      <c r="U363" s="40">
        <v>2815894.0</v>
      </c>
      <c r="V363" s="40">
        <v>1682639.0</v>
      </c>
      <c r="W363" s="36" t="s">
        <v>4065</v>
      </c>
      <c r="X363" s="36" t="s">
        <v>5766</v>
      </c>
    </row>
    <row r="364">
      <c r="A364" s="22" t="s">
        <v>4067</v>
      </c>
      <c r="B364" s="22" t="b">
        <v>1</v>
      </c>
      <c r="C364" s="22">
        <v>8.0</v>
      </c>
      <c r="D364" s="22">
        <v>2.0</v>
      </c>
      <c r="E364" s="22">
        <v>6.0</v>
      </c>
      <c r="F364" s="24">
        <v>42311.296261574076</v>
      </c>
      <c r="G364" s="22" t="s">
        <v>5767</v>
      </c>
      <c r="H364" s="22" t="s">
        <v>4068</v>
      </c>
      <c r="I364" s="24" t="s">
        <v>5768</v>
      </c>
      <c r="J364" s="22" t="str">
        <f>vlookup($I364,fb_data!$B$1:$H$481,3,FALSE)</f>
        <v>#N/A</v>
      </c>
      <c r="K364" s="22" t="str">
        <f>vlookup($I364,fb_data!$B$1:$H$481,4,FALSE)</f>
        <v>#N/A</v>
      </c>
      <c r="L364" s="22" t="str">
        <f>vlookup($I364,fb_data!$B$1:$H$481,5,FALSE)</f>
        <v>#N/A</v>
      </c>
      <c r="M364" s="22" t="str">
        <f>vlookup($I364,fb_data!$B$1:$H$481,6,FALSE)</f>
        <v>#N/A</v>
      </c>
      <c r="N364" s="22" t="str">
        <f>vlookup($I364,fb_data!$B$1:$H$481,7,FALSE)</f>
        <v>#N/A</v>
      </c>
      <c r="O364" s="22" t="s">
        <v>5769</v>
      </c>
      <c r="P364" s="22" t="b">
        <v>1</v>
      </c>
      <c r="Q364" s="28" t="b">
        <v>0</v>
      </c>
      <c r="R364" s="30">
        <v>45401.0</v>
      </c>
      <c r="S364" s="33" t="str">
        <f>VLOOKUP(H364,'GUIDESTAR MATCHING DATA'!$F$1:$I$824,3, FALSE)</f>
        <v>DAYTON</v>
      </c>
      <c r="T364" s="33" t="str">
        <f>VLOOKUP(H364,'GUIDESTAR MATCHING DATA'!$F$1:$I$824,4, FALSE)</f>
        <v>OH</v>
      </c>
      <c r="U364" s="33">
        <v>533300.0</v>
      </c>
      <c r="V364" s="33">
        <v>393701.0</v>
      </c>
      <c r="W364" s="22" t="s">
        <v>1897</v>
      </c>
      <c r="X364" s="22" t="s">
        <v>5770</v>
      </c>
    </row>
    <row r="365">
      <c r="A365" s="36" t="s">
        <v>4072</v>
      </c>
      <c r="B365" s="36" t="b">
        <v>1</v>
      </c>
      <c r="C365" s="36">
        <v>3.0</v>
      </c>
      <c r="D365" s="36">
        <v>0.0</v>
      </c>
      <c r="E365" s="36">
        <v>3.0</v>
      </c>
      <c r="F365" s="37">
        <v>42319.5796412037</v>
      </c>
      <c r="G365" s="36" t="s">
        <v>5771</v>
      </c>
      <c r="H365" s="36" t="s">
        <v>4073</v>
      </c>
      <c r="I365" s="37" t="s">
        <v>3231</v>
      </c>
      <c r="J365" s="22" t="str">
        <f>vlookup($I365,fb_data!$B$1:$H$481,3,FALSE)</f>
        <v>#N/A</v>
      </c>
      <c r="K365" s="22" t="str">
        <f>vlookup($I365,fb_data!$B$1:$H$481,4,FALSE)</f>
        <v>#N/A</v>
      </c>
      <c r="L365" s="22" t="str">
        <f>vlookup($I365,fb_data!$B$1:$H$481,5,FALSE)</f>
        <v>#N/A</v>
      </c>
      <c r="M365" s="22" t="str">
        <f>vlookup($I365,fb_data!$B$1:$H$481,6,FALSE)</f>
        <v>#N/A</v>
      </c>
      <c r="N365" s="22" t="str">
        <f>vlookup($I365,fb_data!$B$1:$H$481,7,FALSE)</f>
        <v>#N/A</v>
      </c>
      <c r="O365" s="36" t="s">
        <v>3228</v>
      </c>
      <c r="P365" s="36" t="b">
        <v>1</v>
      </c>
      <c r="Q365" s="38" t="b">
        <v>1</v>
      </c>
      <c r="R365" s="39">
        <v>92626.0</v>
      </c>
      <c r="S365" s="33" t="str">
        <f>VLOOKUP(H365,'GUIDESTAR MATCHING DATA'!$F$1:$I$824,3, FALSE)</f>
        <v>COSTA MESA</v>
      </c>
      <c r="T365" s="33" t="str">
        <f>VLOOKUP(H365,'GUIDESTAR MATCHING DATA'!$F$1:$I$824,4, FALSE)</f>
        <v>CA</v>
      </c>
      <c r="U365" s="40">
        <v>5.4303209E7</v>
      </c>
      <c r="V365" s="40">
        <v>5.4153562E7</v>
      </c>
      <c r="W365" s="36" t="s">
        <v>4075</v>
      </c>
      <c r="X365" s="36" t="s">
        <v>5772</v>
      </c>
    </row>
    <row r="366">
      <c r="A366" s="22" t="s">
        <v>4077</v>
      </c>
      <c r="B366" s="22" t="b">
        <v>1</v>
      </c>
      <c r="C366" s="22">
        <v>1.0</v>
      </c>
      <c r="D366" s="22">
        <v>0.0</v>
      </c>
      <c r="E366" s="22">
        <v>1.0</v>
      </c>
      <c r="F366" s="24">
        <v>42320.559525462966</v>
      </c>
      <c r="G366" s="22" t="s">
        <v>5773</v>
      </c>
      <c r="H366" s="22" t="s">
        <v>4078</v>
      </c>
      <c r="I366" s="24" t="s">
        <v>2309</v>
      </c>
      <c r="J366" s="22" t="str">
        <f>vlookup($I366,fb_data!$B$1:$H$481,3,FALSE)</f>
        <v>#N/A</v>
      </c>
      <c r="K366" s="22" t="str">
        <f>vlookup($I366,fb_data!$B$1:$H$481,4,FALSE)</f>
        <v>#N/A</v>
      </c>
      <c r="L366" s="22" t="str">
        <f>vlookup($I366,fb_data!$B$1:$H$481,5,FALSE)</f>
        <v>#N/A</v>
      </c>
      <c r="M366" s="22" t="str">
        <f>vlookup($I366,fb_data!$B$1:$H$481,6,FALSE)</f>
        <v>#N/A</v>
      </c>
      <c r="N366" s="22" t="str">
        <f>vlookup($I366,fb_data!$B$1:$H$481,7,FALSE)</f>
        <v>#N/A</v>
      </c>
      <c r="O366" s="22" t="s">
        <v>2308</v>
      </c>
      <c r="P366" s="22" t="b">
        <v>1</v>
      </c>
      <c r="Q366" s="28" t="b">
        <v>1</v>
      </c>
      <c r="R366" s="75" t="s">
        <v>4081</v>
      </c>
      <c r="S366" s="33" t="str">
        <f>VLOOKUP(H366,'GUIDESTAR MATCHING DATA'!$F$1:$I$824,3, FALSE)</f>
        <v>HACKETTSTOWN</v>
      </c>
      <c r="T366" s="33" t="str">
        <f>VLOOKUP(H366,'GUIDESTAR MATCHING DATA'!$F$1:$I$824,4, FALSE)</f>
        <v>NJ</v>
      </c>
      <c r="U366" s="33">
        <v>320543.0</v>
      </c>
      <c r="V366" s="33">
        <v>319739.0</v>
      </c>
      <c r="W366" s="22" t="s">
        <v>71</v>
      </c>
      <c r="X366" s="22" t="s">
        <v>5774</v>
      </c>
    </row>
    <row r="367">
      <c r="A367" s="36" t="s">
        <v>4083</v>
      </c>
      <c r="B367" s="36" t="b">
        <v>1</v>
      </c>
      <c r="C367" s="36">
        <v>56.0</v>
      </c>
      <c r="D367" s="36">
        <v>19.0</v>
      </c>
      <c r="E367" s="36">
        <v>37.0</v>
      </c>
      <c r="F367" s="37">
        <v>42328.398125</v>
      </c>
      <c r="G367" s="36" t="s">
        <v>5775</v>
      </c>
      <c r="H367" s="36" t="s">
        <v>4084</v>
      </c>
      <c r="I367" s="37" t="s">
        <v>5776</v>
      </c>
      <c r="J367" s="22" t="str">
        <f>vlookup($I367,fb_data!$B$1:$H$481,3,FALSE)</f>
        <v>#N/A</v>
      </c>
      <c r="K367" s="22" t="str">
        <f>vlookup($I367,fb_data!$B$1:$H$481,4,FALSE)</f>
        <v>#N/A</v>
      </c>
      <c r="L367" s="22" t="str">
        <f>vlookup($I367,fb_data!$B$1:$H$481,5,FALSE)</f>
        <v>#N/A</v>
      </c>
      <c r="M367" s="22" t="str">
        <f>vlookup($I367,fb_data!$B$1:$H$481,6,FALSE)</f>
        <v>#N/A</v>
      </c>
      <c r="N367" s="22" t="str">
        <f>vlookup($I367,fb_data!$B$1:$H$481,7,FALSE)</f>
        <v>#N/A</v>
      </c>
      <c r="O367" s="36" t="s">
        <v>5777</v>
      </c>
      <c r="P367" s="36" t="b">
        <v>1</v>
      </c>
      <c r="Q367" s="38" t="b">
        <v>1</v>
      </c>
      <c r="R367" s="76" t="s">
        <v>4087</v>
      </c>
      <c r="S367" s="33" t="str">
        <f>VLOOKUP(H367,'GUIDESTAR MATCHING DATA'!$F$1:$I$824,3, FALSE)</f>
        <v>SARASOTA</v>
      </c>
      <c r="T367" s="33" t="str">
        <f>VLOOKUP(H367,'GUIDESTAR MATCHING DATA'!$F$1:$I$824,4, FALSE)</f>
        <v>FL</v>
      </c>
      <c r="U367" s="40">
        <v>538141.0</v>
      </c>
      <c r="V367" s="40">
        <v>260188.0</v>
      </c>
      <c r="W367" s="36"/>
      <c r="X367" s="36" t="s">
        <v>5778</v>
      </c>
    </row>
    <row r="368">
      <c r="A368" s="22" t="s">
        <v>4089</v>
      </c>
      <c r="B368" s="22" t="b">
        <v>1</v>
      </c>
      <c r="C368" s="22">
        <v>4.0</v>
      </c>
      <c r="D368" s="22">
        <v>0.0</v>
      </c>
      <c r="E368" s="22">
        <v>4.0</v>
      </c>
      <c r="F368" s="24">
        <v>42319.68037037037</v>
      </c>
      <c r="G368" s="22" t="s">
        <v>5779</v>
      </c>
      <c r="H368" s="22" t="s">
        <v>4090</v>
      </c>
      <c r="I368" s="24" t="s">
        <v>5780</v>
      </c>
      <c r="J368" s="22" t="str">
        <f>vlookup($I368,fb_data!$B$1:$H$481,3,FALSE)</f>
        <v>#N/A</v>
      </c>
      <c r="K368" s="22" t="str">
        <f>vlookup($I368,fb_data!$B$1:$H$481,4,FALSE)</f>
        <v>#N/A</v>
      </c>
      <c r="L368" s="22" t="str">
        <f>vlookup($I368,fb_data!$B$1:$H$481,5,FALSE)</f>
        <v>#N/A</v>
      </c>
      <c r="M368" s="22" t="str">
        <f>vlookup($I368,fb_data!$B$1:$H$481,6,FALSE)</f>
        <v>#N/A</v>
      </c>
      <c r="N368" s="22" t="str">
        <f>vlookup($I368,fb_data!$B$1:$H$481,7,FALSE)</f>
        <v>#N/A</v>
      </c>
      <c r="O368" s="22" t="s">
        <v>5781</v>
      </c>
      <c r="P368" s="22" t="b">
        <v>1</v>
      </c>
      <c r="Q368" s="28" t="b">
        <v>0</v>
      </c>
      <c r="R368" s="75" t="s">
        <v>4093</v>
      </c>
      <c r="S368" s="33" t="str">
        <f>VLOOKUP(H368,'GUIDESTAR MATCHING DATA'!$F$1:$I$824,3, FALSE)</f>
        <v>WINDSOR</v>
      </c>
      <c r="T368" s="33" t="str">
        <f>VLOOKUP(H368,'GUIDESTAR MATCHING DATA'!$F$1:$I$824,4, FALSE)</f>
        <v>VT</v>
      </c>
      <c r="U368" s="33">
        <v>304844.0</v>
      </c>
      <c r="V368" s="33">
        <v>242119.0</v>
      </c>
      <c r="W368" s="22" t="s">
        <v>313</v>
      </c>
      <c r="X368" s="22" t="s">
        <v>5782</v>
      </c>
    </row>
    <row r="369">
      <c r="A369" s="36" t="s">
        <v>4089</v>
      </c>
      <c r="B369" s="36" t="b">
        <v>1</v>
      </c>
      <c r="C369" s="36">
        <v>964.0</v>
      </c>
      <c r="D369" s="36">
        <v>152.0</v>
      </c>
      <c r="E369" s="36">
        <v>812.0</v>
      </c>
      <c r="F369" s="37">
        <v>42320.498125</v>
      </c>
      <c r="G369" s="36" t="s">
        <v>5783</v>
      </c>
      <c r="H369" s="36" t="s">
        <v>4090</v>
      </c>
      <c r="I369" s="37" t="s">
        <v>5780</v>
      </c>
      <c r="J369" s="22" t="str">
        <f>vlookup($I369,fb_data!$B$1:$H$481,3,FALSE)</f>
        <v>#N/A</v>
      </c>
      <c r="K369" s="22" t="str">
        <f>vlookup($I369,fb_data!$B$1:$H$481,4,FALSE)</f>
        <v>#N/A</v>
      </c>
      <c r="L369" s="22" t="str">
        <f>vlookup($I369,fb_data!$B$1:$H$481,5,FALSE)</f>
        <v>#N/A</v>
      </c>
      <c r="M369" s="22" t="str">
        <f>vlookup($I369,fb_data!$B$1:$H$481,6,FALSE)</f>
        <v>#N/A</v>
      </c>
      <c r="N369" s="22" t="str">
        <f>vlookup($I369,fb_data!$B$1:$H$481,7,FALSE)</f>
        <v>#N/A</v>
      </c>
      <c r="O369" s="36" t="s">
        <v>5781</v>
      </c>
      <c r="P369" s="36" t="b">
        <v>1</v>
      </c>
      <c r="Q369" s="38" t="b">
        <v>1</v>
      </c>
      <c r="R369" s="76" t="s">
        <v>4093</v>
      </c>
      <c r="S369" s="33" t="str">
        <f>VLOOKUP(H369,'GUIDESTAR MATCHING DATA'!$F$1:$I$824,3, FALSE)</f>
        <v>WINDSOR</v>
      </c>
      <c r="T369" s="33" t="str">
        <f>VLOOKUP(H369,'GUIDESTAR MATCHING DATA'!$F$1:$I$824,4, FALSE)</f>
        <v>VT</v>
      </c>
      <c r="U369" s="40">
        <v>304844.0</v>
      </c>
      <c r="V369" s="40">
        <v>242119.0</v>
      </c>
      <c r="W369" s="36" t="s">
        <v>313</v>
      </c>
      <c r="X369" s="36" t="s">
        <v>5784</v>
      </c>
    </row>
    <row r="370">
      <c r="A370" s="22" t="s">
        <v>4101</v>
      </c>
      <c r="B370" s="22" t="b">
        <v>1</v>
      </c>
      <c r="C370" s="22">
        <v>16.0</v>
      </c>
      <c r="D370" s="22">
        <v>3.0</v>
      </c>
      <c r="E370" s="22">
        <v>13.0</v>
      </c>
      <c r="F370" s="24">
        <v>42321.343518518515</v>
      </c>
      <c r="G370" s="22" t="s">
        <v>5785</v>
      </c>
      <c r="H370" s="22" t="s">
        <v>4102</v>
      </c>
      <c r="I370" s="24" t="s">
        <v>860</v>
      </c>
      <c r="J370" s="22" t="str">
        <f>vlookup($I370,fb_data!$B$1:$H$481,3,FALSE)</f>
        <v>Female</v>
      </c>
      <c r="K370" s="22" t="str">
        <f>vlookup($I370,fb_data!$B$1:$H$481,4,FALSE)</f>
        <v/>
      </c>
      <c r="L370" s="22" t="str">
        <f>vlookup($I370,fb_data!$B$1:$H$481,5,FALSE)</f>
        <v/>
      </c>
      <c r="M370" s="22" t="str">
        <f>vlookup($I370,fb_data!$B$1:$H$481,6,FALSE)</f>
        <v/>
      </c>
      <c r="N370" s="22" t="str">
        <f>vlookup($I370,fb_data!$B$1:$H$481,7,FALSE)</f>
        <v/>
      </c>
      <c r="O370" s="22" t="s">
        <v>859</v>
      </c>
      <c r="P370" s="22" t="b">
        <v>1</v>
      </c>
      <c r="Q370" s="28" t="b">
        <v>1</v>
      </c>
      <c r="R370" s="75" t="s">
        <v>4105</v>
      </c>
      <c r="S370" s="33" t="str">
        <f>VLOOKUP(H370,'GUIDESTAR MATCHING DATA'!$F$1:$I$824,3, FALSE)</f>
        <v>LOCUST DALE</v>
      </c>
      <c r="T370" s="33" t="str">
        <f>VLOOKUP(H370,'GUIDESTAR MATCHING DATA'!$F$1:$I$824,4, FALSE)</f>
        <v>VA</v>
      </c>
      <c r="U370" s="33">
        <v>624971.0</v>
      </c>
      <c r="V370" s="33">
        <v>376726.0</v>
      </c>
      <c r="W370" s="22" t="s">
        <v>4106</v>
      </c>
      <c r="X370" s="22" t="s">
        <v>5786</v>
      </c>
    </row>
    <row r="371">
      <c r="A371" s="36" t="s">
        <v>4108</v>
      </c>
      <c r="B371" s="36" t="b">
        <v>1</v>
      </c>
      <c r="C371" s="36">
        <v>143.0</v>
      </c>
      <c r="D371" s="36">
        <v>31.0</v>
      </c>
      <c r="E371" s="36">
        <v>112.0</v>
      </c>
      <c r="F371" s="37">
        <v>42325.473032407404</v>
      </c>
      <c r="G371" s="36" t="s">
        <v>5787</v>
      </c>
      <c r="H371" s="36" t="s">
        <v>4109</v>
      </c>
      <c r="I371" s="37" t="s">
        <v>1951</v>
      </c>
      <c r="J371" s="22" t="str">
        <f>vlookup($I371,fb_data!$B$1:$H$481,3,FALSE)</f>
        <v>#N/A</v>
      </c>
      <c r="K371" s="22" t="str">
        <f>vlookup($I371,fb_data!$B$1:$H$481,4,FALSE)</f>
        <v>#N/A</v>
      </c>
      <c r="L371" s="22" t="str">
        <f>vlookup($I371,fb_data!$B$1:$H$481,5,FALSE)</f>
        <v>#N/A</v>
      </c>
      <c r="M371" s="22" t="str">
        <f>vlookup($I371,fb_data!$B$1:$H$481,6,FALSE)</f>
        <v>#N/A</v>
      </c>
      <c r="N371" s="22" t="str">
        <f>vlookup($I371,fb_data!$B$1:$H$481,7,FALSE)</f>
        <v>#N/A</v>
      </c>
      <c r="O371" s="36" t="s">
        <v>1949</v>
      </c>
      <c r="P371" s="36" t="b">
        <v>1</v>
      </c>
      <c r="Q371" s="38" t="b">
        <v>0</v>
      </c>
      <c r="R371" s="39">
        <v>85308.0</v>
      </c>
      <c r="S371" s="33" t="str">
        <f>VLOOKUP(H371,'GUIDESTAR MATCHING DATA'!$F$1:$I$824,3, FALSE)</f>
        <v>GLENDALE</v>
      </c>
      <c r="T371" s="33" t="str">
        <f>VLOOKUP(H371,'GUIDESTAR MATCHING DATA'!$F$1:$I$824,4, FALSE)</f>
        <v>AZ</v>
      </c>
      <c r="U371" s="40"/>
      <c r="V371" s="40"/>
      <c r="W371" s="36" t="s">
        <v>4112</v>
      </c>
      <c r="X371" s="36" t="s">
        <v>5788</v>
      </c>
    </row>
    <row r="372">
      <c r="A372" s="22" t="s">
        <v>4119</v>
      </c>
      <c r="B372" s="22" t="b">
        <v>1</v>
      </c>
      <c r="C372" s="22">
        <v>1.0</v>
      </c>
      <c r="D372" s="22">
        <v>0.0</v>
      </c>
      <c r="E372" s="22">
        <v>1.0</v>
      </c>
      <c r="F372" s="24">
        <v>42328.60799768518</v>
      </c>
      <c r="G372" s="22" t="s">
        <v>5789</v>
      </c>
      <c r="H372" s="22" t="s">
        <v>4120</v>
      </c>
      <c r="I372" s="24" t="s">
        <v>2800</v>
      </c>
      <c r="J372" s="22" t="str">
        <f>vlookup($I372,fb_data!$B$1:$H$481,3,FALSE)</f>
        <v>#N/A</v>
      </c>
      <c r="K372" s="22" t="str">
        <f>vlookup($I372,fb_data!$B$1:$H$481,4,FALSE)</f>
        <v>#N/A</v>
      </c>
      <c r="L372" s="22" t="str">
        <f>vlookup($I372,fb_data!$B$1:$H$481,5,FALSE)</f>
        <v>#N/A</v>
      </c>
      <c r="M372" s="22" t="str">
        <f>vlookup($I372,fb_data!$B$1:$H$481,6,FALSE)</f>
        <v>#N/A</v>
      </c>
      <c r="N372" s="22" t="str">
        <f>vlookup($I372,fb_data!$B$1:$H$481,7,FALSE)</f>
        <v>#N/A</v>
      </c>
      <c r="O372" s="22" t="s">
        <v>2799</v>
      </c>
      <c r="P372" s="22" t="b">
        <v>1</v>
      </c>
      <c r="Q372" s="28" t="b">
        <v>1</v>
      </c>
      <c r="R372" s="75" t="s">
        <v>4124</v>
      </c>
      <c r="S372" s="33" t="str">
        <f>VLOOKUP(H372,'GUIDESTAR MATCHING DATA'!$F$1:$I$824,3, FALSE)</f>
        <v>PENNINGTON</v>
      </c>
      <c r="T372" s="33" t="str">
        <f>VLOOKUP(H372,'GUIDESTAR MATCHING DATA'!$F$1:$I$824,4, FALSE)</f>
        <v>NJ</v>
      </c>
      <c r="U372" s="33">
        <v>1012784.0</v>
      </c>
      <c r="V372" s="33">
        <v>1423046.0</v>
      </c>
      <c r="W372" s="22" t="s">
        <v>4125</v>
      </c>
      <c r="X372" s="22" t="s">
        <v>5790</v>
      </c>
    </row>
    <row r="373">
      <c r="A373" s="36" t="s">
        <v>4127</v>
      </c>
      <c r="B373" s="36" t="b">
        <v>1</v>
      </c>
      <c r="C373" s="36">
        <v>16.0</v>
      </c>
      <c r="D373" s="36">
        <v>5.0</v>
      </c>
      <c r="E373" s="36">
        <v>11.0</v>
      </c>
      <c r="F373" s="37">
        <v>42311.84581018519</v>
      </c>
      <c r="G373" s="36" t="s">
        <v>5791</v>
      </c>
      <c r="H373" s="36" t="s">
        <v>4128</v>
      </c>
      <c r="I373" s="37" t="s">
        <v>1995</v>
      </c>
      <c r="J373" s="22" t="str">
        <f>vlookup($I373,fb_data!$B$1:$H$481,3,FALSE)</f>
        <v>#N/A</v>
      </c>
      <c r="K373" s="22" t="str">
        <f>vlookup($I373,fb_data!$B$1:$H$481,4,FALSE)</f>
        <v>#N/A</v>
      </c>
      <c r="L373" s="22" t="str">
        <f>vlookup($I373,fb_data!$B$1:$H$481,5,FALSE)</f>
        <v>#N/A</v>
      </c>
      <c r="M373" s="22" t="str">
        <f>vlookup($I373,fb_data!$B$1:$H$481,6,FALSE)</f>
        <v>#N/A</v>
      </c>
      <c r="N373" s="22" t="str">
        <f>vlookup($I373,fb_data!$B$1:$H$481,7,FALSE)</f>
        <v>#N/A</v>
      </c>
      <c r="O373" s="36" t="s">
        <v>1993</v>
      </c>
      <c r="P373" s="36" t="b">
        <v>1</v>
      </c>
      <c r="Q373" s="38" t="b">
        <v>0</v>
      </c>
      <c r="R373" s="76" t="s">
        <v>4131</v>
      </c>
      <c r="S373" s="33" t="str">
        <f>VLOOKUP(H373,'GUIDESTAR MATCHING DATA'!$F$1:$I$824,3, FALSE)</f>
        <v>OLYMPIA</v>
      </c>
      <c r="T373" s="33" t="str">
        <f>VLOOKUP(H373,'GUIDESTAR MATCHING DATA'!$F$1:$I$824,4, FALSE)</f>
        <v>WA</v>
      </c>
      <c r="U373" s="40"/>
      <c r="V373" s="40"/>
      <c r="W373" s="36"/>
      <c r="X373" s="36" t="s">
        <v>5792</v>
      </c>
    </row>
    <row r="374">
      <c r="A374" s="22" t="s">
        <v>4133</v>
      </c>
      <c r="B374" s="22" t="b">
        <v>1</v>
      </c>
      <c r="C374" s="22">
        <v>6.0</v>
      </c>
      <c r="D374" s="22">
        <v>0.0</v>
      </c>
      <c r="E374" s="22">
        <v>6.0</v>
      </c>
      <c r="F374" s="24">
        <v>42326.54484953704</v>
      </c>
      <c r="G374" s="22" t="s">
        <v>5793</v>
      </c>
      <c r="H374" s="22" t="s">
        <v>4134</v>
      </c>
      <c r="I374" s="24" t="s">
        <v>3339</v>
      </c>
      <c r="J374" s="22" t="str">
        <f>vlookup($I374,fb_data!$B$1:$H$481,3,FALSE)</f>
        <v>#N/A</v>
      </c>
      <c r="K374" s="22" t="str">
        <f>vlookup($I374,fb_data!$B$1:$H$481,4,FALSE)</f>
        <v>#N/A</v>
      </c>
      <c r="L374" s="22" t="str">
        <f>vlookup($I374,fb_data!$B$1:$H$481,5,FALSE)</f>
        <v>#N/A</v>
      </c>
      <c r="M374" s="22" t="str">
        <f>vlookup($I374,fb_data!$B$1:$H$481,6,FALSE)</f>
        <v>#N/A</v>
      </c>
      <c r="N374" s="22" t="str">
        <f>vlookup($I374,fb_data!$B$1:$H$481,7,FALSE)</f>
        <v>#N/A</v>
      </c>
      <c r="O374" s="22" t="s">
        <v>3338</v>
      </c>
      <c r="P374" s="22" t="b">
        <v>1</v>
      </c>
      <c r="Q374" s="28" t="b">
        <v>0</v>
      </c>
      <c r="R374" s="75" t="s">
        <v>4136</v>
      </c>
      <c r="S374" s="33" t="str">
        <f>VLOOKUP(H374,'GUIDESTAR MATCHING DATA'!$F$1:$I$824,3, FALSE)</f>
        <v>BELLINGHAM</v>
      </c>
      <c r="T374" s="33" t="str">
        <f>VLOOKUP(H374,'GUIDESTAR MATCHING DATA'!$F$1:$I$824,4, FALSE)</f>
        <v>WA</v>
      </c>
      <c r="U374" s="33"/>
      <c r="V374" s="33"/>
      <c r="W374" s="22" t="s">
        <v>4137</v>
      </c>
      <c r="X374" s="22" t="s">
        <v>5794</v>
      </c>
    </row>
    <row r="375">
      <c r="A375" s="36" t="s">
        <v>4139</v>
      </c>
      <c r="B375" s="36" t="b">
        <v>1</v>
      </c>
      <c r="C375" s="36">
        <v>7.0</v>
      </c>
      <c r="D375" s="36">
        <v>0.0</v>
      </c>
      <c r="E375" s="36">
        <v>7.0</v>
      </c>
      <c r="F375" s="37">
        <v>42331.423634259256</v>
      </c>
      <c r="G375" s="36" t="s">
        <v>5795</v>
      </c>
      <c r="H375" s="36" t="s">
        <v>4140</v>
      </c>
      <c r="I375" s="37" t="s">
        <v>5796</v>
      </c>
      <c r="J375" s="22" t="str">
        <f>vlookup($I375,fb_data!$B$1:$H$481,3,FALSE)</f>
        <v>#N/A</v>
      </c>
      <c r="K375" s="22" t="str">
        <f>vlookup($I375,fb_data!$B$1:$H$481,4,FALSE)</f>
        <v>#N/A</v>
      </c>
      <c r="L375" s="22" t="str">
        <f>vlookup($I375,fb_data!$B$1:$H$481,5,FALSE)</f>
        <v>#N/A</v>
      </c>
      <c r="M375" s="22" t="str">
        <f>vlookup($I375,fb_data!$B$1:$H$481,6,FALSE)</f>
        <v>#N/A</v>
      </c>
      <c r="N375" s="22" t="str">
        <f>vlookup($I375,fb_data!$B$1:$H$481,7,FALSE)</f>
        <v>#N/A</v>
      </c>
      <c r="O375" s="36" t="s">
        <v>5797</v>
      </c>
      <c r="P375" s="36" t="b">
        <v>1</v>
      </c>
      <c r="Q375" s="38" t="b">
        <v>1</v>
      </c>
      <c r="R375" s="76" t="s">
        <v>4142</v>
      </c>
      <c r="S375" s="33" t="str">
        <f>VLOOKUP(H375,'GUIDESTAR MATCHING DATA'!$F$1:$I$824,3, FALSE)</f>
        <v>New York</v>
      </c>
      <c r="T375" s="33" t="str">
        <f>VLOOKUP(H375,'GUIDESTAR MATCHING DATA'!$F$1:$I$824,4, FALSE)</f>
        <v>NY</v>
      </c>
      <c r="U375" s="40">
        <v>1.06977619E8</v>
      </c>
      <c r="V375" s="40">
        <v>9.5355518E7</v>
      </c>
      <c r="W375" s="36"/>
      <c r="X375" s="36" t="s">
        <v>5798</v>
      </c>
    </row>
    <row r="376">
      <c r="A376" s="22" t="s">
        <v>4144</v>
      </c>
      <c r="B376" s="22" t="b">
        <v>1</v>
      </c>
      <c r="C376" s="22">
        <v>2.0</v>
      </c>
      <c r="D376" s="22">
        <v>0.0</v>
      </c>
      <c r="E376" s="22">
        <v>2.0</v>
      </c>
      <c r="F376" s="24">
        <v>42323.76261574074</v>
      </c>
      <c r="G376" s="22" t="s">
        <v>5799</v>
      </c>
      <c r="H376" s="22" t="s">
        <v>4145</v>
      </c>
      <c r="I376" s="24" t="s">
        <v>5800</v>
      </c>
      <c r="J376" s="22" t="str">
        <f>vlookup($I376,fb_data!$B$1:$H$481,3,FALSE)</f>
        <v>#N/A</v>
      </c>
      <c r="K376" s="22" t="str">
        <f>vlookup($I376,fb_data!$B$1:$H$481,4,FALSE)</f>
        <v>#N/A</v>
      </c>
      <c r="L376" s="22" t="str">
        <f>vlookup($I376,fb_data!$B$1:$H$481,5,FALSE)</f>
        <v>#N/A</v>
      </c>
      <c r="M376" s="22" t="str">
        <f>vlookup($I376,fb_data!$B$1:$H$481,6,FALSE)</f>
        <v>#N/A</v>
      </c>
      <c r="N376" s="22" t="str">
        <f>vlookup($I376,fb_data!$B$1:$H$481,7,FALSE)</f>
        <v>#N/A</v>
      </c>
      <c r="O376" s="22" t="s">
        <v>5801</v>
      </c>
      <c r="P376" s="22" t="b">
        <v>1</v>
      </c>
      <c r="Q376" s="28" t="b">
        <v>0</v>
      </c>
      <c r="R376" s="75" t="s">
        <v>4148</v>
      </c>
      <c r="S376" s="33" t="str">
        <f>VLOOKUP(H376,'GUIDESTAR MATCHING DATA'!$F$1:$I$824,3, FALSE)</f>
        <v>SMYRNA</v>
      </c>
      <c r="T376" s="33" t="str">
        <f>VLOOKUP(H376,'GUIDESTAR MATCHING DATA'!$F$1:$I$824,4, FALSE)</f>
        <v>TN</v>
      </c>
      <c r="U376" s="33"/>
      <c r="V376" s="33"/>
      <c r="W376" s="22" t="s">
        <v>313</v>
      </c>
      <c r="X376" s="22" t="s">
        <v>5802</v>
      </c>
    </row>
    <row r="377">
      <c r="A377" s="36" t="s">
        <v>4161</v>
      </c>
      <c r="B377" s="36" t="b">
        <v>1</v>
      </c>
      <c r="C377" s="36">
        <v>3.0</v>
      </c>
      <c r="D377" s="36">
        <v>0.0</v>
      </c>
      <c r="E377" s="36">
        <v>3.0</v>
      </c>
      <c r="F377" s="37">
        <v>42330.748761574076</v>
      </c>
      <c r="G377" s="36" t="s">
        <v>5803</v>
      </c>
      <c r="H377" s="36" t="s">
        <v>4162</v>
      </c>
      <c r="I377" s="37" t="s">
        <v>5804</v>
      </c>
      <c r="J377" s="22" t="str">
        <f>vlookup($I377,fb_data!$B$1:$H$481,3,FALSE)</f>
        <v>#N/A</v>
      </c>
      <c r="K377" s="22" t="str">
        <f>vlookup($I377,fb_data!$B$1:$H$481,4,FALSE)</f>
        <v>#N/A</v>
      </c>
      <c r="L377" s="22" t="str">
        <f>vlookup($I377,fb_data!$B$1:$H$481,5,FALSE)</f>
        <v>#N/A</v>
      </c>
      <c r="M377" s="22" t="str">
        <f>vlookup($I377,fb_data!$B$1:$H$481,6,FALSE)</f>
        <v>#N/A</v>
      </c>
      <c r="N377" s="22" t="str">
        <f>vlookup($I377,fb_data!$B$1:$H$481,7,FALSE)</f>
        <v>#N/A</v>
      </c>
      <c r="O377" s="36" t="s">
        <v>5805</v>
      </c>
      <c r="P377" s="36" t="b">
        <v>1</v>
      </c>
      <c r="Q377" s="38" t="b">
        <v>1</v>
      </c>
      <c r="R377" s="39">
        <v>6107.0</v>
      </c>
      <c r="S377" s="33" t="str">
        <f>VLOOKUP(H377,'GUIDESTAR MATCHING DATA'!$F$1:$I$824,3, FALSE)</f>
        <v>WEST HARTFORD</v>
      </c>
      <c r="T377" s="33" t="str">
        <f>VLOOKUP(H377,'GUIDESTAR MATCHING DATA'!$F$1:$I$824,4, FALSE)</f>
        <v>CT</v>
      </c>
      <c r="U377" s="40"/>
      <c r="V377" s="40"/>
      <c r="W377" s="36" t="s">
        <v>4166</v>
      </c>
      <c r="X377" s="36" t="s">
        <v>5806</v>
      </c>
    </row>
    <row r="378">
      <c r="A378" s="22" t="s">
        <v>4168</v>
      </c>
      <c r="B378" s="22" t="b">
        <v>1</v>
      </c>
      <c r="C378" s="22">
        <v>11.0</v>
      </c>
      <c r="D378" s="22">
        <v>0.0</v>
      </c>
      <c r="E378" s="22">
        <v>11.0</v>
      </c>
      <c r="F378" s="24">
        <v>42325.48521990741</v>
      </c>
      <c r="G378" s="22" t="s">
        <v>5807</v>
      </c>
      <c r="H378" s="22" t="s">
        <v>4169</v>
      </c>
      <c r="I378" s="24" t="s">
        <v>5808</v>
      </c>
      <c r="J378" s="22" t="str">
        <f>vlookup($I378,fb_data!$B$1:$H$481,3,FALSE)</f>
        <v>#N/A</v>
      </c>
      <c r="K378" s="22" t="str">
        <f>vlookup($I378,fb_data!$B$1:$H$481,4,FALSE)</f>
        <v>#N/A</v>
      </c>
      <c r="L378" s="22" t="str">
        <f>vlookup($I378,fb_data!$B$1:$H$481,5,FALSE)</f>
        <v>#N/A</v>
      </c>
      <c r="M378" s="22" t="str">
        <f>vlookup($I378,fb_data!$B$1:$H$481,6,FALSE)</f>
        <v>#N/A</v>
      </c>
      <c r="N378" s="22" t="str">
        <f>vlookup($I378,fb_data!$B$1:$H$481,7,FALSE)</f>
        <v>#N/A</v>
      </c>
      <c r="O378" s="22" t="s">
        <v>5809</v>
      </c>
      <c r="P378" s="22" t="b">
        <v>1</v>
      </c>
      <c r="Q378" s="28" t="b">
        <v>0</v>
      </c>
      <c r="R378" s="30">
        <v>32065.0</v>
      </c>
      <c r="S378" s="33" t="str">
        <f>VLOOKUP(H378,'GUIDESTAR MATCHING DATA'!$F$1:$I$824,3, FALSE)</f>
        <v>ORANGE PARK</v>
      </c>
      <c r="T378" s="33" t="str">
        <f>VLOOKUP(H378,'GUIDESTAR MATCHING DATA'!$F$1:$I$824,4, FALSE)</f>
        <v>FL</v>
      </c>
      <c r="U378" s="33"/>
      <c r="V378" s="33"/>
      <c r="W378" s="22" t="s">
        <v>1161</v>
      </c>
      <c r="X378" s="22" t="s">
        <v>5810</v>
      </c>
    </row>
    <row r="379">
      <c r="A379" s="36" t="s">
        <v>4174</v>
      </c>
      <c r="B379" s="36" t="b">
        <v>1</v>
      </c>
      <c r="C379" s="36">
        <v>0.0</v>
      </c>
      <c r="D379" s="36">
        <v>0.0</v>
      </c>
      <c r="E379" s="36">
        <v>0.0</v>
      </c>
      <c r="F379" s="37">
        <v>42317.2918287037</v>
      </c>
      <c r="G379" s="36" t="s">
        <v>5811</v>
      </c>
      <c r="H379" s="36" t="s">
        <v>4175</v>
      </c>
      <c r="I379" s="37" t="s">
        <v>1434</v>
      </c>
      <c r="J379" s="22" t="str">
        <f>vlookup($I379,fb_data!$B$1:$H$481,3,FALSE)</f>
        <v>#N/A</v>
      </c>
      <c r="K379" s="22" t="str">
        <f>vlookup($I379,fb_data!$B$1:$H$481,4,FALSE)</f>
        <v>#N/A</v>
      </c>
      <c r="L379" s="22" t="str">
        <f>vlookup($I379,fb_data!$B$1:$H$481,5,FALSE)</f>
        <v>#N/A</v>
      </c>
      <c r="M379" s="22" t="str">
        <f>vlookup($I379,fb_data!$B$1:$H$481,6,FALSE)</f>
        <v>#N/A</v>
      </c>
      <c r="N379" s="22" t="str">
        <f>vlookup($I379,fb_data!$B$1:$H$481,7,FALSE)</f>
        <v>#N/A</v>
      </c>
      <c r="O379" s="36" t="s">
        <v>1433</v>
      </c>
      <c r="P379" s="36" t="b">
        <v>1</v>
      </c>
      <c r="Q379" s="38" t="b">
        <v>0</v>
      </c>
      <c r="R379" s="76" t="s">
        <v>4178</v>
      </c>
      <c r="S379" s="33" t="str">
        <f>VLOOKUP(H379,'GUIDESTAR MATCHING DATA'!$F$1:$I$824,3, FALSE)</f>
        <v>Winona</v>
      </c>
      <c r="T379" s="33" t="str">
        <f>VLOOKUP(H379,'GUIDESTAR MATCHING DATA'!$F$1:$I$824,4, FALSE)</f>
        <v>MO</v>
      </c>
      <c r="U379" s="40">
        <v>8680915.0</v>
      </c>
      <c r="V379" s="40">
        <v>8685715.0</v>
      </c>
      <c r="W379" s="36" t="s">
        <v>951</v>
      </c>
      <c r="X379" s="36" t="s">
        <v>5812</v>
      </c>
    </row>
    <row r="380">
      <c r="A380" s="22" t="s">
        <v>4180</v>
      </c>
      <c r="B380" s="22" t="b">
        <v>1</v>
      </c>
      <c r="C380" s="22">
        <v>385.0</v>
      </c>
      <c r="D380" s="22">
        <v>69.0</v>
      </c>
      <c r="E380" s="22">
        <v>316.0</v>
      </c>
      <c r="F380" s="24">
        <v>42323.61516203704</v>
      </c>
      <c r="G380" s="22" t="s">
        <v>5813</v>
      </c>
      <c r="H380" s="22" t="s">
        <v>4181</v>
      </c>
      <c r="I380" s="24" t="s">
        <v>5814</v>
      </c>
      <c r="J380" s="22" t="str">
        <f>vlookup($I380,fb_data!$B$1:$H$481,3,FALSE)</f>
        <v>#N/A</v>
      </c>
      <c r="K380" s="22" t="str">
        <f>vlookup($I380,fb_data!$B$1:$H$481,4,FALSE)</f>
        <v>#N/A</v>
      </c>
      <c r="L380" s="22" t="str">
        <f>vlookup($I380,fb_data!$B$1:$H$481,5,FALSE)</f>
        <v>#N/A</v>
      </c>
      <c r="M380" s="22" t="str">
        <f>vlookup($I380,fb_data!$B$1:$H$481,6,FALSE)</f>
        <v>#N/A</v>
      </c>
      <c r="N380" s="22" t="str">
        <f>vlookup($I380,fb_data!$B$1:$H$481,7,FALSE)</f>
        <v>#N/A</v>
      </c>
      <c r="O380" s="22" t="s">
        <v>5815</v>
      </c>
      <c r="P380" s="22" t="b">
        <v>1</v>
      </c>
      <c r="Q380" s="28" t="b">
        <v>1</v>
      </c>
      <c r="R380" s="75" t="s">
        <v>4184</v>
      </c>
      <c r="S380" s="33" t="str">
        <f>VLOOKUP(H380,'GUIDESTAR MATCHING DATA'!$F$1:$I$824,3, FALSE)</f>
        <v>FALFURRIAS</v>
      </c>
      <c r="T380" s="33" t="str">
        <f>VLOOKUP(H380,'GUIDESTAR MATCHING DATA'!$F$1:$I$824,4, FALSE)</f>
        <v>TX</v>
      </c>
      <c r="U380" s="33"/>
      <c r="V380" s="33"/>
      <c r="W380" s="22" t="s">
        <v>4185</v>
      </c>
      <c r="X380" s="22" t="s">
        <v>5816</v>
      </c>
    </row>
    <row r="381">
      <c r="A381" s="36" t="s">
        <v>4205</v>
      </c>
      <c r="B381" s="36" t="b">
        <v>1</v>
      </c>
      <c r="C381" s="36">
        <v>2.0</v>
      </c>
      <c r="D381" s="36">
        <v>0.0</v>
      </c>
      <c r="E381" s="36">
        <v>2.0</v>
      </c>
      <c r="F381" s="37">
        <v>42324.68884259259</v>
      </c>
      <c r="G381" s="36" t="s">
        <v>5817</v>
      </c>
      <c r="H381" s="36" t="s">
        <v>4206</v>
      </c>
      <c r="I381" s="37" t="s">
        <v>3362</v>
      </c>
      <c r="J381" s="22" t="str">
        <f>vlookup($I381,fb_data!$B$1:$H$481,3,FALSE)</f>
        <v>#N/A</v>
      </c>
      <c r="K381" s="22" t="str">
        <f>vlookup($I381,fb_data!$B$1:$H$481,4,FALSE)</f>
        <v>#N/A</v>
      </c>
      <c r="L381" s="22" t="str">
        <f>vlookup($I381,fb_data!$B$1:$H$481,5,FALSE)</f>
        <v>#N/A</v>
      </c>
      <c r="M381" s="22" t="str">
        <f>vlookup($I381,fb_data!$B$1:$H$481,6,FALSE)</f>
        <v>#N/A</v>
      </c>
      <c r="N381" s="22" t="str">
        <f>vlookup($I381,fb_data!$B$1:$H$481,7,FALSE)</f>
        <v>#N/A</v>
      </c>
      <c r="O381" s="36" t="s">
        <v>3361</v>
      </c>
      <c r="P381" s="36" t="b">
        <v>1</v>
      </c>
      <c r="Q381" s="38" t="b">
        <v>1</v>
      </c>
      <c r="R381" s="76" t="s">
        <v>4209</v>
      </c>
      <c r="S381" s="33" t="str">
        <f>VLOOKUP(H381,'GUIDESTAR MATCHING DATA'!$F$1:$I$824,3, FALSE)</f>
        <v>BIG BAY</v>
      </c>
      <c r="T381" s="33" t="str">
        <f>VLOOKUP(H381,'GUIDESTAR MATCHING DATA'!$F$1:$I$824,4, FALSE)</f>
        <v>MI</v>
      </c>
      <c r="U381" s="40"/>
      <c r="V381" s="40"/>
      <c r="W381" s="36" t="s">
        <v>4210</v>
      </c>
      <c r="X381" s="36" t="s">
        <v>5818</v>
      </c>
    </row>
    <row r="382">
      <c r="A382" s="22" t="s">
        <v>4212</v>
      </c>
      <c r="B382" s="22" t="b">
        <v>1</v>
      </c>
      <c r="C382" s="22">
        <v>26.0</v>
      </c>
      <c r="D382" s="22">
        <v>11.0</v>
      </c>
      <c r="E382" s="22">
        <v>15.0</v>
      </c>
      <c r="F382" s="24">
        <v>42326.58130787037</v>
      </c>
      <c r="G382" s="22" t="s">
        <v>5819</v>
      </c>
      <c r="H382" s="22" t="s">
        <v>4213</v>
      </c>
      <c r="I382" s="24" t="s">
        <v>2265</v>
      </c>
      <c r="J382" s="22" t="str">
        <f>vlookup($I382,fb_data!$B$1:$H$481,3,FALSE)</f>
        <v>#N/A</v>
      </c>
      <c r="K382" s="22" t="str">
        <f>vlookup($I382,fb_data!$B$1:$H$481,4,FALSE)</f>
        <v>#N/A</v>
      </c>
      <c r="L382" s="22" t="str">
        <f>vlookup($I382,fb_data!$B$1:$H$481,5,FALSE)</f>
        <v>#N/A</v>
      </c>
      <c r="M382" s="22" t="str">
        <f>vlookup($I382,fb_data!$B$1:$H$481,6,FALSE)</f>
        <v>#N/A</v>
      </c>
      <c r="N382" s="22" t="str">
        <f>vlookup($I382,fb_data!$B$1:$H$481,7,FALSE)</f>
        <v>#N/A</v>
      </c>
      <c r="O382" s="22" t="s">
        <v>2263</v>
      </c>
      <c r="P382" s="22" t="b">
        <v>1</v>
      </c>
      <c r="Q382" s="28" t="b">
        <v>1</v>
      </c>
      <c r="R382" s="75" t="s">
        <v>4215</v>
      </c>
      <c r="S382" s="33" t="str">
        <f>VLOOKUP(H382,'GUIDESTAR MATCHING DATA'!$F$1:$I$824,3, FALSE)</f>
        <v>SILVER SPRING</v>
      </c>
      <c r="T382" s="33" t="str">
        <f>VLOOKUP(H382,'GUIDESTAR MATCHING DATA'!$F$1:$I$824,4, FALSE)</f>
        <v>MD</v>
      </c>
      <c r="U382" s="33"/>
      <c r="V382" s="33"/>
      <c r="W382" s="22" t="s">
        <v>4216</v>
      </c>
      <c r="X382" s="22" t="s">
        <v>5820</v>
      </c>
    </row>
    <row r="383">
      <c r="A383" s="36" t="s">
        <v>4218</v>
      </c>
      <c r="B383" s="36" t="b">
        <v>1</v>
      </c>
      <c r="C383" s="36">
        <v>82.0</v>
      </c>
      <c r="D383" s="36">
        <v>30.0</v>
      </c>
      <c r="E383" s="36">
        <v>52.0</v>
      </c>
      <c r="F383" s="37">
        <v>42319.685578703706</v>
      </c>
      <c r="G383" s="36" t="s">
        <v>5821</v>
      </c>
      <c r="H383" s="36" t="s">
        <v>4220</v>
      </c>
      <c r="I383" s="37" t="s">
        <v>1630</v>
      </c>
      <c r="J383" s="22" t="str">
        <f>vlookup($I383,fb_data!$B$1:$H$481,3,FALSE)</f>
        <v>#N/A</v>
      </c>
      <c r="K383" s="22" t="str">
        <f>vlookup($I383,fb_data!$B$1:$H$481,4,FALSE)</f>
        <v>#N/A</v>
      </c>
      <c r="L383" s="22" t="str">
        <f>vlookup($I383,fb_data!$B$1:$H$481,5,FALSE)</f>
        <v>#N/A</v>
      </c>
      <c r="M383" s="22" t="str">
        <f>vlookup($I383,fb_data!$B$1:$H$481,6,FALSE)</f>
        <v>#N/A</v>
      </c>
      <c r="N383" s="22" t="str">
        <f>vlookup($I383,fb_data!$B$1:$H$481,7,FALSE)</f>
        <v>#N/A</v>
      </c>
      <c r="O383" s="36" t="s">
        <v>1628</v>
      </c>
      <c r="P383" s="36" t="b">
        <v>1</v>
      </c>
      <c r="Q383" s="38" t="b">
        <v>1</v>
      </c>
      <c r="R383" s="39">
        <v>90057.0</v>
      </c>
      <c r="S383" s="33" t="str">
        <f>VLOOKUP(H383,'GUIDESTAR MATCHING DATA'!$F$1:$I$824,3, FALSE)</f>
        <v>LOS ANGELES</v>
      </c>
      <c r="T383" s="33" t="str">
        <f>VLOOKUP(H383,'GUIDESTAR MATCHING DATA'!$F$1:$I$824,4, FALSE)</f>
        <v>CA</v>
      </c>
      <c r="U383" s="40">
        <v>2151958.0</v>
      </c>
      <c r="V383" s="40">
        <v>4636766.0</v>
      </c>
      <c r="W383" s="36" t="s">
        <v>4223</v>
      </c>
      <c r="X383" s="36" t="s">
        <v>5822</v>
      </c>
    </row>
    <row r="384">
      <c r="A384" s="22" t="s">
        <v>4224</v>
      </c>
      <c r="B384" s="22" t="b">
        <v>1</v>
      </c>
      <c r="C384" s="22">
        <v>2.0</v>
      </c>
      <c r="D384" s="22">
        <v>0.0</v>
      </c>
      <c r="E384" s="22">
        <v>2.0</v>
      </c>
      <c r="F384" s="24">
        <v>42330.570925925924</v>
      </c>
      <c r="G384" s="22" t="s">
        <v>5823</v>
      </c>
      <c r="H384" s="22" t="s">
        <v>4225</v>
      </c>
      <c r="I384" s="24" t="s">
        <v>5824</v>
      </c>
      <c r="J384" s="22" t="str">
        <f>vlookup($I384,fb_data!$B$1:$H$481,3,FALSE)</f>
        <v>#N/A</v>
      </c>
      <c r="K384" s="22" t="str">
        <f>vlookup($I384,fb_data!$B$1:$H$481,4,FALSE)</f>
        <v>#N/A</v>
      </c>
      <c r="L384" s="22" t="str">
        <f>vlookup($I384,fb_data!$B$1:$H$481,5,FALSE)</f>
        <v>#N/A</v>
      </c>
      <c r="M384" s="22" t="str">
        <f>vlookup($I384,fb_data!$B$1:$H$481,6,FALSE)</f>
        <v>#N/A</v>
      </c>
      <c r="N384" s="22" t="str">
        <f>vlookup($I384,fb_data!$B$1:$H$481,7,FALSE)</f>
        <v>#N/A</v>
      </c>
      <c r="O384" s="22" t="s">
        <v>5825</v>
      </c>
      <c r="P384" s="22" t="b">
        <v>1</v>
      </c>
      <c r="Q384" s="28" t="b">
        <v>0</v>
      </c>
      <c r="R384" s="75" t="s">
        <v>1970</v>
      </c>
      <c r="S384" s="33" t="str">
        <f>VLOOKUP(H384,'GUIDESTAR MATCHING DATA'!$F$1:$I$824,3, FALSE)</f>
        <v>Hershey</v>
      </c>
      <c r="T384" s="33" t="str">
        <f>VLOOKUP(H384,'GUIDESTAR MATCHING DATA'!$F$1:$I$824,4, FALSE)</f>
        <v>PA</v>
      </c>
      <c r="U384" s="33"/>
      <c r="V384" s="33"/>
      <c r="W384" s="22"/>
      <c r="X384" s="22" t="s">
        <v>5826</v>
      </c>
    </row>
    <row r="385">
      <c r="A385" s="36" t="s">
        <v>4231</v>
      </c>
      <c r="B385" s="36" t="b">
        <v>1</v>
      </c>
      <c r="C385" s="36">
        <v>5.0</v>
      </c>
      <c r="D385" s="36">
        <v>1.0</v>
      </c>
      <c r="E385" s="36">
        <v>4.0</v>
      </c>
      <c r="F385" s="37">
        <v>42317.50430555556</v>
      </c>
      <c r="G385" s="36" t="s">
        <v>5827</v>
      </c>
      <c r="H385" s="36" t="s">
        <v>4232</v>
      </c>
      <c r="I385" s="37" t="s">
        <v>2001</v>
      </c>
      <c r="J385" s="22" t="str">
        <f>vlookup($I385,fb_data!$B$1:$H$481,3,FALSE)</f>
        <v>#N/A</v>
      </c>
      <c r="K385" s="22" t="str">
        <f>vlookup($I385,fb_data!$B$1:$H$481,4,FALSE)</f>
        <v>#N/A</v>
      </c>
      <c r="L385" s="22" t="str">
        <f>vlookup($I385,fb_data!$B$1:$H$481,5,FALSE)</f>
        <v>#N/A</v>
      </c>
      <c r="M385" s="22" t="str">
        <f>vlookup($I385,fb_data!$B$1:$H$481,6,FALSE)</f>
        <v>#N/A</v>
      </c>
      <c r="N385" s="22" t="str">
        <f>vlookup($I385,fb_data!$B$1:$H$481,7,FALSE)</f>
        <v>#N/A</v>
      </c>
      <c r="O385" s="36" t="s">
        <v>1999</v>
      </c>
      <c r="P385" s="36" t="b">
        <v>1</v>
      </c>
      <c r="Q385" s="38" t="b">
        <v>0</v>
      </c>
      <c r="R385" s="39">
        <v>38105.0</v>
      </c>
      <c r="S385" s="33" t="str">
        <f>VLOOKUP(H385,'GUIDESTAR MATCHING DATA'!$F$1:$I$824,3, FALSE)</f>
        <v>Memphis</v>
      </c>
      <c r="T385" s="33" t="str">
        <f>VLOOKUP(H385,'GUIDESTAR MATCHING DATA'!$F$1:$I$824,4, FALSE)</f>
        <v>TN</v>
      </c>
      <c r="U385" s="40">
        <v>7.40730972E8</v>
      </c>
      <c r="V385" s="40">
        <v>6.83276029E8</v>
      </c>
      <c r="W385" s="36" t="s">
        <v>4236</v>
      </c>
      <c r="X385" s="36" t="s">
        <v>5828</v>
      </c>
    </row>
    <row r="386">
      <c r="A386" s="22" t="s">
        <v>4274</v>
      </c>
      <c r="B386" s="22" t="b">
        <v>1</v>
      </c>
      <c r="C386" s="22">
        <v>1.0</v>
      </c>
      <c r="D386" s="22">
        <v>0.0</v>
      </c>
      <c r="E386" s="22">
        <v>1.0</v>
      </c>
      <c r="F386" s="24">
        <v>42318.30451388889</v>
      </c>
      <c r="G386" s="22" t="s">
        <v>5829</v>
      </c>
      <c r="H386" s="22" t="s">
        <v>4275</v>
      </c>
      <c r="I386" s="24" t="s">
        <v>5830</v>
      </c>
      <c r="J386" s="22" t="str">
        <f>vlookup($I386,fb_data!$B$1:$H$481,3,FALSE)</f>
        <v>#N/A</v>
      </c>
      <c r="K386" s="22" t="str">
        <f>vlookup($I386,fb_data!$B$1:$H$481,4,FALSE)</f>
        <v>#N/A</v>
      </c>
      <c r="L386" s="22" t="str">
        <f>vlookup($I386,fb_data!$B$1:$H$481,5,FALSE)</f>
        <v>#N/A</v>
      </c>
      <c r="M386" s="22" t="str">
        <f>vlookup($I386,fb_data!$B$1:$H$481,6,FALSE)</f>
        <v>#N/A</v>
      </c>
      <c r="N386" s="22" t="str">
        <f>vlookup($I386,fb_data!$B$1:$H$481,7,FALSE)</f>
        <v>#N/A</v>
      </c>
      <c r="O386" s="22" t="s">
        <v>5831</v>
      </c>
      <c r="P386" s="22" t="b">
        <v>1</v>
      </c>
      <c r="Q386" s="28" t="b">
        <v>1</v>
      </c>
      <c r="R386" s="75" t="s">
        <v>4278</v>
      </c>
      <c r="S386" s="33" t="str">
        <f>VLOOKUP(H386,'GUIDESTAR MATCHING DATA'!$F$1:$I$824,3, FALSE)</f>
        <v>Hamilton</v>
      </c>
      <c r="T386" s="33" t="str">
        <f>VLOOKUP(H386,'GUIDESTAR MATCHING DATA'!$F$1:$I$824,4, FALSE)</f>
        <v>OH</v>
      </c>
      <c r="U386" s="33">
        <v>2226469.0</v>
      </c>
      <c r="V386" s="33">
        <v>2308893.0</v>
      </c>
      <c r="W386" s="22" t="s">
        <v>4279</v>
      </c>
      <c r="X386" s="22" t="s">
        <v>5832</v>
      </c>
    </row>
    <row r="387">
      <c r="A387" s="36" t="s">
        <v>4281</v>
      </c>
      <c r="B387" s="36" t="b">
        <v>1</v>
      </c>
      <c r="C387" s="36">
        <v>1.0</v>
      </c>
      <c r="D387" s="36">
        <v>0.0</v>
      </c>
      <c r="E387" s="36">
        <v>1.0</v>
      </c>
      <c r="F387" s="37">
        <v>42326.285625</v>
      </c>
      <c r="G387" s="36" t="s">
        <v>5833</v>
      </c>
      <c r="H387" s="36" t="s">
        <v>4282</v>
      </c>
      <c r="I387" s="37" t="s">
        <v>1617</v>
      </c>
      <c r="J387" s="22" t="str">
        <f>vlookup($I387,fb_data!$B$1:$H$481,3,FALSE)</f>
        <v>#N/A</v>
      </c>
      <c r="K387" s="22" t="str">
        <f>vlookup($I387,fb_data!$B$1:$H$481,4,FALSE)</f>
        <v>#N/A</v>
      </c>
      <c r="L387" s="22" t="str">
        <f>vlookup($I387,fb_data!$B$1:$H$481,5,FALSE)</f>
        <v>#N/A</v>
      </c>
      <c r="M387" s="22" t="str">
        <f>vlookup($I387,fb_data!$B$1:$H$481,6,FALSE)</f>
        <v>#N/A</v>
      </c>
      <c r="N387" s="22" t="str">
        <f>vlookup($I387,fb_data!$B$1:$H$481,7,FALSE)</f>
        <v>#N/A</v>
      </c>
      <c r="O387" s="36" t="s">
        <v>1615</v>
      </c>
      <c r="P387" s="36" t="b">
        <v>1</v>
      </c>
      <c r="Q387" s="38" t="b">
        <v>1</v>
      </c>
      <c r="R387" s="76" t="s">
        <v>4285</v>
      </c>
      <c r="S387" s="33" t="str">
        <f>VLOOKUP(H387,'GUIDESTAR MATCHING DATA'!$F$1:$I$824,3, FALSE)</f>
        <v>Berwyn</v>
      </c>
      <c r="T387" s="33" t="str">
        <f>VLOOKUP(H387,'GUIDESTAR MATCHING DATA'!$F$1:$I$824,4, FALSE)</f>
        <v>PA</v>
      </c>
      <c r="U387" s="40">
        <v>6108003.0</v>
      </c>
      <c r="V387" s="40">
        <v>4224357.0</v>
      </c>
      <c r="W387" s="36" t="s">
        <v>1642</v>
      </c>
      <c r="X387" s="36" t="s">
        <v>5834</v>
      </c>
    </row>
    <row r="388">
      <c r="A388" s="22" t="s">
        <v>4287</v>
      </c>
      <c r="B388" s="22" t="b">
        <v>1</v>
      </c>
      <c r="C388" s="22">
        <v>150.0</v>
      </c>
      <c r="D388" s="22">
        <v>44.0</v>
      </c>
      <c r="E388" s="22">
        <v>106.0</v>
      </c>
      <c r="F388" s="24">
        <v>42324.73924768518</v>
      </c>
      <c r="G388" s="22" t="s">
        <v>5835</v>
      </c>
      <c r="H388" s="22" t="s">
        <v>4288</v>
      </c>
      <c r="I388" s="24" t="s">
        <v>811</v>
      </c>
      <c r="J388" s="22" t="str">
        <f>vlookup($I388,fb_data!$B$1:$H$481,3,FALSE)</f>
        <v>Female</v>
      </c>
      <c r="K388" s="22" t="str">
        <f>vlookup($I388,fb_data!$B$1:$H$481,4,FALSE)</f>
        <v>Chambersburg, Pennsylvania</v>
      </c>
      <c r="L388" s="22" t="str">
        <f>vlookup($I388,fb_data!$B$1:$H$481,5,FALSE)</f>
        <v/>
      </c>
      <c r="M388" s="22" t="str">
        <f>vlookup($I388,fb_data!$B$1:$H$481,6,FALSE)</f>
        <v/>
      </c>
      <c r="N388" s="22" t="str">
        <f>vlookup($I388,fb_data!$B$1:$H$481,7,FALSE)</f>
        <v/>
      </c>
      <c r="O388" s="22" t="s">
        <v>809</v>
      </c>
      <c r="P388" s="22" t="b">
        <v>1</v>
      </c>
      <c r="Q388" s="28" t="b">
        <v>1</v>
      </c>
      <c r="R388" s="75" t="s">
        <v>587</v>
      </c>
      <c r="S388" s="33" t="str">
        <f>VLOOKUP(H388,'GUIDESTAR MATCHING DATA'!$F$1:$I$824,3, FALSE)</f>
        <v>CHAMBERSBURG</v>
      </c>
      <c r="T388" s="33" t="str">
        <f>VLOOKUP(H388,'GUIDESTAR MATCHING DATA'!$F$1:$I$824,4, FALSE)</f>
        <v>PA</v>
      </c>
      <c r="U388" s="33"/>
      <c r="V388" s="33"/>
      <c r="W388" s="22" t="s">
        <v>313</v>
      </c>
      <c r="X388" s="22" t="s">
        <v>5836</v>
      </c>
    </row>
    <row r="389">
      <c r="A389" s="36" t="s">
        <v>4287</v>
      </c>
      <c r="B389" s="36" t="b">
        <v>1</v>
      </c>
      <c r="C389" s="36">
        <v>2.0</v>
      </c>
      <c r="D389" s="36">
        <v>0.0</v>
      </c>
      <c r="E389" s="36">
        <v>2.0</v>
      </c>
      <c r="F389" s="37">
        <v>42324.78340277778</v>
      </c>
      <c r="G389" s="36" t="s">
        <v>5837</v>
      </c>
      <c r="H389" s="36" t="s">
        <v>4288</v>
      </c>
      <c r="I389" s="37" t="s">
        <v>5838</v>
      </c>
      <c r="J389" s="22" t="str">
        <f>vlookup($I389,fb_data!$B$1:$H$481,3,FALSE)</f>
        <v>#N/A</v>
      </c>
      <c r="K389" s="22" t="str">
        <f>vlookup($I389,fb_data!$B$1:$H$481,4,FALSE)</f>
        <v>#N/A</v>
      </c>
      <c r="L389" s="22" t="str">
        <f>vlookup($I389,fb_data!$B$1:$H$481,5,FALSE)</f>
        <v>#N/A</v>
      </c>
      <c r="M389" s="22" t="str">
        <f>vlookup($I389,fb_data!$B$1:$H$481,6,FALSE)</f>
        <v>#N/A</v>
      </c>
      <c r="N389" s="22" t="str">
        <f>vlookup($I389,fb_data!$B$1:$H$481,7,FALSE)</f>
        <v>#N/A</v>
      </c>
      <c r="O389" s="36" t="s">
        <v>5839</v>
      </c>
      <c r="P389" s="36" t="b">
        <v>1</v>
      </c>
      <c r="Q389" s="38" t="b">
        <v>0</v>
      </c>
      <c r="R389" s="76" t="s">
        <v>587</v>
      </c>
      <c r="S389" s="33" t="str">
        <f>VLOOKUP(H389,'GUIDESTAR MATCHING DATA'!$F$1:$I$824,3, FALSE)</f>
        <v>CHAMBERSBURG</v>
      </c>
      <c r="T389" s="33" t="str">
        <f>VLOOKUP(H389,'GUIDESTAR MATCHING DATA'!$F$1:$I$824,4, FALSE)</f>
        <v>PA</v>
      </c>
      <c r="U389" s="40"/>
      <c r="V389" s="40"/>
      <c r="W389" s="36" t="s">
        <v>313</v>
      </c>
      <c r="X389" s="36" t="s">
        <v>5840</v>
      </c>
    </row>
    <row r="390">
      <c r="A390" s="22" t="s">
        <v>4287</v>
      </c>
      <c r="B390" s="22" t="b">
        <v>1</v>
      </c>
      <c r="C390" s="22">
        <v>15.0</v>
      </c>
      <c r="D390" s="22">
        <v>6.0</v>
      </c>
      <c r="E390" s="22">
        <v>9.0</v>
      </c>
      <c r="F390" s="24">
        <v>42324.865208333336</v>
      </c>
      <c r="G390" s="22" t="s">
        <v>5841</v>
      </c>
      <c r="H390" s="22" t="s">
        <v>4288</v>
      </c>
      <c r="I390" s="24" t="s">
        <v>2674</v>
      </c>
      <c r="J390" s="22" t="str">
        <f>vlookup($I390,fb_data!$B$1:$H$481,3,FALSE)</f>
        <v>#N/A</v>
      </c>
      <c r="K390" s="22" t="str">
        <f>vlookup($I390,fb_data!$B$1:$H$481,4,FALSE)</f>
        <v>#N/A</v>
      </c>
      <c r="L390" s="22" t="str">
        <f>vlookup($I390,fb_data!$B$1:$H$481,5,FALSE)</f>
        <v>#N/A</v>
      </c>
      <c r="M390" s="22" t="str">
        <f>vlookup($I390,fb_data!$B$1:$H$481,6,FALSE)</f>
        <v>#N/A</v>
      </c>
      <c r="N390" s="22" t="str">
        <f>vlookup($I390,fb_data!$B$1:$H$481,7,FALSE)</f>
        <v>#N/A</v>
      </c>
      <c r="O390" s="22" t="s">
        <v>2672</v>
      </c>
      <c r="P390" s="22" t="b">
        <v>1</v>
      </c>
      <c r="Q390" s="28" t="b">
        <v>0</v>
      </c>
      <c r="R390" s="75" t="s">
        <v>587</v>
      </c>
      <c r="S390" s="33" t="str">
        <f>VLOOKUP(H390,'GUIDESTAR MATCHING DATA'!$F$1:$I$824,3, FALSE)</f>
        <v>CHAMBERSBURG</v>
      </c>
      <c r="T390" s="33" t="str">
        <f>VLOOKUP(H390,'GUIDESTAR MATCHING DATA'!$F$1:$I$824,4, FALSE)</f>
        <v>PA</v>
      </c>
      <c r="U390" s="33"/>
      <c r="V390" s="33"/>
      <c r="W390" s="22" t="s">
        <v>313</v>
      </c>
      <c r="X390" s="22" t="s">
        <v>5842</v>
      </c>
    </row>
    <row r="391">
      <c r="A391" s="36" t="s">
        <v>4294</v>
      </c>
      <c r="B391" s="36" t="b">
        <v>1</v>
      </c>
      <c r="C391" s="36">
        <v>3.0</v>
      </c>
      <c r="D391" s="36">
        <v>1.0</v>
      </c>
      <c r="E391" s="36">
        <v>2.0</v>
      </c>
      <c r="F391" s="37">
        <v>42333.415625</v>
      </c>
      <c r="G391" s="36" t="s">
        <v>5843</v>
      </c>
      <c r="H391" s="36" t="s">
        <v>4295</v>
      </c>
      <c r="I391" s="37" t="s">
        <v>1483</v>
      </c>
      <c r="J391" s="22" t="str">
        <f>vlookup($I391,fb_data!$B$1:$H$481,3,FALSE)</f>
        <v>#N/A</v>
      </c>
      <c r="K391" s="22" t="str">
        <f>vlookup($I391,fb_data!$B$1:$H$481,4,FALSE)</f>
        <v>#N/A</v>
      </c>
      <c r="L391" s="22" t="str">
        <f>vlookup($I391,fb_data!$B$1:$H$481,5,FALSE)</f>
        <v>#N/A</v>
      </c>
      <c r="M391" s="22" t="str">
        <f>vlookup($I391,fb_data!$B$1:$H$481,6,FALSE)</f>
        <v>#N/A</v>
      </c>
      <c r="N391" s="22" t="str">
        <f>vlookup($I391,fb_data!$B$1:$H$481,7,FALSE)</f>
        <v>#N/A</v>
      </c>
      <c r="O391" s="36" t="s">
        <v>1481</v>
      </c>
      <c r="P391" s="36" t="b">
        <v>1</v>
      </c>
      <c r="Q391" s="38" t="b">
        <v>0</v>
      </c>
      <c r="R391" s="39">
        <v>11209.0</v>
      </c>
      <c r="S391" s="33" t="str">
        <f>VLOOKUP(H391,'GUIDESTAR MATCHING DATA'!$F$1:$I$824,3, FALSE)</f>
        <v>BROOKLYN</v>
      </c>
      <c r="T391" s="33" t="str">
        <f>VLOOKUP(H391,'GUIDESTAR MATCHING DATA'!$F$1:$I$824,4, FALSE)</f>
        <v>NY</v>
      </c>
      <c r="U391" s="40"/>
      <c r="V391" s="40"/>
      <c r="W391" s="36" t="s">
        <v>201</v>
      </c>
      <c r="X391" s="36" t="s">
        <v>5844</v>
      </c>
    </row>
    <row r="392">
      <c r="A392" s="22" t="s">
        <v>4299</v>
      </c>
      <c r="B392" s="22" t="b">
        <v>1</v>
      </c>
      <c r="C392" s="22">
        <v>65.0</v>
      </c>
      <c r="D392" s="22">
        <v>14.0</v>
      </c>
      <c r="E392" s="22">
        <v>51.0</v>
      </c>
      <c r="F392" s="24">
        <v>42311.27210648148</v>
      </c>
      <c r="G392" s="22" t="s">
        <v>5845</v>
      </c>
      <c r="H392" s="22" t="s">
        <v>4300</v>
      </c>
      <c r="I392" s="24" t="s">
        <v>981</v>
      </c>
      <c r="J392" s="22" t="str">
        <f>vlookup($I392,fb_data!$B$1:$H$481,3,FALSE)</f>
        <v>Male</v>
      </c>
      <c r="K392" s="22" t="str">
        <f>vlookup($I392,fb_data!$B$1:$H$481,4,FALSE)</f>
        <v>Bay Shore, New York</v>
      </c>
      <c r="L392" s="22" t="str">
        <f>vlookup($I392,fb_data!$B$1:$H$481,5,FALSE)</f>
        <v/>
      </c>
      <c r="M392" s="22" t="str">
        <f>vlookup($I392,fb_data!$B$1:$H$481,6,FALSE)</f>
        <v>Video Producer/Editor</v>
      </c>
      <c r="N392" s="22" t="str">
        <f>vlookup($I392,fb_data!$B$1:$H$481,7,FALSE)</f>
        <v>MSW ARS Research</v>
      </c>
      <c r="O392" s="22" t="s">
        <v>980</v>
      </c>
      <c r="P392" s="22" t="b">
        <v>1</v>
      </c>
      <c r="Q392" s="28" t="b">
        <v>0</v>
      </c>
      <c r="R392" s="30">
        <v>20853.0</v>
      </c>
      <c r="S392" s="33" t="str">
        <f>VLOOKUP(H392,'GUIDESTAR MATCHING DATA'!$F$1:$I$824,3, FALSE)</f>
        <v>ROCKVILLE</v>
      </c>
      <c r="T392" s="33" t="str">
        <f>VLOOKUP(H392,'GUIDESTAR MATCHING DATA'!$F$1:$I$824,4, FALSE)</f>
        <v>MD</v>
      </c>
      <c r="U392" s="33">
        <v>642041.0</v>
      </c>
      <c r="V392" s="33">
        <v>682880.0</v>
      </c>
      <c r="W392" s="22" t="s">
        <v>3917</v>
      </c>
      <c r="X392" s="22" t="s">
        <v>5846</v>
      </c>
    </row>
    <row r="393">
      <c r="A393" s="36" t="s">
        <v>4305</v>
      </c>
      <c r="B393" s="36" t="b">
        <v>1</v>
      </c>
      <c r="C393" s="36">
        <v>1.0</v>
      </c>
      <c r="D393" s="36">
        <v>0.0</v>
      </c>
      <c r="E393" s="36">
        <v>1.0</v>
      </c>
      <c r="F393" s="37">
        <v>42329.83828703704</v>
      </c>
      <c r="G393" s="36" t="s">
        <v>5847</v>
      </c>
      <c r="H393" s="36" t="s">
        <v>4306</v>
      </c>
      <c r="I393" s="37" t="s">
        <v>5848</v>
      </c>
      <c r="J393" s="22" t="str">
        <f>vlookup($I393,fb_data!$B$1:$H$481,3,FALSE)</f>
        <v>#N/A</v>
      </c>
      <c r="K393" s="22" t="str">
        <f>vlookup($I393,fb_data!$B$1:$H$481,4,FALSE)</f>
        <v>#N/A</v>
      </c>
      <c r="L393" s="22" t="str">
        <f>vlookup($I393,fb_data!$B$1:$H$481,5,FALSE)</f>
        <v>#N/A</v>
      </c>
      <c r="M393" s="22" t="str">
        <f>vlookup($I393,fb_data!$B$1:$H$481,6,FALSE)</f>
        <v>#N/A</v>
      </c>
      <c r="N393" s="22" t="str">
        <f>vlookup($I393,fb_data!$B$1:$H$481,7,FALSE)</f>
        <v>#N/A</v>
      </c>
      <c r="O393" s="36" t="s">
        <v>1469</v>
      </c>
      <c r="P393" s="36" t="b">
        <v>1</v>
      </c>
      <c r="Q393" s="38" t="b">
        <v>0</v>
      </c>
      <c r="R393" s="39">
        <v>2131.0</v>
      </c>
      <c r="S393" s="33" t="str">
        <f>VLOOKUP(H393,'GUIDESTAR MATCHING DATA'!$F$1:$I$824,3, FALSE)</f>
        <v>ROSLINDALE</v>
      </c>
      <c r="T393" s="33" t="str">
        <f>VLOOKUP(H393,'GUIDESTAR MATCHING DATA'!$F$1:$I$824,4, FALSE)</f>
        <v>MA</v>
      </c>
      <c r="U393" s="40"/>
      <c r="V393" s="40"/>
      <c r="W393" s="36" t="s">
        <v>4310</v>
      </c>
      <c r="X393" s="36" t="s">
        <v>5849</v>
      </c>
    </row>
    <row r="394">
      <c r="A394" s="22" t="s">
        <v>4305</v>
      </c>
      <c r="B394" s="22" t="b">
        <v>1</v>
      </c>
      <c r="C394" s="22">
        <v>2.0</v>
      </c>
      <c r="D394" s="22">
        <v>0.0</v>
      </c>
      <c r="E394" s="22">
        <v>2.0</v>
      </c>
      <c r="F394" s="24">
        <v>42329.876435185186</v>
      </c>
      <c r="G394" s="22" t="s">
        <v>5847</v>
      </c>
      <c r="H394" s="22" t="s">
        <v>4306</v>
      </c>
      <c r="I394" s="24" t="s">
        <v>5848</v>
      </c>
      <c r="J394" s="22" t="str">
        <f>vlookup($I394,fb_data!$B$1:$H$481,3,FALSE)</f>
        <v>#N/A</v>
      </c>
      <c r="K394" s="22" t="str">
        <f>vlookup($I394,fb_data!$B$1:$H$481,4,FALSE)</f>
        <v>#N/A</v>
      </c>
      <c r="L394" s="22" t="str">
        <f>vlookup($I394,fb_data!$B$1:$H$481,5,FALSE)</f>
        <v>#N/A</v>
      </c>
      <c r="M394" s="22" t="str">
        <f>vlookup($I394,fb_data!$B$1:$H$481,6,FALSE)</f>
        <v>#N/A</v>
      </c>
      <c r="N394" s="22" t="str">
        <f>vlookup($I394,fb_data!$B$1:$H$481,7,FALSE)</f>
        <v>#N/A</v>
      </c>
      <c r="O394" s="22" t="s">
        <v>1476</v>
      </c>
      <c r="P394" s="22" t="b">
        <v>1</v>
      </c>
      <c r="Q394" s="28" t="b">
        <v>0</v>
      </c>
      <c r="R394" s="30">
        <v>2131.0</v>
      </c>
      <c r="S394" s="33" t="str">
        <f>VLOOKUP(H394,'GUIDESTAR MATCHING DATA'!$F$1:$I$824,3, FALSE)</f>
        <v>ROSLINDALE</v>
      </c>
      <c r="T394" s="33" t="str">
        <f>VLOOKUP(H394,'GUIDESTAR MATCHING DATA'!$F$1:$I$824,4, FALSE)</f>
        <v>MA</v>
      </c>
      <c r="U394" s="33"/>
      <c r="V394" s="33"/>
      <c r="W394" s="22" t="s">
        <v>4310</v>
      </c>
      <c r="X394" s="22" t="s">
        <v>5850</v>
      </c>
    </row>
    <row r="395">
      <c r="A395" s="36" t="s">
        <v>4319</v>
      </c>
      <c r="B395" s="36" t="b">
        <v>1</v>
      </c>
      <c r="C395" s="36">
        <v>1.0</v>
      </c>
      <c r="D395" s="36">
        <v>0.0</v>
      </c>
      <c r="E395" s="36">
        <v>1.0</v>
      </c>
      <c r="F395" s="37">
        <v>42339.27321759259</v>
      </c>
      <c r="G395" s="36" t="s">
        <v>5851</v>
      </c>
      <c r="H395" s="36" t="s">
        <v>4320</v>
      </c>
      <c r="I395" s="37" t="s">
        <v>2754</v>
      </c>
      <c r="J395" s="22" t="str">
        <f>vlookup($I395,fb_data!$B$1:$H$481,3,FALSE)</f>
        <v>#N/A</v>
      </c>
      <c r="K395" s="22" t="str">
        <f>vlookup($I395,fb_data!$B$1:$H$481,4,FALSE)</f>
        <v>#N/A</v>
      </c>
      <c r="L395" s="22" t="str">
        <f>vlookup($I395,fb_data!$B$1:$H$481,5,FALSE)</f>
        <v>#N/A</v>
      </c>
      <c r="M395" s="22" t="str">
        <f>vlookup($I395,fb_data!$B$1:$H$481,6,FALSE)</f>
        <v>#N/A</v>
      </c>
      <c r="N395" s="22" t="str">
        <f>vlookup($I395,fb_data!$B$1:$H$481,7,FALSE)</f>
        <v>#N/A</v>
      </c>
      <c r="O395" s="36" t="s">
        <v>2753</v>
      </c>
      <c r="P395" s="36" t="b">
        <v>1</v>
      </c>
      <c r="Q395" s="38" t="b">
        <v>0</v>
      </c>
      <c r="R395" s="39">
        <v>37167.0</v>
      </c>
      <c r="S395" s="33" t="str">
        <f>VLOOKUP(H395,'GUIDESTAR MATCHING DATA'!$F$1:$I$824,3, FALSE)</f>
        <v>SMYRNA</v>
      </c>
      <c r="T395" s="33" t="str">
        <f>VLOOKUP(H395,'GUIDESTAR MATCHING DATA'!$F$1:$I$824,4, FALSE)</f>
        <v>TN</v>
      </c>
      <c r="U395" s="40">
        <v>337658.0</v>
      </c>
      <c r="V395" s="40">
        <v>387347.0</v>
      </c>
      <c r="W395" s="36" t="s">
        <v>4322</v>
      </c>
      <c r="X395" s="36" t="s">
        <v>5852</v>
      </c>
    </row>
    <row r="396">
      <c r="A396" s="22" t="s">
        <v>4323</v>
      </c>
      <c r="B396" s="22" t="b">
        <v>1</v>
      </c>
      <c r="C396" s="22">
        <v>40.0</v>
      </c>
      <c r="D396" s="22">
        <v>10.0</v>
      </c>
      <c r="E396" s="22">
        <v>30.0</v>
      </c>
      <c r="F396" s="24">
        <v>42329.583125</v>
      </c>
      <c r="G396" s="22" t="s">
        <v>5853</v>
      </c>
      <c r="H396" s="22" t="s">
        <v>4324</v>
      </c>
      <c r="I396" s="24" t="s">
        <v>5854</v>
      </c>
      <c r="J396" s="22" t="str">
        <f>vlookup($I396,fb_data!$B$1:$H$481,3,FALSE)</f>
        <v>#N/A</v>
      </c>
      <c r="K396" s="22" t="str">
        <f>vlookup($I396,fb_data!$B$1:$H$481,4,FALSE)</f>
        <v>#N/A</v>
      </c>
      <c r="L396" s="22" t="str">
        <f>vlookup($I396,fb_data!$B$1:$H$481,5,FALSE)</f>
        <v>#N/A</v>
      </c>
      <c r="M396" s="22" t="str">
        <f>vlookup($I396,fb_data!$B$1:$H$481,6,FALSE)</f>
        <v>#N/A</v>
      </c>
      <c r="N396" s="22" t="str">
        <f>vlookup($I396,fb_data!$B$1:$H$481,7,FALSE)</f>
        <v>#N/A</v>
      </c>
      <c r="O396" s="22" t="s">
        <v>5855</v>
      </c>
      <c r="P396" s="22" t="b">
        <v>1</v>
      </c>
      <c r="Q396" s="28" t="b">
        <v>0</v>
      </c>
      <c r="R396" s="30">
        <v>75474.0</v>
      </c>
      <c r="S396" s="33" t="str">
        <f>VLOOKUP(H396,'GUIDESTAR MATCHING DATA'!$F$1:$I$824,3, FALSE)</f>
        <v>QUINLAN</v>
      </c>
      <c r="T396" s="33" t="str">
        <f>VLOOKUP(H396,'GUIDESTAR MATCHING DATA'!$F$1:$I$824,4, FALSE)</f>
        <v>TX</v>
      </c>
      <c r="U396" s="33"/>
      <c r="V396" s="33"/>
      <c r="W396" s="22" t="s">
        <v>279</v>
      </c>
      <c r="X396" s="22" t="s">
        <v>5856</v>
      </c>
    </row>
    <row r="397">
      <c r="A397" s="36" t="s">
        <v>4329</v>
      </c>
      <c r="B397" s="36" t="b">
        <v>1</v>
      </c>
      <c r="C397" s="36">
        <v>14.0</v>
      </c>
      <c r="D397" s="36">
        <v>5.0</v>
      </c>
      <c r="E397" s="36">
        <v>9.0</v>
      </c>
      <c r="F397" s="37">
        <v>42317.641168981485</v>
      </c>
      <c r="G397" s="36" t="s">
        <v>5857</v>
      </c>
      <c r="H397" s="36" t="s">
        <v>4330</v>
      </c>
      <c r="I397" s="37" t="s">
        <v>1362</v>
      </c>
      <c r="J397" s="22" t="str">
        <f>vlookup($I397,fb_data!$B$1:$H$481,3,FALSE)</f>
        <v>#N/A</v>
      </c>
      <c r="K397" s="22" t="str">
        <f>vlookup($I397,fb_data!$B$1:$H$481,4,FALSE)</f>
        <v>#N/A</v>
      </c>
      <c r="L397" s="22" t="str">
        <f>vlookup($I397,fb_data!$B$1:$H$481,5,FALSE)</f>
        <v>#N/A</v>
      </c>
      <c r="M397" s="22" t="str">
        <f>vlookup($I397,fb_data!$B$1:$H$481,6,FALSE)</f>
        <v>#N/A</v>
      </c>
      <c r="N397" s="22" t="str">
        <f>vlookup($I397,fb_data!$B$1:$H$481,7,FALSE)</f>
        <v>#N/A</v>
      </c>
      <c r="O397" s="36" t="s">
        <v>1360</v>
      </c>
      <c r="P397" s="36" t="b">
        <v>1</v>
      </c>
      <c r="Q397" s="38" t="b">
        <v>0</v>
      </c>
      <c r="R397" s="76" t="s">
        <v>4333</v>
      </c>
      <c r="S397" s="33" t="str">
        <f>VLOOKUP(H397,'GUIDESTAR MATCHING DATA'!$F$1:$I$824,3, FALSE)</f>
        <v>TOOELE</v>
      </c>
      <c r="T397" s="33" t="str">
        <f>VLOOKUP(H397,'GUIDESTAR MATCHING DATA'!$F$1:$I$824,4, FALSE)</f>
        <v>UT</v>
      </c>
      <c r="U397" s="40"/>
      <c r="V397" s="40"/>
      <c r="W397" s="36" t="s">
        <v>4334</v>
      </c>
      <c r="X397" s="36" t="s">
        <v>5858</v>
      </c>
    </row>
    <row r="398">
      <c r="A398" s="22" t="s">
        <v>4336</v>
      </c>
      <c r="B398" s="22" t="b">
        <v>1</v>
      </c>
      <c r="C398" s="22">
        <v>11.0</v>
      </c>
      <c r="D398" s="22">
        <v>1.0</v>
      </c>
      <c r="E398" s="22">
        <v>10.0</v>
      </c>
      <c r="F398" s="24">
        <v>42329.295335648145</v>
      </c>
      <c r="G398" s="22" t="s">
        <v>5859</v>
      </c>
      <c r="H398" s="22" t="s">
        <v>4337</v>
      </c>
      <c r="I398" s="24" t="s">
        <v>5860</v>
      </c>
      <c r="J398" s="22" t="str">
        <f>vlookup($I398,fb_data!$B$1:$H$481,3,FALSE)</f>
        <v>#N/A</v>
      </c>
      <c r="K398" s="22" t="str">
        <f>vlookup($I398,fb_data!$B$1:$H$481,4,FALSE)</f>
        <v>#N/A</v>
      </c>
      <c r="L398" s="22" t="str">
        <f>vlookup($I398,fb_data!$B$1:$H$481,5,FALSE)</f>
        <v>#N/A</v>
      </c>
      <c r="M398" s="22" t="str">
        <f>vlookup($I398,fb_data!$B$1:$H$481,6,FALSE)</f>
        <v>#N/A</v>
      </c>
      <c r="N398" s="22" t="str">
        <f>vlookup($I398,fb_data!$B$1:$H$481,7,FALSE)</f>
        <v>#N/A</v>
      </c>
      <c r="O398" s="22" t="s">
        <v>5861</v>
      </c>
      <c r="P398" s="22" t="b">
        <v>1</v>
      </c>
      <c r="Q398" s="28" t="b">
        <v>1</v>
      </c>
      <c r="R398" s="75" t="s">
        <v>4340</v>
      </c>
      <c r="S398" s="33" t="str">
        <f>VLOOKUP(H398,'GUIDESTAR MATCHING DATA'!$F$1:$I$824,3, FALSE)</f>
        <v>San Jose</v>
      </c>
      <c r="T398" s="33" t="str">
        <f>VLOOKUP(H398,'GUIDESTAR MATCHING DATA'!$F$1:$I$824,4, FALSE)</f>
        <v>CA</v>
      </c>
      <c r="U398" s="33"/>
      <c r="V398" s="33"/>
      <c r="W398" s="22" t="s">
        <v>313</v>
      </c>
      <c r="X398" s="22" t="s">
        <v>5862</v>
      </c>
    </row>
    <row r="399">
      <c r="A399" s="36" t="s">
        <v>4342</v>
      </c>
      <c r="B399" s="36" t="b">
        <v>1</v>
      </c>
      <c r="C399" s="36">
        <v>2.0</v>
      </c>
      <c r="D399" s="36">
        <v>0.0</v>
      </c>
      <c r="E399" s="36">
        <v>2.0</v>
      </c>
      <c r="F399" s="37">
        <v>42313.708020833335</v>
      </c>
      <c r="G399" s="36" t="s">
        <v>5863</v>
      </c>
      <c r="H399" s="36" t="s">
        <v>4343</v>
      </c>
      <c r="I399" s="36" t="s">
        <v>5864</v>
      </c>
      <c r="J399" s="22" t="str">
        <f>vlookup($I399,fb_data!$B$1:$H$481,3,FALSE)</f>
        <v>#N/A</v>
      </c>
      <c r="K399" s="22" t="str">
        <f>vlookup($I399,fb_data!$B$1:$H$481,4,FALSE)</f>
        <v>#N/A</v>
      </c>
      <c r="L399" s="22" t="str">
        <f>vlookup($I399,fb_data!$B$1:$H$481,5,FALSE)</f>
        <v>#N/A</v>
      </c>
      <c r="M399" s="22" t="str">
        <f>vlookup($I399,fb_data!$B$1:$H$481,6,FALSE)</f>
        <v>#N/A</v>
      </c>
      <c r="N399" s="22" t="str">
        <f>vlookup($I399,fb_data!$B$1:$H$481,7,FALSE)</f>
        <v>#N/A</v>
      </c>
      <c r="O399" s="36" t="s">
        <v>5865</v>
      </c>
      <c r="P399" s="36" t="b">
        <v>1</v>
      </c>
      <c r="Q399" s="38" t="b">
        <v>1</v>
      </c>
      <c r="R399" s="76" t="s">
        <v>4346</v>
      </c>
      <c r="S399" s="33" t="str">
        <f>VLOOKUP(H399,'GUIDESTAR MATCHING DATA'!$F$1:$I$824,3, FALSE)</f>
        <v>Kansas City</v>
      </c>
      <c r="T399" s="33" t="str">
        <f>VLOOKUP(H399,'GUIDESTAR MATCHING DATA'!$F$1:$I$824,4, FALSE)</f>
        <v>MO</v>
      </c>
      <c r="U399" s="40">
        <v>2826966.0</v>
      </c>
      <c r="V399" s="40">
        <v>2826293.0</v>
      </c>
      <c r="W399" s="36" t="s">
        <v>4347</v>
      </c>
      <c r="X399" s="36" t="s">
        <v>5866</v>
      </c>
    </row>
    <row r="400">
      <c r="A400" s="22" t="s">
        <v>4349</v>
      </c>
      <c r="B400" s="22" t="b">
        <v>1</v>
      </c>
      <c r="C400" s="22">
        <v>1.0</v>
      </c>
      <c r="D400" s="22">
        <v>0.0</v>
      </c>
      <c r="E400" s="22">
        <v>1.0</v>
      </c>
      <c r="F400" s="24">
        <v>42312.48085648148</v>
      </c>
      <c r="G400" s="22" t="s">
        <v>5867</v>
      </c>
      <c r="H400" s="22" t="s">
        <v>4350</v>
      </c>
      <c r="I400" s="24" t="s">
        <v>5868</v>
      </c>
      <c r="J400" s="22" t="str">
        <f>vlookup($I400,fb_data!$B$1:$H$481,3,FALSE)</f>
        <v>#N/A</v>
      </c>
      <c r="K400" s="22" t="str">
        <f>vlookup($I400,fb_data!$B$1:$H$481,4,FALSE)</f>
        <v>#N/A</v>
      </c>
      <c r="L400" s="22" t="str">
        <f>vlookup($I400,fb_data!$B$1:$H$481,5,FALSE)</f>
        <v>#N/A</v>
      </c>
      <c r="M400" s="22" t="str">
        <f>vlookup($I400,fb_data!$B$1:$H$481,6,FALSE)</f>
        <v>#N/A</v>
      </c>
      <c r="N400" s="22" t="str">
        <f>vlookup($I400,fb_data!$B$1:$H$481,7,FALSE)</f>
        <v>#N/A</v>
      </c>
      <c r="O400" s="22" t="s">
        <v>5869</v>
      </c>
      <c r="P400" s="22" t="b">
        <v>1</v>
      </c>
      <c r="Q400" s="28" t="b">
        <v>1</v>
      </c>
      <c r="R400" s="30">
        <v>65802.0</v>
      </c>
      <c r="S400" s="33" t="str">
        <f>VLOOKUP(H400,'GUIDESTAR MATCHING DATA'!$F$1:$I$824,3, FALSE)</f>
        <v>Springfield</v>
      </c>
      <c r="T400" s="33" t="str">
        <f>VLOOKUP(H400,'GUIDESTAR MATCHING DATA'!$F$1:$I$824,4, FALSE)</f>
        <v>MO</v>
      </c>
      <c r="U400" s="33">
        <v>3.017612E7</v>
      </c>
      <c r="V400" s="33">
        <v>2.8368422E7</v>
      </c>
      <c r="W400" s="22" t="s">
        <v>4354</v>
      </c>
      <c r="X400" s="22" t="s">
        <v>5870</v>
      </c>
    </row>
    <row r="401">
      <c r="A401" s="36" t="s">
        <v>4361</v>
      </c>
      <c r="B401" s="36" t="b">
        <v>1</v>
      </c>
      <c r="C401" s="36">
        <v>45.0</v>
      </c>
      <c r="D401" s="36">
        <v>22.0</v>
      </c>
      <c r="E401" s="36">
        <v>23.0</v>
      </c>
      <c r="F401" s="37">
        <v>42317.59690972222</v>
      </c>
      <c r="G401" s="36" t="s">
        <v>5871</v>
      </c>
      <c r="H401" s="36" t="s">
        <v>4362</v>
      </c>
      <c r="I401" s="37" t="s">
        <v>5872</v>
      </c>
      <c r="J401" s="22" t="str">
        <f>vlookup($I401,fb_data!$B$1:$H$481,3,FALSE)</f>
        <v>#N/A</v>
      </c>
      <c r="K401" s="22" t="str">
        <f>vlookup($I401,fb_data!$B$1:$H$481,4,FALSE)</f>
        <v>#N/A</v>
      </c>
      <c r="L401" s="22" t="str">
        <f>vlookup($I401,fb_data!$B$1:$H$481,5,FALSE)</f>
        <v>#N/A</v>
      </c>
      <c r="M401" s="22" t="str">
        <f>vlookup($I401,fb_data!$B$1:$H$481,6,FALSE)</f>
        <v>#N/A</v>
      </c>
      <c r="N401" s="22" t="str">
        <f>vlookup($I401,fb_data!$B$1:$H$481,7,FALSE)</f>
        <v>#N/A</v>
      </c>
      <c r="O401" s="36" t="s">
        <v>5873</v>
      </c>
      <c r="P401" s="36" t="b">
        <v>1</v>
      </c>
      <c r="Q401" s="38" t="b">
        <v>0</v>
      </c>
      <c r="R401" s="76" t="s">
        <v>4364</v>
      </c>
      <c r="S401" s="33" t="str">
        <f>VLOOKUP(H401,'GUIDESTAR MATCHING DATA'!$F$1:$I$824,3, FALSE)</f>
        <v>BEND</v>
      </c>
      <c r="T401" s="33" t="str">
        <f>VLOOKUP(H401,'GUIDESTAR MATCHING DATA'!$F$1:$I$824,4, FALSE)</f>
        <v>OR</v>
      </c>
      <c r="U401" s="40"/>
      <c r="V401" s="40"/>
      <c r="W401" s="36" t="s">
        <v>4365</v>
      </c>
      <c r="X401" s="36" t="s">
        <v>5874</v>
      </c>
    </row>
    <row r="402">
      <c r="A402" s="22" t="s">
        <v>4361</v>
      </c>
      <c r="B402" s="22" t="b">
        <v>1</v>
      </c>
      <c r="C402" s="22">
        <v>90.0</v>
      </c>
      <c r="D402" s="22">
        <v>15.0</v>
      </c>
      <c r="E402" s="22">
        <v>75.0</v>
      </c>
      <c r="F402" s="24">
        <v>42331.77391203704</v>
      </c>
      <c r="G402" s="22" t="s">
        <v>5875</v>
      </c>
      <c r="H402" s="22" t="s">
        <v>4362</v>
      </c>
      <c r="I402" s="24" t="s">
        <v>5876</v>
      </c>
      <c r="J402" s="22" t="str">
        <f>vlookup($I402,fb_data!$B$1:$H$481,3,FALSE)</f>
        <v>#N/A</v>
      </c>
      <c r="K402" s="22" t="str">
        <f>vlookup($I402,fb_data!$B$1:$H$481,4,FALSE)</f>
        <v>#N/A</v>
      </c>
      <c r="L402" s="22" t="str">
        <f>vlookup($I402,fb_data!$B$1:$H$481,5,FALSE)</f>
        <v>#N/A</v>
      </c>
      <c r="M402" s="22" t="str">
        <f>vlookup($I402,fb_data!$B$1:$H$481,6,FALSE)</f>
        <v>#N/A</v>
      </c>
      <c r="N402" s="22" t="str">
        <f>vlookup($I402,fb_data!$B$1:$H$481,7,FALSE)</f>
        <v>#N/A</v>
      </c>
      <c r="O402" s="22" t="s">
        <v>5877</v>
      </c>
      <c r="P402" s="22" t="b">
        <v>1</v>
      </c>
      <c r="Q402" s="28" t="b">
        <v>1</v>
      </c>
      <c r="R402" s="75" t="s">
        <v>4364</v>
      </c>
      <c r="S402" s="33" t="str">
        <f>VLOOKUP(H402,'GUIDESTAR MATCHING DATA'!$F$1:$I$824,3, FALSE)</f>
        <v>BEND</v>
      </c>
      <c r="T402" s="33" t="str">
        <f>VLOOKUP(H402,'GUIDESTAR MATCHING DATA'!$F$1:$I$824,4, FALSE)</f>
        <v>OR</v>
      </c>
      <c r="U402" s="33"/>
      <c r="V402" s="33"/>
      <c r="W402" s="22" t="s">
        <v>4365</v>
      </c>
      <c r="X402" s="22" t="s">
        <v>5878</v>
      </c>
    </row>
    <row r="403">
      <c r="A403" s="36" t="s">
        <v>4367</v>
      </c>
      <c r="B403" s="36" t="b">
        <v>1</v>
      </c>
      <c r="C403" s="36">
        <v>378.0</v>
      </c>
      <c r="D403" s="36">
        <v>77.0</v>
      </c>
      <c r="E403" s="36">
        <v>301.0</v>
      </c>
      <c r="F403" s="37">
        <v>42310.753657407404</v>
      </c>
      <c r="G403" s="36" t="s">
        <v>5879</v>
      </c>
      <c r="H403" s="36" t="s">
        <v>4368</v>
      </c>
      <c r="I403" s="37" t="s">
        <v>2357</v>
      </c>
      <c r="J403" s="22" t="str">
        <f>vlookup($I403,fb_data!$B$1:$H$481,3,FALSE)</f>
        <v>#N/A</v>
      </c>
      <c r="K403" s="22" t="str">
        <f>vlookup($I403,fb_data!$B$1:$H$481,4,FALSE)</f>
        <v>#N/A</v>
      </c>
      <c r="L403" s="22" t="str">
        <f>vlookup($I403,fb_data!$B$1:$H$481,5,FALSE)</f>
        <v>#N/A</v>
      </c>
      <c r="M403" s="22" t="str">
        <f>vlookup($I403,fb_data!$B$1:$H$481,6,FALSE)</f>
        <v>#N/A</v>
      </c>
      <c r="N403" s="22" t="str">
        <f>vlookup($I403,fb_data!$B$1:$H$481,7,FALSE)</f>
        <v>#N/A</v>
      </c>
      <c r="O403" s="36" t="s">
        <v>2355</v>
      </c>
      <c r="P403" s="36" t="b">
        <v>1</v>
      </c>
      <c r="Q403" s="38" t="b">
        <v>1</v>
      </c>
      <c r="R403" s="39">
        <v>98368.0</v>
      </c>
      <c r="S403" s="33" t="str">
        <f>VLOOKUP(H403,'GUIDESTAR MATCHING DATA'!$F$1:$I$824,3, FALSE)</f>
        <v>PORT TOWNSEND</v>
      </c>
      <c r="T403" s="33" t="str">
        <f>VLOOKUP(H403,'GUIDESTAR MATCHING DATA'!$F$1:$I$824,4, FALSE)</f>
        <v>WA</v>
      </c>
      <c r="U403" s="40"/>
      <c r="V403" s="40"/>
      <c r="W403" s="36" t="s">
        <v>4372</v>
      </c>
      <c r="X403" s="36" t="s">
        <v>5880</v>
      </c>
    </row>
    <row r="404">
      <c r="A404" s="22" t="s">
        <v>793</v>
      </c>
      <c r="B404" s="22" t="b">
        <v>1</v>
      </c>
      <c r="C404" s="22">
        <v>356.0</v>
      </c>
      <c r="D404" s="22">
        <v>90.0</v>
      </c>
      <c r="E404" s="22">
        <v>266.0</v>
      </c>
      <c r="F404" s="24">
        <v>42310.66222222222</v>
      </c>
      <c r="G404" s="22" t="s">
        <v>5881</v>
      </c>
      <c r="H404" s="22" t="s">
        <v>637</v>
      </c>
      <c r="I404" s="24" t="s">
        <v>790</v>
      </c>
      <c r="J404" s="22" t="str">
        <f>vlookup($I404,fb_data!$B$1:$H$481,3,FALSE)</f>
        <v>Female</v>
      </c>
      <c r="K404" s="22" t="str">
        <f>vlookup($I404,fb_data!$B$1:$H$481,4,FALSE)</f>
        <v/>
      </c>
      <c r="L404" s="22" t="str">
        <f>vlookup($I404,fb_data!$B$1:$H$481,5,FALSE)</f>
        <v/>
      </c>
      <c r="M404" s="22" t="str">
        <f>vlookup($I404,fb_data!$B$1:$H$481,6,FALSE)</f>
        <v/>
      </c>
      <c r="N404" s="22" t="str">
        <f>vlookup($I404,fb_data!$B$1:$H$481,7,FALSE)</f>
        <v>The Brain Aneurysm Foundation</v>
      </c>
      <c r="O404" s="22" t="s">
        <v>788</v>
      </c>
      <c r="P404" s="22" t="b">
        <v>1</v>
      </c>
      <c r="Q404" s="28" t="b">
        <v>0</v>
      </c>
      <c r="R404" s="30">
        <v>2339.0</v>
      </c>
      <c r="S404" s="33" t="str">
        <f>VLOOKUP(H404,'GUIDESTAR MATCHING DATA'!$F$1:$I$824,3, FALSE)</f>
        <v>Boston</v>
      </c>
      <c r="T404" s="33" t="str">
        <f>VLOOKUP(H404,'GUIDESTAR MATCHING DATA'!$F$1:$I$824,4, FALSE)</f>
        <v>MA</v>
      </c>
      <c r="U404" s="33">
        <v>801055.0</v>
      </c>
      <c r="V404" s="33">
        <v>771672.0</v>
      </c>
      <c r="W404" s="22" t="s">
        <v>641</v>
      </c>
      <c r="X404" s="22" t="s">
        <v>5882</v>
      </c>
    </row>
    <row r="405">
      <c r="A405" s="36" t="s">
        <v>793</v>
      </c>
      <c r="B405" s="36" t="b">
        <v>1</v>
      </c>
      <c r="C405" s="36">
        <v>63.0</v>
      </c>
      <c r="D405" s="36">
        <v>16.0</v>
      </c>
      <c r="E405" s="36">
        <v>47.0</v>
      </c>
      <c r="F405" s="37">
        <v>42311.57350694444</v>
      </c>
      <c r="G405" s="36" t="s">
        <v>5883</v>
      </c>
      <c r="H405" s="36" t="s">
        <v>637</v>
      </c>
      <c r="I405" s="37" t="s">
        <v>5884</v>
      </c>
      <c r="J405" s="22" t="str">
        <f>vlookup($I405,fb_data!$B$1:$H$481,3,FALSE)</f>
        <v>#N/A</v>
      </c>
      <c r="K405" s="22" t="str">
        <f>vlookup($I405,fb_data!$B$1:$H$481,4,FALSE)</f>
        <v>#N/A</v>
      </c>
      <c r="L405" s="22" t="str">
        <f>vlookup($I405,fb_data!$B$1:$H$481,5,FALSE)</f>
        <v>#N/A</v>
      </c>
      <c r="M405" s="22" t="str">
        <f>vlookup($I405,fb_data!$B$1:$H$481,6,FALSE)</f>
        <v>#N/A</v>
      </c>
      <c r="N405" s="22" t="str">
        <f>vlookup($I405,fb_data!$B$1:$H$481,7,FALSE)</f>
        <v>#N/A</v>
      </c>
      <c r="O405" s="36" t="s">
        <v>5885</v>
      </c>
      <c r="P405" s="36" t="b">
        <v>1</v>
      </c>
      <c r="Q405" s="38" t="b">
        <v>1</v>
      </c>
      <c r="R405" s="39">
        <v>2339.0</v>
      </c>
      <c r="S405" s="33" t="str">
        <f>VLOOKUP(H405,'GUIDESTAR MATCHING DATA'!$F$1:$I$824,3, FALSE)</f>
        <v>Boston</v>
      </c>
      <c r="T405" s="33" t="str">
        <f>VLOOKUP(H405,'GUIDESTAR MATCHING DATA'!$F$1:$I$824,4, FALSE)</f>
        <v>MA</v>
      </c>
      <c r="U405" s="40">
        <v>801055.0</v>
      </c>
      <c r="V405" s="40">
        <v>771672.0</v>
      </c>
      <c r="W405" s="36" t="s">
        <v>641</v>
      </c>
      <c r="X405" s="36" t="s">
        <v>5886</v>
      </c>
    </row>
    <row r="406">
      <c r="A406" s="22" t="s">
        <v>793</v>
      </c>
      <c r="B406" s="22" t="b">
        <v>1</v>
      </c>
      <c r="C406" s="22">
        <v>64.0</v>
      </c>
      <c r="D406" s="22">
        <v>19.0</v>
      </c>
      <c r="E406" s="22">
        <v>45.0</v>
      </c>
      <c r="F406" s="24">
        <v>42312.22101851852</v>
      </c>
      <c r="G406" s="22" t="s">
        <v>5887</v>
      </c>
      <c r="H406" s="22" t="s">
        <v>637</v>
      </c>
      <c r="I406" s="24" t="s">
        <v>5888</v>
      </c>
      <c r="J406" s="22" t="str">
        <f>vlookup($I406,fb_data!$B$1:$H$481,3,FALSE)</f>
        <v>#N/A</v>
      </c>
      <c r="K406" s="22" t="str">
        <f>vlookup($I406,fb_data!$B$1:$H$481,4,FALSE)</f>
        <v>#N/A</v>
      </c>
      <c r="L406" s="22" t="str">
        <f>vlookup($I406,fb_data!$B$1:$H$481,5,FALSE)</f>
        <v>#N/A</v>
      </c>
      <c r="M406" s="22" t="str">
        <f>vlookup($I406,fb_data!$B$1:$H$481,6,FALSE)</f>
        <v>#N/A</v>
      </c>
      <c r="N406" s="22" t="str">
        <f>vlookup($I406,fb_data!$B$1:$H$481,7,FALSE)</f>
        <v>#N/A</v>
      </c>
      <c r="O406" s="22" t="s">
        <v>5889</v>
      </c>
      <c r="P406" s="22" t="b">
        <v>1</v>
      </c>
      <c r="Q406" s="28" t="b">
        <v>0</v>
      </c>
      <c r="R406" s="30">
        <v>2339.0</v>
      </c>
      <c r="S406" s="33" t="str">
        <f>VLOOKUP(H406,'GUIDESTAR MATCHING DATA'!$F$1:$I$824,3, FALSE)</f>
        <v>Boston</v>
      </c>
      <c r="T406" s="33" t="str">
        <f>VLOOKUP(H406,'GUIDESTAR MATCHING DATA'!$F$1:$I$824,4, FALSE)</f>
        <v>MA</v>
      </c>
      <c r="U406" s="33">
        <v>801055.0</v>
      </c>
      <c r="V406" s="33">
        <v>771672.0</v>
      </c>
      <c r="W406" s="22" t="s">
        <v>641</v>
      </c>
      <c r="X406" s="22" t="s">
        <v>5890</v>
      </c>
    </row>
    <row r="407">
      <c r="A407" s="36" t="s">
        <v>793</v>
      </c>
      <c r="B407" s="36" t="b">
        <v>1</v>
      </c>
      <c r="C407" s="36">
        <v>68.0</v>
      </c>
      <c r="D407" s="36">
        <v>23.0</v>
      </c>
      <c r="E407" s="36">
        <v>45.0</v>
      </c>
      <c r="F407" s="37">
        <v>42312.72288194444</v>
      </c>
      <c r="G407" s="36" t="s">
        <v>5891</v>
      </c>
      <c r="H407" s="36" t="s">
        <v>637</v>
      </c>
      <c r="I407" s="37" t="s">
        <v>5892</v>
      </c>
      <c r="J407" s="22" t="str">
        <f>vlookup($I407,fb_data!$B$1:$H$481,3,FALSE)</f>
        <v>#N/A</v>
      </c>
      <c r="K407" s="22" t="str">
        <f>vlookup($I407,fb_data!$B$1:$H$481,4,FALSE)</f>
        <v>#N/A</v>
      </c>
      <c r="L407" s="22" t="str">
        <f>vlookup($I407,fb_data!$B$1:$H$481,5,FALSE)</f>
        <v>#N/A</v>
      </c>
      <c r="M407" s="22" t="str">
        <f>vlookup($I407,fb_data!$B$1:$H$481,6,FALSE)</f>
        <v>#N/A</v>
      </c>
      <c r="N407" s="22" t="str">
        <f>vlookup($I407,fb_data!$B$1:$H$481,7,FALSE)</f>
        <v>#N/A</v>
      </c>
      <c r="O407" s="36" t="s">
        <v>5893</v>
      </c>
      <c r="P407" s="36" t="b">
        <v>1</v>
      </c>
      <c r="Q407" s="38" t="b">
        <v>0</v>
      </c>
      <c r="R407" s="39">
        <v>2339.0</v>
      </c>
      <c r="S407" s="33" t="str">
        <f>VLOOKUP(H407,'GUIDESTAR MATCHING DATA'!$F$1:$I$824,3, FALSE)</f>
        <v>Boston</v>
      </c>
      <c r="T407" s="33" t="str">
        <f>VLOOKUP(H407,'GUIDESTAR MATCHING DATA'!$F$1:$I$824,4, FALSE)</f>
        <v>MA</v>
      </c>
      <c r="U407" s="40">
        <v>801055.0</v>
      </c>
      <c r="V407" s="40">
        <v>771672.0</v>
      </c>
      <c r="W407" s="36" t="s">
        <v>641</v>
      </c>
      <c r="X407" s="36" t="s">
        <v>5894</v>
      </c>
    </row>
    <row r="408">
      <c r="A408" s="22" t="s">
        <v>793</v>
      </c>
      <c r="B408" s="22" t="b">
        <v>1</v>
      </c>
      <c r="C408" s="22">
        <v>1753.0</v>
      </c>
      <c r="D408" s="22">
        <v>354.0</v>
      </c>
      <c r="E408" s="22">
        <v>1399.0</v>
      </c>
      <c r="F408" s="24">
        <v>42313.72387731481</v>
      </c>
      <c r="G408" s="22" t="s">
        <v>5895</v>
      </c>
      <c r="H408" s="22" t="s">
        <v>637</v>
      </c>
      <c r="I408" s="24" t="s">
        <v>5896</v>
      </c>
      <c r="J408" s="22" t="str">
        <f>vlookup($I408,fb_data!$B$1:$H$481,3,FALSE)</f>
        <v>#N/A</v>
      </c>
      <c r="K408" s="22" t="str">
        <f>vlookup($I408,fb_data!$B$1:$H$481,4,FALSE)</f>
        <v>#N/A</v>
      </c>
      <c r="L408" s="22" t="str">
        <f>vlookup($I408,fb_data!$B$1:$H$481,5,FALSE)</f>
        <v>#N/A</v>
      </c>
      <c r="M408" s="22" t="str">
        <f>vlookup($I408,fb_data!$B$1:$H$481,6,FALSE)</f>
        <v>#N/A</v>
      </c>
      <c r="N408" s="22" t="str">
        <f>vlookup($I408,fb_data!$B$1:$H$481,7,FALSE)</f>
        <v>#N/A</v>
      </c>
      <c r="O408" s="22" t="s">
        <v>5897</v>
      </c>
      <c r="P408" s="22" t="b">
        <v>1</v>
      </c>
      <c r="Q408" s="28" t="b">
        <v>0</v>
      </c>
      <c r="R408" s="30">
        <v>2339.0</v>
      </c>
      <c r="S408" s="33" t="str">
        <f>VLOOKUP(H408,'GUIDESTAR MATCHING DATA'!$F$1:$I$824,3, FALSE)</f>
        <v>Boston</v>
      </c>
      <c r="T408" s="33" t="str">
        <f>VLOOKUP(H408,'GUIDESTAR MATCHING DATA'!$F$1:$I$824,4, FALSE)</f>
        <v>MA</v>
      </c>
      <c r="U408" s="33">
        <v>801055.0</v>
      </c>
      <c r="V408" s="33">
        <v>771672.0</v>
      </c>
      <c r="W408" s="22" t="s">
        <v>641</v>
      </c>
      <c r="X408" s="22" t="s">
        <v>5898</v>
      </c>
    </row>
    <row r="409">
      <c r="A409" s="36" t="s">
        <v>4384</v>
      </c>
      <c r="B409" s="36" t="b">
        <v>1</v>
      </c>
      <c r="C409" s="36">
        <v>32.0</v>
      </c>
      <c r="D409" s="36">
        <v>13.0</v>
      </c>
      <c r="E409" s="36">
        <v>19.0</v>
      </c>
      <c r="F409" s="37">
        <v>42320.558541666665</v>
      </c>
      <c r="G409" s="36" t="s">
        <v>5899</v>
      </c>
      <c r="H409" s="36" t="s">
        <v>4385</v>
      </c>
      <c r="I409" s="37" t="s">
        <v>1085</v>
      </c>
      <c r="J409" s="22" t="str">
        <f>vlookup($I409,fb_data!$B$1:$H$481,3,FALSE)</f>
        <v>Male</v>
      </c>
      <c r="K409" s="22" t="str">
        <f>vlookup($I409,fb_data!$B$1:$H$481,4,FALSE)</f>
        <v/>
      </c>
      <c r="L409" s="22" t="str">
        <f>vlookup($I409,fb_data!$B$1:$H$481,5,FALSE)</f>
        <v/>
      </c>
      <c r="M409" s="22" t="str">
        <f>vlookup($I409,fb_data!$B$1:$H$481,6,FALSE)</f>
        <v/>
      </c>
      <c r="N409" s="22" t="str">
        <f>vlookup($I409,fb_data!$B$1:$H$481,7,FALSE)</f>
        <v/>
      </c>
      <c r="O409" s="36" t="s">
        <v>1084</v>
      </c>
      <c r="P409" s="36" t="b">
        <v>1</v>
      </c>
      <c r="Q409" s="38" t="b">
        <v>1</v>
      </c>
      <c r="R409" s="39">
        <v>97201.0</v>
      </c>
      <c r="S409" s="33" t="str">
        <f>VLOOKUP(H409,'GUIDESTAR MATCHING DATA'!$F$1:$I$824,3, FALSE)</f>
        <v>PORTLAND</v>
      </c>
      <c r="T409" s="33" t="str">
        <f>VLOOKUP(H409,'GUIDESTAR MATCHING DATA'!$F$1:$I$824,4, FALSE)</f>
        <v>OR</v>
      </c>
      <c r="U409" s="40">
        <v>589213.0</v>
      </c>
      <c r="V409" s="40">
        <v>424562.0</v>
      </c>
      <c r="W409" s="36" t="s">
        <v>4388</v>
      </c>
      <c r="X409" s="36" t="s">
        <v>5900</v>
      </c>
    </row>
    <row r="410">
      <c r="A410" s="22" t="s">
        <v>4391</v>
      </c>
      <c r="B410" s="22" t="b">
        <v>1</v>
      </c>
      <c r="C410" s="22">
        <v>53.0</v>
      </c>
      <c r="D410" s="22">
        <v>6.0</v>
      </c>
      <c r="E410" s="22">
        <v>47.0</v>
      </c>
      <c r="F410" s="24">
        <v>42312.59578703704</v>
      </c>
      <c r="G410" s="22" t="s">
        <v>5901</v>
      </c>
      <c r="H410" s="22" t="s">
        <v>4392</v>
      </c>
      <c r="I410" s="24" t="s">
        <v>2425</v>
      </c>
      <c r="J410" s="22" t="str">
        <f>vlookup($I410,fb_data!$B$1:$H$481,3,FALSE)</f>
        <v>#N/A</v>
      </c>
      <c r="K410" s="22" t="str">
        <f>vlookup($I410,fb_data!$B$1:$H$481,4,FALSE)</f>
        <v>#N/A</v>
      </c>
      <c r="L410" s="22" t="str">
        <f>vlookup($I410,fb_data!$B$1:$H$481,5,FALSE)</f>
        <v>#N/A</v>
      </c>
      <c r="M410" s="22" t="str">
        <f>vlookup($I410,fb_data!$B$1:$H$481,6,FALSE)</f>
        <v>#N/A</v>
      </c>
      <c r="N410" s="22" t="str">
        <f>vlookup($I410,fb_data!$B$1:$H$481,7,FALSE)</f>
        <v>#N/A</v>
      </c>
      <c r="O410" s="22" t="s">
        <v>2423</v>
      </c>
      <c r="P410" s="22" t="b">
        <v>1</v>
      </c>
      <c r="Q410" s="28" t="b">
        <v>1</v>
      </c>
      <c r="R410" s="75" t="s">
        <v>4394</v>
      </c>
      <c r="S410" s="33" t="str">
        <f>VLOOKUP(H410,'GUIDESTAR MATCHING DATA'!$F$1:$I$824,3, FALSE)</f>
        <v>REDWOOD CITY</v>
      </c>
      <c r="T410" s="33" t="str">
        <f>VLOOKUP(H410,'GUIDESTAR MATCHING DATA'!$F$1:$I$824,4, FALSE)</f>
        <v>CA</v>
      </c>
      <c r="U410" s="33"/>
      <c r="V410" s="33"/>
      <c r="W410" s="22" t="s">
        <v>4396</v>
      </c>
      <c r="X410" s="22" t="s">
        <v>5902</v>
      </c>
    </row>
    <row r="411">
      <c r="A411" s="36" t="s">
        <v>4398</v>
      </c>
      <c r="B411" s="36" t="b">
        <v>1</v>
      </c>
      <c r="C411" s="36">
        <v>7.0</v>
      </c>
      <c r="D411" s="36">
        <v>1.0</v>
      </c>
      <c r="E411" s="36">
        <v>6.0</v>
      </c>
      <c r="F411" s="37">
        <v>42310.77127314815</v>
      </c>
      <c r="G411" s="36" t="s">
        <v>5903</v>
      </c>
      <c r="H411" s="36" t="s">
        <v>4399</v>
      </c>
      <c r="I411" s="37" t="s">
        <v>5904</v>
      </c>
      <c r="J411" s="22" t="str">
        <f>vlookup($I411,fb_data!$B$1:$H$481,3,FALSE)</f>
        <v>#N/A</v>
      </c>
      <c r="K411" s="22" t="str">
        <f>vlookup($I411,fb_data!$B$1:$H$481,4,FALSE)</f>
        <v>#N/A</v>
      </c>
      <c r="L411" s="22" t="str">
        <f>vlookup($I411,fb_data!$B$1:$H$481,5,FALSE)</f>
        <v>#N/A</v>
      </c>
      <c r="M411" s="22" t="str">
        <f>vlookup($I411,fb_data!$B$1:$H$481,6,FALSE)</f>
        <v>#N/A</v>
      </c>
      <c r="N411" s="22" t="str">
        <f>vlookup($I411,fb_data!$B$1:$H$481,7,FALSE)</f>
        <v>#N/A</v>
      </c>
      <c r="O411" s="36" t="s">
        <v>5905</v>
      </c>
      <c r="P411" s="36" t="b">
        <v>1</v>
      </c>
      <c r="Q411" s="38" t="b">
        <v>1</v>
      </c>
      <c r="R411" s="76" t="s">
        <v>4402</v>
      </c>
      <c r="S411" s="33" t="str">
        <f>VLOOKUP(H411,'GUIDESTAR MATCHING DATA'!$F$1:$I$824,3, FALSE)</f>
        <v>SPARTANBURG</v>
      </c>
      <c r="T411" s="33" t="str">
        <f>VLOOKUP(H411,'GUIDESTAR MATCHING DATA'!$F$1:$I$824,4, FALSE)</f>
        <v>SC</v>
      </c>
      <c r="U411" s="40">
        <v>79513.0</v>
      </c>
      <c r="V411" s="40">
        <v>73488.0</v>
      </c>
      <c r="W411" s="36" t="s">
        <v>4403</v>
      </c>
      <c r="X411" s="36" t="s">
        <v>5906</v>
      </c>
    </row>
    <row r="412">
      <c r="A412" s="22" t="s">
        <v>4411</v>
      </c>
      <c r="B412" s="22" t="b">
        <v>1</v>
      </c>
      <c r="C412" s="22">
        <v>258.0</v>
      </c>
      <c r="D412" s="22">
        <v>38.0</v>
      </c>
      <c r="E412" s="22">
        <v>220.0</v>
      </c>
      <c r="F412" s="24">
        <v>42318.26278935185</v>
      </c>
      <c r="G412" s="22" t="s">
        <v>5907</v>
      </c>
      <c r="H412" s="22" t="s">
        <v>4412</v>
      </c>
      <c r="I412" s="24" t="s">
        <v>5908</v>
      </c>
      <c r="J412" s="22" t="str">
        <f>vlookup($I412,fb_data!$B$1:$H$481,3,FALSE)</f>
        <v>#N/A</v>
      </c>
      <c r="K412" s="22" t="str">
        <f>vlookup($I412,fb_data!$B$1:$H$481,4,FALSE)</f>
        <v>#N/A</v>
      </c>
      <c r="L412" s="22" t="str">
        <f>vlookup($I412,fb_data!$B$1:$H$481,5,FALSE)</f>
        <v>#N/A</v>
      </c>
      <c r="M412" s="22" t="str">
        <f>vlookup($I412,fb_data!$B$1:$H$481,6,FALSE)</f>
        <v>#N/A</v>
      </c>
      <c r="N412" s="22" t="str">
        <f>vlookup($I412,fb_data!$B$1:$H$481,7,FALSE)</f>
        <v>#N/A</v>
      </c>
      <c r="O412" s="22" t="s">
        <v>5909</v>
      </c>
      <c r="P412" s="22" t="b">
        <v>1</v>
      </c>
      <c r="Q412" s="28" t="b">
        <v>1</v>
      </c>
      <c r="R412" s="30">
        <v>45215.0</v>
      </c>
      <c r="S412" s="33" t="str">
        <f>VLOOKUP(H412,'GUIDESTAR MATCHING DATA'!$F$1:$I$824,3, FALSE)</f>
        <v>Cincinnati</v>
      </c>
      <c r="T412" s="33" t="str">
        <f>VLOOKUP(H412,'GUIDESTAR MATCHING DATA'!$F$1:$I$824,4, FALSE)</f>
        <v>OH</v>
      </c>
      <c r="U412" s="33">
        <v>1288002.0</v>
      </c>
      <c r="V412" s="33">
        <v>1092015.0</v>
      </c>
      <c r="W412" s="22" t="s">
        <v>4416</v>
      </c>
      <c r="X412" s="22" t="s">
        <v>5910</v>
      </c>
    </row>
    <row r="413">
      <c r="A413" s="36" t="s">
        <v>4418</v>
      </c>
      <c r="B413" s="36" t="b">
        <v>1</v>
      </c>
      <c r="C413" s="36">
        <v>107.0</v>
      </c>
      <c r="D413" s="36">
        <v>14.0</v>
      </c>
      <c r="E413" s="36">
        <v>93.0</v>
      </c>
      <c r="F413" s="37">
        <v>42321.529074074075</v>
      </c>
      <c r="G413" s="36" t="s">
        <v>5911</v>
      </c>
      <c r="H413" s="36" t="s">
        <v>4419</v>
      </c>
      <c r="I413" s="37" t="s">
        <v>5912</v>
      </c>
      <c r="J413" s="22" t="str">
        <f>vlookup($I413,fb_data!$B$1:$H$481,3,FALSE)</f>
        <v>#N/A</v>
      </c>
      <c r="K413" s="22" t="str">
        <f>vlookup($I413,fb_data!$B$1:$H$481,4,FALSE)</f>
        <v>#N/A</v>
      </c>
      <c r="L413" s="22" t="str">
        <f>vlookup($I413,fb_data!$B$1:$H$481,5,FALSE)</f>
        <v>#N/A</v>
      </c>
      <c r="M413" s="22" t="str">
        <f>vlookup($I413,fb_data!$B$1:$H$481,6,FALSE)</f>
        <v>#N/A</v>
      </c>
      <c r="N413" s="22" t="str">
        <f>vlookup($I413,fb_data!$B$1:$H$481,7,FALSE)</f>
        <v>#N/A</v>
      </c>
      <c r="O413" s="36" t="s">
        <v>5913</v>
      </c>
      <c r="P413" s="36" t="b">
        <v>1</v>
      </c>
      <c r="Q413" s="38" t="b">
        <v>1</v>
      </c>
      <c r="R413" s="76" t="s">
        <v>4421</v>
      </c>
      <c r="S413" s="33" t="str">
        <f>VLOOKUP(H413,'GUIDESTAR MATCHING DATA'!$F$1:$I$824,3, FALSE)</f>
        <v>PITTSBURGH</v>
      </c>
      <c r="T413" s="33" t="str">
        <f>VLOOKUP(H413,'GUIDESTAR MATCHING DATA'!$F$1:$I$824,4, FALSE)</f>
        <v>PA</v>
      </c>
      <c r="U413" s="40">
        <v>3417414.0</v>
      </c>
      <c r="V413" s="40">
        <v>477421.0</v>
      </c>
      <c r="W413" s="36" t="s">
        <v>4422</v>
      </c>
      <c r="X413" s="36" t="s">
        <v>5914</v>
      </c>
    </row>
    <row r="414">
      <c r="A414" s="22" t="s">
        <v>4424</v>
      </c>
      <c r="B414" s="22" t="b">
        <v>1</v>
      </c>
      <c r="C414" s="22">
        <v>0.0</v>
      </c>
      <c r="D414" s="22">
        <v>0.0</v>
      </c>
      <c r="E414" s="22">
        <v>0.0</v>
      </c>
      <c r="F414" s="24">
        <v>42310.355775462966</v>
      </c>
      <c r="G414" s="22" t="s">
        <v>5915</v>
      </c>
      <c r="H414" s="22" t="s">
        <v>4425</v>
      </c>
      <c r="I414" s="24" t="s">
        <v>1844</v>
      </c>
      <c r="J414" s="22" t="str">
        <f>vlookup($I414,fb_data!$B$1:$H$481,3,FALSE)</f>
        <v>#N/A</v>
      </c>
      <c r="K414" s="22" t="str">
        <f>vlookup($I414,fb_data!$B$1:$H$481,4,FALSE)</f>
        <v>#N/A</v>
      </c>
      <c r="L414" s="22" t="str">
        <f>vlookup($I414,fb_data!$B$1:$H$481,5,FALSE)</f>
        <v>#N/A</v>
      </c>
      <c r="M414" s="22" t="str">
        <f>vlookup($I414,fb_data!$B$1:$H$481,6,FALSE)</f>
        <v>#N/A</v>
      </c>
      <c r="N414" s="22" t="str">
        <f>vlookup($I414,fb_data!$B$1:$H$481,7,FALSE)</f>
        <v>#N/A</v>
      </c>
      <c r="O414" s="22" t="s">
        <v>1843</v>
      </c>
      <c r="P414" s="22" t="b">
        <v>1</v>
      </c>
      <c r="Q414" s="28" t="b">
        <v>1</v>
      </c>
      <c r="R414" s="30">
        <v>48213.0</v>
      </c>
      <c r="S414" s="33" t="str">
        <f>VLOOKUP(H414,'GUIDESTAR MATCHING DATA'!$F$1:$I$824,3, FALSE)</f>
        <v>Detroit</v>
      </c>
      <c r="T414" s="33" t="str">
        <f>VLOOKUP(H414,'GUIDESTAR MATCHING DATA'!$F$1:$I$824,4, FALSE)</f>
        <v>MI</v>
      </c>
      <c r="U414" s="33">
        <v>111771.0</v>
      </c>
      <c r="V414" s="33">
        <v>105690.0</v>
      </c>
      <c r="W414" s="22" t="s">
        <v>4427</v>
      </c>
      <c r="X414" s="22" t="s">
        <v>5916</v>
      </c>
    </row>
    <row r="415">
      <c r="A415" s="36" t="s">
        <v>4429</v>
      </c>
      <c r="B415" s="36" t="b">
        <v>1</v>
      </c>
      <c r="C415" s="36">
        <v>1.0</v>
      </c>
      <c r="D415" s="36">
        <v>0.0</v>
      </c>
      <c r="E415" s="36">
        <v>1.0</v>
      </c>
      <c r="F415" s="37">
        <v>42332.406481481485</v>
      </c>
      <c r="G415" s="36" t="s">
        <v>5917</v>
      </c>
      <c r="H415" s="36" t="s">
        <v>4430</v>
      </c>
      <c r="I415" s="37" t="s">
        <v>5918</v>
      </c>
      <c r="J415" s="22" t="str">
        <f>vlookup($I415,fb_data!$B$1:$H$481,3,FALSE)</f>
        <v>#N/A</v>
      </c>
      <c r="K415" s="22" t="str">
        <f>vlookup($I415,fb_data!$B$1:$H$481,4,FALSE)</f>
        <v>#N/A</v>
      </c>
      <c r="L415" s="22" t="str">
        <f>vlookup($I415,fb_data!$B$1:$H$481,5,FALSE)</f>
        <v>#N/A</v>
      </c>
      <c r="M415" s="22" t="str">
        <f>vlookup($I415,fb_data!$B$1:$H$481,6,FALSE)</f>
        <v>#N/A</v>
      </c>
      <c r="N415" s="22" t="str">
        <f>vlookup($I415,fb_data!$B$1:$H$481,7,FALSE)</f>
        <v>#N/A</v>
      </c>
      <c r="O415" s="36" t="s">
        <v>5919</v>
      </c>
      <c r="P415" s="36" t="b">
        <v>1</v>
      </c>
      <c r="Q415" s="38" t="b">
        <v>1</v>
      </c>
      <c r="R415" s="76" t="s">
        <v>443</v>
      </c>
      <c r="S415" s="33" t="str">
        <f>VLOOKUP(H415,'GUIDESTAR MATCHING DATA'!$F$1:$I$824,3, FALSE)</f>
        <v>NEW YORK</v>
      </c>
      <c r="T415" s="33" t="str">
        <f>VLOOKUP(H415,'GUIDESTAR MATCHING DATA'!$F$1:$I$824,4, FALSE)</f>
        <v>NY</v>
      </c>
      <c r="U415" s="40">
        <v>1.704644E7</v>
      </c>
      <c r="V415" s="40">
        <v>1.7169482E7</v>
      </c>
      <c r="W415" s="36" t="s">
        <v>4432</v>
      </c>
      <c r="X415" s="36" t="s">
        <v>5920</v>
      </c>
    </row>
    <row r="416">
      <c r="A416" s="22" t="s">
        <v>4445</v>
      </c>
      <c r="B416" s="22" t="b">
        <v>1</v>
      </c>
      <c r="C416" s="22">
        <v>6.0</v>
      </c>
      <c r="D416" s="22">
        <v>0.0</v>
      </c>
      <c r="E416" s="22">
        <v>6.0</v>
      </c>
      <c r="F416" s="24">
        <v>42332.20394675926</v>
      </c>
      <c r="G416" s="22" t="s">
        <v>5921</v>
      </c>
      <c r="H416" s="22" t="s">
        <v>4446</v>
      </c>
      <c r="I416" s="24" t="s">
        <v>5922</v>
      </c>
      <c r="J416" s="22" t="str">
        <f>vlookup($I416,fb_data!$B$1:$H$481,3,FALSE)</f>
        <v>#N/A</v>
      </c>
      <c r="K416" s="22" t="str">
        <f>vlookup($I416,fb_data!$B$1:$H$481,4,FALSE)</f>
        <v>#N/A</v>
      </c>
      <c r="L416" s="22" t="str">
        <f>vlookup($I416,fb_data!$B$1:$H$481,5,FALSE)</f>
        <v>#N/A</v>
      </c>
      <c r="M416" s="22" t="str">
        <f>vlookup($I416,fb_data!$B$1:$H$481,6,FALSE)</f>
        <v>#N/A</v>
      </c>
      <c r="N416" s="22" t="str">
        <f>vlookup($I416,fb_data!$B$1:$H$481,7,FALSE)</f>
        <v>#N/A</v>
      </c>
      <c r="O416" s="22" t="s">
        <v>5923</v>
      </c>
      <c r="P416" s="22" t="b">
        <v>1</v>
      </c>
      <c r="Q416" s="28" t="b">
        <v>1</v>
      </c>
      <c r="R416" s="30">
        <v>29835.0</v>
      </c>
      <c r="S416" s="33" t="str">
        <f>VLOOKUP(H416,'GUIDESTAR MATCHING DATA'!$F$1:$I$824,3, FALSE)</f>
        <v>MC CORMICK</v>
      </c>
      <c r="T416" s="33" t="str">
        <f>VLOOKUP(H416,'GUIDESTAR MATCHING DATA'!$F$1:$I$824,4, FALSE)</f>
        <v>SC</v>
      </c>
      <c r="U416" s="33"/>
      <c r="V416" s="33"/>
      <c r="W416" s="22" t="s">
        <v>201</v>
      </c>
      <c r="X416" s="22" t="s">
        <v>5924</v>
      </c>
    </row>
    <row r="417">
      <c r="A417" s="36" t="s">
        <v>4458</v>
      </c>
      <c r="B417" s="36" t="b">
        <v>1</v>
      </c>
      <c r="C417" s="36">
        <v>20.0</v>
      </c>
      <c r="D417" s="36">
        <v>2.0</v>
      </c>
      <c r="E417" s="36">
        <v>18.0</v>
      </c>
      <c r="F417" s="37">
        <v>42331.85423611111</v>
      </c>
      <c r="G417" s="36" t="s">
        <v>5925</v>
      </c>
      <c r="H417" s="36" t="s">
        <v>4460</v>
      </c>
      <c r="I417" s="37" t="s">
        <v>5926</v>
      </c>
      <c r="J417" s="22" t="str">
        <f>vlookup($I417,fb_data!$B$1:$H$481,3,FALSE)</f>
        <v>#N/A</v>
      </c>
      <c r="K417" s="22" t="str">
        <f>vlookup($I417,fb_data!$B$1:$H$481,4,FALSE)</f>
        <v>#N/A</v>
      </c>
      <c r="L417" s="22" t="str">
        <f>vlookup($I417,fb_data!$B$1:$H$481,5,FALSE)</f>
        <v>#N/A</v>
      </c>
      <c r="M417" s="22" t="str">
        <f>vlookup($I417,fb_data!$B$1:$H$481,6,FALSE)</f>
        <v>#N/A</v>
      </c>
      <c r="N417" s="22" t="str">
        <f>vlookup($I417,fb_data!$B$1:$H$481,7,FALSE)</f>
        <v>#N/A</v>
      </c>
      <c r="O417" s="36" t="s">
        <v>5927</v>
      </c>
      <c r="P417" s="36" t="b">
        <v>1</v>
      </c>
      <c r="Q417" s="38" t="b">
        <v>0</v>
      </c>
      <c r="R417" s="39">
        <v>97214.0</v>
      </c>
      <c r="S417" s="33" t="str">
        <f>VLOOKUP(H417,'GUIDESTAR MATCHING DATA'!$F$1:$I$824,3, FALSE)</f>
        <v>Portland</v>
      </c>
      <c r="T417" s="33" t="str">
        <f>VLOOKUP(H417,'GUIDESTAR MATCHING DATA'!$F$1:$I$824,4, FALSE)</f>
        <v>OR</v>
      </c>
      <c r="U417" s="40">
        <v>773302.0</v>
      </c>
      <c r="V417" s="40">
        <v>713806.0</v>
      </c>
      <c r="W417" s="36" t="s">
        <v>4463</v>
      </c>
      <c r="X417" s="36" t="s">
        <v>5928</v>
      </c>
    </row>
    <row r="418">
      <c r="A418" s="22" t="s">
        <v>4465</v>
      </c>
      <c r="B418" s="22" t="b">
        <v>1</v>
      </c>
      <c r="C418" s="22">
        <v>30.0</v>
      </c>
      <c r="D418" s="22">
        <v>8.0</v>
      </c>
      <c r="E418" s="22">
        <v>22.0</v>
      </c>
      <c r="F418" s="24">
        <v>42319.889965277776</v>
      </c>
      <c r="G418" s="22" t="s">
        <v>5929</v>
      </c>
      <c r="H418" s="22" t="s">
        <v>4466</v>
      </c>
      <c r="I418" s="24" t="s">
        <v>1539</v>
      </c>
      <c r="J418" s="22" t="str">
        <f>vlookup($I418,fb_data!$B$1:$H$481,3,FALSE)</f>
        <v>#N/A</v>
      </c>
      <c r="K418" s="22" t="str">
        <f>vlookup($I418,fb_data!$B$1:$H$481,4,FALSE)</f>
        <v>#N/A</v>
      </c>
      <c r="L418" s="22" t="str">
        <f>vlookup($I418,fb_data!$B$1:$H$481,5,FALSE)</f>
        <v>#N/A</v>
      </c>
      <c r="M418" s="22" t="str">
        <f>vlookup($I418,fb_data!$B$1:$H$481,6,FALSE)</f>
        <v>#N/A</v>
      </c>
      <c r="N418" s="22" t="str">
        <f>vlookup($I418,fb_data!$B$1:$H$481,7,FALSE)</f>
        <v>#N/A</v>
      </c>
      <c r="O418" s="22" t="s">
        <v>1537</v>
      </c>
      <c r="P418" s="22" t="b">
        <v>1</v>
      </c>
      <c r="Q418" s="28" t="b">
        <v>1</v>
      </c>
      <c r="R418" s="75" t="s">
        <v>4469</v>
      </c>
      <c r="S418" s="33" t="str">
        <f>VLOOKUP(H418,'GUIDESTAR MATCHING DATA'!$F$1:$I$824,3, FALSE)</f>
        <v>WHITE PLAINS</v>
      </c>
      <c r="T418" s="33" t="str">
        <f>VLOOKUP(H418,'GUIDESTAR MATCHING DATA'!$F$1:$I$824,4, FALSE)</f>
        <v>NY</v>
      </c>
      <c r="U418" s="33">
        <v>3.10095987E8</v>
      </c>
      <c r="V418" s="33">
        <v>3.17198282E8</v>
      </c>
      <c r="W418" s="22" t="s">
        <v>4470</v>
      </c>
      <c r="X418" s="22" t="s">
        <v>5930</v>
      </c>
    </row>
    <row r="419">
      <c r="A419" s="36" t="s">
        <v>4465</v>
      </c>
      <c r="B419" s="36" t="b">
        <v>1</v>
      </c>
      <c r="C419" s="36">
        <v>17.0</v>
      </c>
      <c r="D419" s="36">
        <v>2.0</v>
      </c>
      <c r="E419" s="36">
        <v>15.0</v>
      </c>
      <c r="F419" s="37">
        <v>42321.31234953704</v>
      </c>
      <c r="G419" s="36" t="s">
        <v>5931</v>
      </c>
      <c r="H419" s="36" t="s">
        <v>4466</v>
      </c>
      <c r="I419" s="37" t="s">
        <v>3011</v>
      </c>
      <c r="J419" s="22" t="str">
        <f>vlookup($I419,fb_data!$B$1:$H$481,3,FALSE)</f>
        <v>#N/A</v>
      </c>
      <c r="K419" s="22" t="str">
        <f>vlookup($I419,fb_data!$B$1:$H$481,4,FALSE)</f>
        <v>#N/A</v>
      </c>
      <c r="L419" s="22" t="str">
        <f>vlookup($I419,fb_data!$B$1:$H$481,5,FALSE)</f>
        <v>#N/A</v>
      </c>
      <c r="M419" s="22" t="str">
        <f>vlookup($I419,fb_data!$B$1:$H$481,6,FALSE)</f>
        <v>#N/A</v>
      </c>
      <c r="N419" s="22" t="str">
        <f>vlookup($I419,fb_data!$B$1:$H$481,7,FALSE)</f>
        <v>#N/A</v>
      </c>
      <c r="O419" s="36" t="s">
        <v>3009</v>
      </c>
      <c r="P419" s="36" t="b">
        <v>1</v>
      </c>
      <c r="Q419" s="38" t="b">
        <v>1</v>
      </c>
      <c r="R419" s="76" t="s">
        <v>4469</v>
      </c>
      <c r="S419" s="33" t="str">
        <f>VLOOKUP(H419,'GUIDESTAR MATCHING DATA'!$F$1:$I$824,3, FALSE)</f>
        <v>WHITE PLAINS</v>
      </c>
      <c r="T419" s="33" t="str">
        <f>VLOOKUP(H419,'GUIDESTAR MATCHING DATA'!$F$1:$I$824,4, FALSE)</f>
        <v>NY</v>
      </c>
      <c r="U419" s="40">
        <v>3.10095987E8</v>
      </c>
      <c r="V419" s="40">
        <v>3.17198282E8</v>
      </c>
      <c r="W419" s="36" t="s">
        <v>4470</v>
      </c>
      <c r="X419" s="36" t="s">
        <v>5932</v>
      </c>
    </row>
    <row r="420">
      <c r="A420" s="22" t="s">
        <v>4472</v>
      </c>
      <c r="B420" s="22" t="b">
        <v>1</v>
      </c>
      <c r="C420" s="22">
        <v>4.0</v>
      </c>
      <c r="D420" s="22">
        <v>0.0</v>
      </c>
      <c r="E420" s="22">
        <v>4.0</v>
      </c>
      <c r="F420" s="24">
        <v>42326.463217592594</v>
      </c>
      <c r="G420" s="22" t="s">
        <v>5933</v>
      </c>
      <c r="H420" s="22" t="s">
        <v>4473</v>
      </c>
      <c r="I420" s="24" t="s">
        <v>1284</v>
      </c>
      <c r="J420" s="22" t="str">
        <f>vlookup($I420,fb_data!$B$1:$H$481,3,FALSE)</f>
        <v>Female</v>
      </c>
      <c r="K420" s="22" t="str">
        <f>vlookup($I420,fb_data!$B$1:$H$481,4,FALSE)</f>
        <v>Chino Hills, California</v>
      </c>
      <c r="L420" s="22" t="str">
        <f>vlookup($I420,fb_data!$B$1:$H$481,5,FALSE)</f>
        <v/>
      </c>
      <c r="M420" s="22" t="str">
        <f>vlookup($I420,fb_data!$B$1:$H$481,6,FALSE)</f>
        <v/>
      </c>
      <c r="N420" s="22" t="str">
        <f>vlookup($I420,fb_data!$B$1:$H$481,7,FALSE)</f>
        <v>Pizza 101</v>
      </c>
      <c r="O420" s="22" t="s">
        <v>1282</v>
      </c>
      <c r="P420" s="22" t="b">
        <v>1</v>
      </c>
      <c r="Q420" s="28" t="b">
        <v>0</v>
      </c>
      <c r="R420" s="30">
        <v>1301.0</v>
      </c>
      <c r="S420" s="33" t="str">
        <f>VLOOKUP(H420,'GUIDESTAR MATCHING DATA'!$F$1:$I$824,3, FALSE)</f>
        <v>GREENFIELD</v>
      </c>
      <c r="T420" s="33" t="str">
        <f>VLOOKUP(H420,'GUIDESTAR MATCHING DATA'!$F$1:$I$824,4, FALSE)</f>
        <v>MA</v>
      </c>
      <c r="U420" s="33">
        <v>872801.0</v>
      </c>
      <c r="V420" s="33">
        <v>803369.0</v>
      </c>
      <c r="W420" s="22" t="s">
        <v>571</v>
      </c>
      <c r="X420" s="22" t="s">
        <v>5934</v>
      </c>
    </row>
    <row r="421">
      <c r="A421" s="36" t="s">
        <v>4472</v>
      </c>
      <c r="B421" s="36" t="b">
        <v>1</v>
      </c>
      <c r="C421" s="36">
        <v>16.0</v>
      </c>
      <c r="D421" s="36">
        <v>4.0</v>
      </c>
      <c r="E421" s="36">
        <v>12.0</v>
      </c>
      <c r="F421" s="37">
        <v>42326.465046296296</v>
      </c>
      <c r="G421" s="36" t="s">
        <v>5935</v>
      </c>
      <c r="H421" s="36" t="s">
        <v>4473</v>
      </c>
      <c r="I421" s="37" t="s">
        <v>1158</v>
      </c>
      <c r="J421" s="22" t="str">
        <f>vlookup($I421,fb_data!$B$1:$H$481,3,FALSE)</f>
        <v>Veronica</v>
      </c>
      <c r="K421" s="22" t="str">
        <f>vlookup($I421,fb_data!$B$1:$H$481,4,FALSE)</f>
        <v>Chino Hills, California</v>
      </c>
      <c r="L421" s="22" t="str">
        <f>vlookup($I421,fb_data!$B$1:$H$481,5,FALSE)</f>
        <v/>
      </c>
      <c r="M421" s="22" t="str">
        <f>vlookup($I421,fb_data!$B$1:$H$481,6,FALSE)</f>
        <v/>
      </c>
      <c r="N421" s="22" t="str">
        <f>vlookup($I421,fb_data!$B$1:$H$481,7,FALSE)</f>
        <v/>
      </c>
      <c r="O421" s="36" t="s">
        <v>1156</v>
      </c>
      <c r="P421" s="36" t="b">
        <v>1</v>
      </c>
      <c r="Q421" s="38" t="b">
        <v>1</v>
      </c>
      <c r="R421" s="39">
        <v>1301.0</v>
      </c>
      <c r="S421" s="33" t="str">
        <f>VLOOKUP(H421,'GUIDESTAR MATCHING DATA'!$F$1:$I$824,3, FALSE)</f>
        <v>GREENFIELD</v>
      </c>
      <c r="T421" s="33" t="str">
        <f>VLOOKUP(H421,'GUIDESTAR MATCHING DATA'!$F$1:$I$824,4, FALSE)</f>
        <v>MA</v>
      </c>
      <c r="U421" s="40">
        <v>872801.0</v>
      </c>
      <c r="V421" s="40">
        <v>803369.0</v>
      </c>
      <c r="W421" s="36" t="s">
        <v>571</v>
      </c>
      <c r="X421" s="36" t="s">
        <v>5936</v>
      </c>
    </row>
    <row r="422">
      <c r="A422" s="22" t="s">
        <v>4472</v>
      </c>
      <c r="B422" s="22" t="b">
        <v>1</v>
      </c>
      <c r="C422" s="22">
        <v>2.0</v>
      </c>
      <c r="D422" s="22">
        <v>0.0</v>
      </c>
      <c r="E422" s="22">
        <v>2.0</v>
      </c>
      <c r="F422" s="24">
        <v>42331.50287037037</v>
      </c>
      <c r="G422" s="22" t="s">
        <v>5937</v>
      </c>
      <c r="H422" s="22" t="s">
        <v>4473</v>
      </c>
      <c r="I422" s="24" t="s">
        <v>2167</v>
      </c>
      <c r="J422" s="22" t="str">
        <f>vlookup($I422,fb_data!$B$1:$H$481,3,FALSE)</f>
        <v>#N/A</v>
      </c>
      <c r="K422" s="22" t="str">
        <f>vlookup($I422,fb_data!$B$1:$H$481,4,FALSE)</f>
        <v>#N/A</v>
      </c>
      <c r="L422" s="22" t="str">
        <f>vlookup($I422,fb_data!$B$1:$H$481,5,FALSE)</f>
        <v>#N/A</v>
      </c>
      <c r="M422" s="22" t="str">
        <f>vlookup($I422,fb_data!$B$1:$H$481,6,FALSE)</f>
        <v>#N/A</v>
      </c>
      <c r="N422" s="22" t="str">
        <f>vlookup($I422,fb_data!$B$1:$H$481,7,FALSE)</f>
        <v>#N/A</v>
      </c>
      <c r="O422" s="22" t="s">
        <v>2165</v>
      </c>
      <c r="P422" s="22" t="b">
        <v>1</v>
      </c>
      <c r="Q422" s="28" t="b">
        <v>0</v>
      </c>
      <c r="R422" s="30">
        <v>1301.0</v>
      </c>
      <c r="S422" s="33" t="str">
        <f>VLOOKUP(H422,'GUIDESTAR MATCHING DATA'!$F$1:$I$824,3, FALSE)</f>
        <v>GREENFIELD</v>
      </c>
      <c r="T422" s="33" t="str">
        <f>VLOOKUP(H422,'GUIDESTAR MATCHING DATA'!$F$1:$I$824,4, FALSE)</f>
        <v>MA</v>
      </c>
      <c r="U422" s="33">
        <v>872801.0</v>
      </c>
      <c r="V422" s="33">
        <v>803369.0</v>
      </c>
      <c r="W422" s="22" t="s">
        <v>571</v>
      </c>
      <c r="X422" s="22" t="s">
        <v>5938</v>
      </c>
    </row>
    <row r="423">
      <c r="A423" s="36" t="s">
        <v>4472</v>
      </c>
      <c r="B423" s="36" t="b">
        <v>1</v>
      </c>
      <c r="C423" s="36">
        <v>1.0</v>
      </c>
      <c r="D423" s="36">
        <v>0.0</v>
      </c>
      <c r="E423" s="36">
        <v>1.0</v>
      </c>
      <c r="F423" s="37">
        <v>42331.50981481482</v>
      </c>
      <c r="G423" s="36" t="s">
        <v>5939</v>
      </c>
      <c r="H423" s="36" t="s">
        <v>4473</v>
      </c>
      <c r="I423" s="37" t="s">
        <v>5940</v>
      </c>
      <c r="J423" s="22" t="str">
        <f>vlookup($I423,fb_data!$B$1:$H$481,3,FALSE)</f>
        <v>#N/A</v>
      </c>
      <c r="K423" s="22" t="str">
        <f>vlookup($I423,fb_data!$B$1:$H$481,4,FALSE)</f>
        <v>#N/A</v>
      </c>
      <c r="L423" s="22" t="str">
        <f>vlookup($I423,fb_data!$B$1:$H$481,5,FALSE)</f>
        <v>#N/A</v>
      </c>
      <c r="M423" s="22" t="str">
        <f>vlookup($I423,fb_data!$B$1:$H$481,6,FALSE)</f>
        <v>#N/A</v>
      </c>
      <c r="N423" s="22" t="str">
        <f>vlookup($I423,fb_data!$B$1:$H$481,7,FALSE)</f>
        <v>#N/A</v>
      </c>
      <c r="O423" s="36" t="s">
        <v>5941</v>
      </c>
      <c r="P423" s="36" t="b">
        <v>1</v>
      </c>
      <c r="Q423" s="38" t="b">
        <v>0</v>
      </c>
      <c r="R423" s="39">
        <v>1301.0</v>
      </c>
      <c r="S423" s="33" t="str">
        <f>VLOOKUP(H423,'GUIDESTAR MATCHING DATA'!$F$1:$I$824,3, FALSE)</f>
        <v>GREENFIELD</v>
      </c>
      <c r="T423" s="33" t="str">
        <f>VLOOKUP(H423,'GUIDESTAR MATCHING DATA'!$F$1:$I$824,4, FALSE)</f>
        <v>MA</v>
      </c>
      <c r="U423" s="40">
        <v>872801.0</v>
      </c>
      <c r="V423" s="40">
        <v>803369.0</v>
      </c>
      <c r="W423" s="36" t="s">
        <v>571</v>
      </c>
      <c r="X423" s="36" t="s">
        <v>5942</v>
      </c>
    </row>
    <row r="424">
      <c r="A424" s="22" t="s">
        <v>4472</v>
      </c>
      <c r="B424" s="22" t="b">
        <v>1</v>
      </c>
      <c r="C424" s="22">
        <v>3.0</v>
      </c>
      <c r="D424" s="22">
        <v>1.0</v>
      </c>
      <c r="E424" s="22">
        <v>2.0</v>
      </c>
      <c r="F424" s="24">
        <v>42331.51055555556</v>
      </c>
      <c r="G424" s="22" t="s">
        <v>5943</v>
      </c>
      <c r="H424" s="22" t="s">
        <v>4473</v>
      </c>
      <c r="I424" s="24" t="s">
        <v>2414</v>
      </c>
      <c r="J424" s="22" t="str">
        <f>vlookup($I424,fb_data!$B$1:$H$481,3,FALSE)</f>
        <v>#N/A</v>
      </c>
      <c r="K424" s="22" t="str">
        <f>vlookup($I424,fb_data!$B$1:$H$481,4,FALSE)</f>
        <v>#N/A</v>
      </c>
      <c r="L424" s="22" t="str">
        <f>vlookup($I424,fb_data!$B$1:$H$481,5,FALSE)</f>
        <v>#N/A</v>
      </c>
      <c r="M424" s="22" t="str">
        <f>vlookup($I424,fb_data!$B$1:$H$481,6,FALSE)</f>
        <v>#N/A</v>
      </c>
      <c r="N424" s="22" t="str">
        <f>vlookup($I424,fb_data!$B$1:$H$481,7,FALSE)</f>
        <v>#N/A</v>
      </c>
      <c r="O424" s="22" t="s">
        <v>2413</v>
      </c>
      <c r="P424" s="22" t="b">
        <v>1</v>
      </c>
      <c r="Q424" s="28" t="b">
        <v>0</v>
      </c>
      <c r="R424" s="30">
        <v>1301.0</v>
      </c>
      <c r="S424" s="33" t="str">
        <f>VLOOKUP(H424,'GUIDESTAR MATCHING DATA'!$F$1:$I$824,3, FALSE)</f>
        <v>GREENFIELD</v>
      </c>
      <c r="T424" s="33" t="str">
        <f>VLOOKUP(H424,'GUIDESTAR MATCHING DATA'!$F$1:$I$824,4, FALSE)</f>
        <v>MA</v>
      </c>
      <c r="U424" s="33">
        <v>872801.0</v>
      </c>
      <c r="V424" s="33">
        <v>803369.0</v>
      </c>
      <c r="W424" s="22" t="s">
        <v>571</v>
      </c>
      <c r="X424" s="22" t="s">
        <v>5944</v>
      </c>
    </row>
    <row r="425">
      <c r="A425" s="36" t="s">
        <v>4479</v>
      </c>
      <c r="B425" s="36" t="b">
        <v>1</v>
      </c>
      <c r="C425" s="36">
        <v>20.0</v>
      </c>
      <c r="D425" s="36">
        <v>0.0</v>
      </c>
      <c r="E425" s="36">
        <v>20.0</v>
      </c>
      <c r="F425" s="37">
        <v>42315.426724537036</v>
      </c>
      <c r="G425" s="36" t="s">
        <v>5945</v>
      </c>
      <c r="H425" s="36" t="s">
        <v>4480</v>
      </c>
      <c r="I425" s="37" t="s">
        <v>682</v>
      </c>
      <c r="J425" s="22" t="str">
        <f>vlookup($I425,fb_data!$B$1:$H$481,3,FALSE)</f>
        <v>Male</v>
      </c>
      <c r="K425" s="22" t="str">
        <f>vlookup($I425,fb_data!$B$1:$H$481,4,FALSE)</f>
        <v>Stratham, New Hampshire</v>
      </c>
      <c r="L425" s="22" t="str">
        <f>vlookup($I425,fb_data!$B$1:$H$481,5,FALSE)</f>
        <v>American English</v>
      </c>
      <c r="M425" s="22" t="str">
        <f>vlookup($I425,fb_data!$B$1:$H$481,6,FALSE)</f>
        <v>Livestrong Senior Leader</v>
      </c>
      <c r="N425" s="22" t="str">
        <f>vlookup($I425,fb_data!$B$1:$H$481,7,FALSE)</f>
        <v>LIVESTRONG</v>
      </c>
      <c r="O425" s="36" t="s">
        <v>671</v>
      </c>
      <c r="P425" s="36" t="b">
        <v>1</v>
      </c>
      <c r="Q425" s="38" t="b">
        <v>0</v>
      </c>
      <c r="R425" s="39">
        <v>78702.0</v>
      </c>
      <c r="S425" s="33" t="str">
        <f>VLOOKUP(H425,'GUIDESTAR MATCHING DATA'!$F$1:$I$824,3, FALSE)</f>
        <v>AUSTIN</v>
      </c>
      <c r="T425" s="33" t="str">
        <f>VLOOKUP(H425,'GUIDESTAR MATCHING DATA'!$F$1:$I$824,4, FALSE)</f>
        <v>TX</v>
      </c>
      <c r="U425" s="40">
        <v>2.3333007E7</v>
      </c>
      <c r="V425" s="40">
        <v>3.1355029E7</v>
      </c>
      <c r="W425" s="36" t="s">
        <v>4483</v>
      </c>
      <c r="X425" s="36" t="s">
        <v>5946</v>
      </c>
    </row>
    <row r="426">
      <c r="A426" s="22" t="s">
        <v>4496</v>
      </c>
      <c r="B426" s="22" t="b">
        <v>1</v>
      </c>
      <c r="C426" s="22">
        <v>0.0</v>
      </c>
      <c r="D426" s="22">
        <v>0.0</v>
      </c>
      <c r="E426" s="22">
        <v>0.0</v>
      </c>
      <c r="F426" s="24">
        <v>42321.37950231481</v>
      </c>
      <c r="G426" s="22" t="s">
        <v>5947</v>
      </c>
      <c r="H426" s="22" t="s">
        <v>4497</v>
      </c>
      <c r="I426" s="24" t="s">
        <v>1412</v>
      </c>
      <c r="J426" s="22" t="str">
        <f>vlookup($I426,fb_data!$B$1:$H$481,3,FALSE)</f>
        <v>#N/A</v>
      </c>
      <c r="K426" s="22" t="str">
        <f>vlookup($I426,fb_data!$B$1:$H$481,4,FALSE)</f>
        <v>#N/A</v>
      </c>
      <c r="L426" s="22" t="str">
        <f>vlookup($I426,fb_data!$B$1:$H$481,5,FALSE)</f>
        <v>#N/A</v>
      </c>
      <c r="M426" s="22" t="str">
        <f>vlookup($I426,fb_data!$B$1:$H$481,6,FALSE)</f>
        <v>#N/A</v>
      </c>
      <c r="N426" s="22" t="str">
        <f>vlookup($I426,fb_data!$B$1:$H$481,7,FALSE)</f>
        <v>#N/A</v>
      </c>
      <c r="O426" s="22" t="s">
        <v>1411</v>
      </c>
      <c r="P426" s="22" t="b">
        <v>1</v>
      </c>
      <c r="Q426" s="28" t="b">
        <v>0</v>
      </c>
      <c r="R426" s="75" t="s">
        <v>4499</v>
      </c>
      <c r="S426" s="33" t="str">
        <f>VLOOKUP(H426,'GUIDESTAR MATCHING DATA'!$F$1:$I$824,3, FALSE)</f>
        <v>LONG BEACH</v>
      </c>
      <c r="T426" s="33" t="str">
        <f>VLOOKUP(H426,'GUIDESTAR MATCHING DATA'!$F$1:$I$824,4, FALSE)</f>
        <v>CA</v>
      </c>
      <c r="U426" s="33"/>
      <c r="V426" s="33"/>
      <c r="W426" s="22" t="s">
        <v>4500</v>
      </c>
      <c r="X426" s="22" t="s">
        <v>5948</v>
      </c>
    </row>
    <row r="427">
      <c r="A427" s="36" t="s">
        <v>4502</v>
      </c>
      <c r="B427" s="36" t="b">
        <v>1</v>
      </c>
      <c r="C427" s="36">
        <v>12.0</v>
      </c>
      <c r="D427" s="36">
        <v>4.0</v>
      </c>
      <c r="E427" s="36">
        <v>8.0</v>
      </c>
      <c r="F427" s="37">
        <v>42328.75032407408</v>
      </c>
      <c r="G427" s="36" t="s">
        <v>5949</v>
      </c>
      <c r="H427" s="36" t="s">
        <v>4503</v>
      </c>
      <c r="I427" s="37" t="s">
        <v>2520</v>
      </c>
      <c r="J427" s="22" t="str">
        <f>vlookup($I427,fb_data!$B$1:$H$481,3,FALSE)</f>
        <v>#N/A</v>
      </c>
      <c r="K427" s="22" t="str">
        <f>vlookup($I427,fb_data!$B$1:$H$481,4,FALSE)</f>
        <v>#N/A</v>
      </c>
      <c r="L427" s="22" t="str">
        <f>vlookup($I427,fb_data!$B$1:$H$481,5,FALSE)</f>
        <v>#N/A</v>
      </c>
      <c r="M427" s="22" t="str">
        <f>vlookup($I427,fb_data!$B$1:$H$481,6,FALSE)</f>
        <v>#N/A</v>
      </c>
      <c r="N427" s="22" t="str">
        <f>vlookup($I427,fb_data!$B$1:$H$481,7,FALSE)</f>
        <v>#N/A</v>
      </c>
      <c r="O427" s="36" t="s">
        <v>2516</v>
      </c>
      <c r="P427" s="36" t="b">
        <v>1</v>
      </c>
      <c r="Q427" s="38" t="b">
        <v>1</v>
      </c>
      <c r="R427" s="76" t="s">
        <v>4506</v>
      </c>
      <c r="S427" s="33" t="str">
        <f>VLOOKUP(H427,'GUIDESTAR MATCHING DATA'!$F$1:$I$824,3, FALSE)</f>
        <v>Palm Beach Gardens</v>
      </c>
      <c r="T427" s="33" t="str">
        <f>VLOOKUP(H427,'GUIDESTAR MATCHING DATA'!$F$1:$I$824,4, FALSE)</f>
        <v>FL</v>
      </c>
      <c r="U427" s="40"/>
      <c r="V427" s="40"/>
      <c r="W427" s="36"/>
      <c r="X427" s="36" t="s">
        <v>5950</v>
      </c>
    </row>
    <row r="428">
      <c r="A428" s="22" t="s">
        <v>4507</v>
      </c>
      <c r="B428" s="22" t="b">
        <v>1</v>
      </c>
      <c r="C428" s="22">
        <v>3.0</v>
      </c>
      <c r="D428" s="22">
        <v>1.0</v>
      </c>
      <c r="E428" s="22">
        <v>2.0</v>
      </c>
      <c r="F428" s="24">
        <v>42318.424722222226</v>
      </c>
      <c r="G428" s="22" t="s">
        <v>4986</v>
      </c>
      <c r="H428" s="22" t="s">
        <v>4508</v>
      </c>
      <c r="I428" s="24" t="s">
        <v>2118</v>
      </c>
      <c r="J428" s="22" t="str">
        <f>vlookup($I428,fb_data!$B$1:$H$481,3,FALSE)</f>
        <v>#N/A</v>
      </c>
      <c r="K428" s="22" t="str">
        <f>vlookup($I428,fb_data!$B$1:$H$481,4,FALSE)</f>
        <v>#N/A</v>
      </c>
      <c r="L428" s="22" t="str">
        <f>vlookup($I428,fb_data!$B$1:$H$481,5,FALSE)</f>
        <v>#N/A</v>
      </c>
      <c r="M428" s="22" t="str">
        <f>vlookup($I428,fb_data!$B$1:$H$481,6,FALSE)</f>
        <v>#N/A</v>
      </c>
      <c r="N428" s="22" t="str">
        <f>vlookup($I428,fb_data!$B$1:$H$481,7,FALSE)</f>
        <v>#N/A</v>
      </c>
      <c r="O428" s="22" t="s">
        <v>2117</v>
      </c>
      <c r="P428" s="22" t="b">
        <v>1</v>
      </c>
      <c r="Q428" s="28" t="b">
        <v>0</v>
      </c>
      <c r="R428" s="75" t="s">
        <v>4512</v>
      </c>
      <c r="S428" s="33" t="str">
        <f>VLOOKUP(H428,'GUIDESTAR MATCHING DATA'!$F$1:$I$824,3, FALSE)</f>
        <v>Dallas</v>
      </c>
      <c r="T428" s="33" t="str">
        <f>VLOOKUP(H428,'GUIDESTAR MATCHING DATA'!$F$1:$I$824,4, FALSE)</f>
        <v>TX</v>
      </c>
      <c r="U428" s="33">
        <v>108819.0</v>
      </c>
      <c r="V428" s="33">
        <v>149553.0</v>
      </c>
      <c r="W428" s="22" t="s">
        <v>4513</v>
      </c>
      <c r="X428" s="22" t="s">
        <v>5951</v>
      </c>
    </row>
    <row r="429">
      <c r="A429" s="36" t="s">
        <v>4521</v>
      </c>
      <c r="B429" s="36" t="b">
        <v>1</v>
      </c>
      <c r="C429" s="36">
        <v>138.0</v>
      </c>
      <c r="D429" s="36">
        <v>27.0</v>
      </c>
      <c r="E429" s="36">
        <v>111.0</v>
      </c>
      <c r="F429" s="37">
        <v>42318.558530092596</v>
      </c>
      <c r="G429" s="36" t="s">
        <v>5952</v>
      </c>
      <c r="H429" s="36" t="s">
        <v>4522</v>
      </c>
      <c r="I429" s="37" t="s">
        <v>3325</v>
      </c>
      <c r="J429" s="22" t="str">
        <f>vlookup($I429,fb_data!$B$1:$H$481,3,FALSE)</f>
        <v>#N/A</v>
      </c>
      <c r="K429" s="22" t="str">
        <f>vlookup($I429,fb_data!$B$1:$H$481,4,FALSE)</f>
        <v>#N/A</v>
      </c>
      <c r="L429" s="22" t="str">
        <f>vlookup($I429,fb_data!$B$1:$H$481,5,FALSE)</f>
        <v>#N/A</v>
      </c>
      <c r="M429" s="22" t="str">
        <f>vlookup($I429,fb_data!$B$1:$H$481,6,FALSE)</f>
        <v>#N/A</v>
      </c>
      <c r="N429" s="22" t="str">
        <f>vlookup($I429,fb_data!$B$1:$H$481,7,FALSE)</f>
        <v>#N/A</v>
      </c>
      <c r="O429" s="36" t="s">
        <v>3324</v>
      </c>
      <c r="P429" s="36" t="b">
        <v>1</v>
      </c>
      <c r="Q429" s="38" t="b">
        <v>0</v>
      </c>
      <c r="R429" s="39">
        <v>23510.0</v>
      </c>
      <c r="S429" s="33" t="str">
        <f>VLOOKUP(H429,'GUIDESTAR MATCHING DATA'!$F$1:$I$824,3, FALSE)</f>
        <v>NORFOLK</v>
      </c>
      <c r="T429" s="33" t="str">
        <f>VLOOKUP(H429,'GUIDESTAR MATCHING DATA'!$F$1:$I$824,4, FALSE)</f>
        <v>VA</v>
      </c>
      <c r="U429" s="40">
        <v>540342.0</v>
      </c>
      <c r="V429" s="40">
        <v>256478.0</v>
      </c>
      <c r="W429" s="36" t="s">
        <v>4525</v>
      </c>
      <c r="X429" s="36" t="s">
        <v>5953</v>
      </c>
    </row>
    <row r="430">
      <c r="A430" s="22" t="s">
        <v>4526</v>
      </c>
      <c r="B430" s="22" t="b">
        <v>1</v>
      </c>
      <c r="C430" s="22">
        <v>8.0</v>
      </c>
      <c r="D430" s="22">
        <v>0.0</v>
      </c>
      <c r="E430" s="22">
        <v>8.0</v>
      </c>
      <c r="F430" s="24">
        <v>42330.76490740741</v>
      </c>
      <c r="G430" s="22" t="s">
        <v>5954</v>
      </c>
      <c r="H430" s="22" t="s">
        <v>4527</v>
      </c>
      <c r="I430" s="24" t="s">
        <v>803</v>
      </c>
      <c r="J430" s="22" t="str">
        <f>vlookup($I430,fb_data!$B$1:$H$481,3,FALSE)</f>
        <v>Female</v>
      </c>
      <c r="K430" s="22" t="str">
        <f>vlookup($I430,fb_data!$B$1:$H$481,4,FALSE)</f>
        <v/>
      </c>
      <c r="L430" s="22" t="str">
        <f>vlookup($I430,fb_data!$B$1:$H$481,5,FALSE)</f>
        <v/>
      </c>
      <c r="M430" s="22" t="str">
        <f>vlookup($I430,fb_data!$B$1:$H$481,6,FALSE)</f>
        <v>Major Gifts Officer</v>
      </c>
      <c r="N430" s="22" t="str">
        <f>vlookup($I430,fb_data!$B$1:$H$481,7,FALSE)</f>
        <v>Animal Humane Society</v>
      </c>
      <c r="O430" s="22" t="s">
        <v>802</v>
      </c>
      <c r="P430" s="22" t="b">
        <v>1</v>
      </c>
      <c r="Q430" s="28" t="b">
        <v>1</v>
      </c>
      <c r="R430" s="30">
        <v>55040.0</v>
      </c>
      <c r="S430" s="33" t="str">
        <f>VLOOKUP(H430,'GUIDESTAR MATCHING DATA'!$F$1:$I$824,3, FALSE)</f>
        <v>Isanti</v>
      </c>
      <c r="T430" s="33" t="str">
        <f>VLOOKUP(H430,'GUIDESTAR MATCHING DATA'!$F$1:$I$824,4, FALSE)</f>
        <v>MN</v>
      </c>
      <c r="U430" s="33">
        <v>710758.0</v>
      </c>
      <c r="V430" s="33">
        <v>724671.0</v>
      </c>
      <c r="W430" s="22" t="s">
        <v>4531</v>
      </c>
      <c r="X430" s="22" t="s">
        <v>5955</v>
      </c>
    </row>
    <row r="431">
      <c r="A431" s="36" t="s">
        <v>4533</v>
      </c>
      <c r="B431" s="36" t="b">
        <v>1</v>
      </c>
      <c r="C431" s="36">
        <v>91.0</v>
      </c>
      <c r="D431" s="36">
        <v>4.0</v>
      </c>
      <c r="E431" s="36">
        <v>87.0</v>
      </c>
      <c r="F431" s="37">
        <v>42325.5502662037</v>
      </c>
      <c r="G431" s="36" t="s">
        <v>5956</v>
      </c>
      <c r="H431" s="36" t="s">
        <v>4534</v>
      </c>
      <c r="I431" s="37" t="s">
        <v>5957</v>
      </c>
      <c r="J431" s="22" t="str">
        <f>vlookup($I431,fb_data!$B$1:$H$481,3,FALSE)</f>
        <v>#N/A</v>
      </c>
      <c r="K431" s="22" t="str">
        <f>vlookup($I431,fb_data!$B$1:$H$481,4,FALSE)</f>
        <v>#N/A</v>
      </c>
      <c r="L431" s="22" t="str">
        <f>vlookup($I431,fb_data!$B$1:$H$481,5,FALSE)</f>
        <v>#N/A</v>
      </c>
      <c r="M431" s="22" t="str">
        <f>vlookup($I431,fb_data!$B$1:$H$481,6,FALSE)</f>
        <v>#N/A</v>
      </c>
      <c r="N431" s="22" t="str">
        <f>vlookup($I431,fb_data!$B$1:$H$481,7,FALSE)</f>
        <v>#N/A</v>
      </c>
      <c r="O431" s="36" t="s">
        <v>5958</v>
      </c>
      <c r="P431" s="36" t="b">
        <v>1</v>
      </c>
      <c r="Q431" s="38" t="b">
        <v>1</v>
      </c>
      <c r="R431" s="39">
        <v>22980.0</v>
      </c>
      <c r="S431" s="33" t="str">
        <f>VLOOKUP(H431,'GUIDESTAR MATCHING DATA'!$F$1:$I$824,3, FALSE)</f>
        <v>WAYNESBORO</v>
      </c>
      <c r="T431" s="33" t="str">
        <f>VLOOKUP(H431,'GUIDESTAR MATCHING DATA'!$F$1:$I$824,4, FALSE)</f>
        <v>VA</v>
      </c>
      <c r="U431" s="40">
        <v>1723503.0</v>
      </c>
      <c r="V431" s="40">
        <v>1516608.0</v>
      </c>
      <c r="W431" s="36" t="s">
        <v>4538</v>
      </c>
      <c r="X431" s="36" t="s">
        <v>5959</v>
      </c>
    </row>
    <row r="432">
      <c r="A432" s="22" t="s">
        <v>4533</v>
      </c>
      <c r="B432" s="22" t="b">
        <v>1</v>
      </c>
      <c r="C432" s="22">
        <v>78.0</v>
      </c>
      <c r="D432" s="22">
        <v>6.0</v>
      </c>
      <c r="E432" s="22">
        <v>72.0</v>
      </c>
      <c r="F432" s="24">
        <v>42326.54614583333</v>
      </c>
      <c r="G432" s="22" t="s">
        <v>5960</v>
      </c>
      <c r="H432" s="22" t="s">
        <v>4534</v>
      </c>
      <c r="I432" s="24" t="s">
        <v>874</v>
      </c>
      <c r="J432" s="22" t="str">
        <f>vlookup($I432,fb_data!$B$1:$H$481,3,FALSE)</f>
        <v>Female</v>
      </c>
      <c r="K432" s="22" t="str">
        <f>vlookup($I432,fb_data!$B$1:$H$481,4,FALSE)</f>
        <v>Free Union, Virginia</v>
      </c>
      <c r="L432" s="22" t="str">
        <f>vlookup($I432,fb_data!$B$1:$H$481,5,FALSE)</f>
        <v/>
      </c>
      <c r="M432" s="22" t="str">
        <f>vlookup($I432,fb_data!$B$1:$H$481,6,FALSE)</f>
        <v/>
      </c>
      <c r="N432" s="22" t="str">
        <f>vlookup($I432,fb_data!$B$1:$H$481,7,FALSE)</f>
        <v/>
      </c>
      <c r="O432" s="22" t="s">
        <v>873</v>
      </c>
      <c r="P432" s="22" t="b">
        <v>1</v>
      </c>
      <c r="Q432" s="28" t="b">
        <v>0</v>
      </c>
      <c r="R432" s="30">
        <v>22980.0</v>
      </c>
      <c r="S432" s="33" t="str">
        <f>VLOOKUP(H432,'GUIDESTAR MATCHING DATA'!$F$1:$I$824,3, FALSE)</f>
        <v>WAYNESBORO</v>
      </c>
      <c r="T432" s="33" t="str">
        <f>VLOOKUP(H432,'GUIDESTAR MATCHING DATA'!$F$1:$I$824,4, FALSE)</f>
        <v>VA</v>
      </c>
      <c r="U432" s="33">
        <v>1723503.0</v>
      </c>
      <c r="V432" s="33">
        <v>1516608.0</v>
      </c>
      <c r="W432" s="22" t="s">
        <v>4538</v>
      </c>
      <c r="X432" s="22" t="s">
        <v>5961</v>
      </c>
    </row>
    <row r="433">
      <c r="A433" s="36" t="s">
        <v>4533</v>
      </c>
      <c r="B433" s="36" t="b">
        <v>1</v>
      </c>
      <c r="C433" s="36">
        <v>1289.0</v>
      </c>
      <c r="D433" s="36">
        <v>381.0</v>
      </c>
      <c r="E433" s="36">
        <v>908.0</v>
      </c>
      <c r="F433" s="37">
        <v>42326.69054398148</v>
      </c>
      <c r="G433" s="36" t="s">
        <v>5962</v>
      </c>
      <c r="H433" s="36" t="s">
        <v>4534</v>
      </c>
      <c r="I433" s="37" t="s">
        <v>1089</v>
      </c>
      <c r="J433" s="22" t="str">
        <f>vlookup($I433,fb_data!$B$1:$H$481,3,FALSE)</f>
        <v>#N/A</v>
      </c>
      <c r="K433" s="22" t="str">
        <f>vlookup($I433,fb_data!$B$1:$H$481,4,FALSE)</f>
        <v>#N/A</v>
      </c>
      <c r="L433" s="22" t="str">
        <f>vlookup($I433,fb_data!$B$1:$H$481,5,FALSE)</f>
        <v>#N/A</v>
      </c>
      <c r="M433" s="22" t="str">
        <f>vlookup($I433,fb_data!$B$1:$H$481,6,FALSE)</f>
        <v>#N/A</v>
      </c>
      <c r="N433" s="22" t="str">
        <f>vlookup($I433,fb_data!$B$1:$H$481,7,FALSE)</f>
        <v>#N/A</v>
      </c>
      <c r="O433" s="36" t="s">
        <v>1088</v>
      </c>
      <c r="P433" s="36" t="b">
        <v>1</v>
      </c>
      <c r="Q433" s="38" t="b">
        <v>0</v>
      </c>
      <c r="R433" s="39">
        <v>22980.0</v>
      </c>
      <c r="S433" s="33" t="str">
        <f>VLOOKUP(H433,'GUIDESTAR MATCHING DATA'!$F$1:$I$824,3, FALSE)</f>
        <v>WAYNESBORO</v>
      </c>
      <c r="T433" s="33" t="str">
        <f>VLOOKUP(H433,'GUIDESTAR MATCHING DATA'!$F$1:$I$824,4, FALSE)</f>
        <v>VA</v>
      </c>
      <c r="U433" s="40">
        <v>1723503.0</v>
      </c>
      <c r="V433" s="40">
        <v>1516608.0</v>
      </c>
      <c r="W433" s="36" t="s">
        <v>4538</v>
      </c>
      <c r="X433" s="36" t="s">
        <v>5963</v>
      </c>
    </row>
    <row r="434">
      <c r="A434" s="22" t="s">
        <v>4540</v>
      </c>
      <c r="B434" s="22" t="b">
        <v>1</v>
      </c>
      <c r="C434" s="22">
        <v>274.0</v>
      </c>
      <c r="D434" s="22">
        <v>107.0</v>
      </c>
      <c r="E434" s="22">
        <v>167.0</v>
      </c>
      <c r="F434" s="24">
        <v>42317.538136574076</v>
      </c>
      <c r="G434" s="22" t="s">
        <v>5964</v>
      </c>
      <c r="H434" s="22" t="s">
        <v>4541</v>
      </c>
      <c r="I434" s="24" t="s">
        <v>2114</v>
      </c>
      <c r="J434" s="22" t="str">
        <f>vlookup($I434,fb_data!$B$1:$H$481,3,FALSE)</f>
        <v>#N/A</v>
      </c>
      <c r="K434" s="22" t="str">
        <f>vlookup($I434,fb_data!$B$1:$H$481,4,FALSE)</f>
        <v>#N/A</v>
      </c>
      <c r="L434" s="22" t="str">
        <f>vlookup($I434,fb_data!$B$1:$H$481,5,FALSE)</f>
        <v>#N/A</v>
      </c>
      <c r="M434" s="22" t="str">
        <f>vlookup($I434,fb_data!$B$1:$H$481,6,FALSE)</f>
        <v>#N/A</v>
      </c>
      <c r="N434" s="22" t="str">
        <f>vlookup($I434,fb_data!$B$1:$H$481,7,FALSE)</f>
        <v>#N/A</v>
      </c>
      <c r="O434" s="22" t="s">
        <v>2113</v>
      </c>
      <c r="P434" s="22" t="b">
        <v>1</v>
      </c>
      <c r="Q434" s="28" t="b">
        <v>1</v>
      </c>
      <c r="R434" s="75" t="s">
        <v>4543</v>
      </c>
      <c r="S434" s="33" t="str">
        <f>VLOOKUP(H434,'GUIDESTAR MATCHING DATA'!$F$1:$I$824,3, FALSE)</f>
        <v>Detroit</v>
      </c>
      <c r="T434" s="33" t="str">
        <f>VLOOKUP(H434,'GUIDESTAR MATCHING DATA'!$F$1:$I$824,4, FALSE)</f>
        <v>MI</v>
      </c>
      <c r="U434" s="33">
        <v>1149502.0</v>
      </c>
      <c r="V434" s="33">
        <v>1126027.0</v>
      </c>
      <c r="W434" s="22" t="s">
        <v>4544</v>
      </c>
      <c r="X434" s="22" t="s">
        <v>5965</v>
      </c>
    </row>
    <row r="435">
      <c r="A435" s="36" t="s">
        <v>4551</v>
      </c>
      <c r="B435" s="36" t="b">
        <v>1</v>
      </c>
      <c r="C435" s="36">
        <v>3.0</v>
      </c>
      <c r="D435" s="36">
        <v>0.0</v>
      </c>
      <c r="E435" s="36">
        <v>3.0</v>
      </c>
      <c r="F435" s="37">
        <v>42327.41847222222</v>
      </c>
      <c r="G435" s="36" t="s">
        <v>5966</v>
      </c>
      <c r="H435" s="36" t="s">
        <v>4552</v>
      </c>
      <c r="I435" s="37" t="s">
        <v>3067</v>
      </c>
      <c r="J435" s="22" t="str">
        <f>vlookup($I435,fb_data!$B$1:$H$481,3,FALSE)</f>
        <v>#N/A</v>
      </c>
      <c r="K435" s="22" t="str">
        <f>vlookup($I435,fb_data!$B$1:$H$481,4,FALSE)</f>
        <v>#N/A</v>
      </c>
      <c r="L435" s="22" t="str">
        <f>vlookup($I435,fb_data!$B$1:$H$481,5,FALSE)</f>
        <v>#N/A</v>
      </c>
      <c r="M435" s="22" t="str">
        <f>vlookup($I435,fb_data!$B$1:$H$481,6,FALSE)</f>
        <v>#N/A</v>
      </c>
      <c r="N435" s="22" t="str">
        <f>vlookup($I435,fb_data!$B$1:$H$481,7,FALSE)</f>
        <v>#N/A</v>
      </c>
      <c r="O435" s="36" t="s">
        <v>3066</v>
      </c>
      <c r="P435" s="36" t="b">
        <v>1</v>
      </c>
      <c r="Q435" s="38" t="b">
        <v>1</v>
      </c>
      <c r="R435" s="76" t="s">
        <v>4554</v>
      </c>
      <c r="S435" s="33" t="str">
        <f>VLOOKUP(H435,'GUIDESTAR MATCHING DATA'!$F$1:$I$824,3, FALSE)</f>
        <v>WASHINGTON</v>
      </c>
      <c r="T435" s="33" t="str">
        <f>VLOOKUP(H435,'GUIDESTAR MATCHING DATA'!$F$1:$I$824,4, FALSE)</f>
        <v>DC</v>
      </c>
      <c r="U435" s="40"/>
      <c r="V435" s="40"/>
      <c r="W435" s="36" t="s">
        <v>4555</v>
      </c>
      <c r="X435" s="36" t="s">
        <v>5967</v>
      </c>
    </row>
    <row r="436">
      <c r="A436" s="22" t="s">
        <v>4557</v>
      </c>
      <c r="B436" s="22" t="b">
        <v>1</v>
      </c>
      <c r="C436" s="22">
        <v>4.0</v>
      </c>
      <c r="D436" s="22">
        <v>1.0</v>
      </c>
      <c r="E436" s="22">
        <v>3.0</v>
      </c>
      <c r="F436" s="24">
        <v>42326.75822916667</v>
      </c>
      <c r="G436" s="22" t="s">
        <v>5968</v>
      </c>
      <c r="H436" s="22" t="s">
        <v>4558</v>
      </c>
      <c r="I436" s="24" t="s">
        <v>2911</v>
      </c>
      <c r="J436" s="22" t="str">
        <f>vlookup($I436,fb_data!$B$1:$H$481,3,FALSE)</f>
        <v>#N/A</v>
      </c>
      <c r="K436" s="22" t="str">
        <f>vlookup($I436,fb_data!$B$1:$H$481,4,FALSE)</f>
        <v>#N/A</v>
      </c>
      <c r="L436" s="22" t="str">
        <f>vlookup($I436,fb_data!$B$1:$H$481,5,FALSE)</f>
        <v>#N/A</v>
      </c>
      <c r="M436" s="22" t="str">
        <f>vlookup($I436,fb_data!$B$1:$H$481,6,FALSE)</f>
        <v>#N/A</v>
      </c>
      <c r="N436" s="22" t="str">
        <f>vlookup($I436,fb_data!$B$1:$H$481,7,FALSE)</f>
        <v>#N/A</v>
      </c>
      <c r="O436" s="22" t="s">
        <v>2909</v>
      </c>
      <c r="P436" s="22" t="b">
        <v>1</v>
      </c>
      <c r="Q436" s="28" t="b">
        <v>1</v>
      </c>
      <c r="R436" s="30">
        <v>36124.0</v>
      </c>
      <c r="S436" s="33" t="str">
        <f>VLOOKUP(H436,'GUIDESTAR MATCHING DATA'!$F$1:$I$824,3, FALSE)</f>
        <v>MONTGOMERY</v>
      </c>
      <c r="T436" s="33" t="str">
        <f>VLOOKUP(H436,'GUIDESTAR MATCHING DATA'!$F$1:$I$824,4, FALSE)</f>
        <v>AL</v>
      </c>
      <c r="U436" s="33"/>
      <c r="V436" s="33"/>
      <c r="W436" s="22" t="s">
        <v>1212</v>
      </c>
      <c r="X436" s="22" t="s">
        <v>5969</v>
      </c>
    </row>
    <row r="437">
      <c r="A437" s="36" t="s">
        <v>4563</v>
      </c>
      <c r="B437" s="36" t="b">
        <v>1</v>
      </c>
      <c r="C437" s="36">
        <v>36.0</v>
      </c>
      <c r="D437" s="36">
        <v>19.0</v>
      </c>
      <c r="E437" s="36">
        <v>17.0</v>
      </c>
      <c r="F437" s="37">
        <v>42327.43638888889</v>
      </c>
      <c r="G437" s="36" t="s">
        <v>5970</v>
      </c>
      <c r="H437" s="36" t="s">
        <v>4564</v>
      </c>
      <c r="I437" s="37" t="s">
        <v>5971</v>
      </c>
      <c r="J437" s="22" t="str">
        <f>vlookup($I437,fb_data!$B$1:$H$481,3,FALSE)</f>
        <v>#N/A</v>
      </c>
      <c r="K437" s="22" t="str">
        <f>vlookup($I437,fb_data!$B$1:$H$481,4,FALSE)</f>
        <v>#N/A</v>
      </c>
      <c r="L437" s="22" t="str">
        <f>vlookup($I437,fb_data!$B$1:$H$481,5,FALSE)</f>
        <v>#N/A</v>
      </c>
      <c r="M437" s="22" t="str">
        <f>vlookup($I437,fb_data!$B$1:$H$481,6,FALSE)</f>
        <v>#N/A</v>
      </c>
      <c r="N437" s="22" t="str">
        <f>vlookup($I437,fb_data!$B$1:$H$481,7,FALSE)</f>
        <v>#N/A</v>
      </c>
      <c r="O437" s="36" t="s">
        <v>5972</v>
      </c>
      <c r="P437" s="36" t="b">
        <v>1</v>
      </c>
      <c r="Q437" s="38" t="b">
        <v>0</v>
      </c>
      <c r="R437" s="76" t="s">
        <v>4567</v>
      </c>
      <c r="S437" s="33" t="str">
        <f>VLOOKUP(H437,'GUIDESTAR MATCHING DATA'!$F$1:$I$824,3, FALSE)</f>
        <v>SAN PEDRO</v>
      </c>
      <c r="T437" s="33" t="str">
        <f>VLOOKUP(H437,'GUIDESTAR MATCHING DATA'!$F$1:$I$824,4, FALSE)</f>
        <v>CA</v>
      </c>
      <c r="U437" s="40">
        <v>2655745.0</v>
      </c>
      <c r="V437" s="40">
        <v>2778830.0</v>
      </c>
      <c r="W437" s="36" t="s">
        <v>4568</v>
      </c>
      <c r="X437" s="36" t="s">
        <v>5973</v>
      </c>
    </row>
    <row r="438">
      <c r="A438" s="22" t="s">
        <v>4570</v>
      </c>
      <c r="B438" s="22" t="b">
        <v>1</v>
      </c>
      <c r="C438" s="22">
        <v>21.0</v>
      </c>
      <c r="D438" s="22">
        <v>4.0</v>
      </c>
      <c r="E438" s="22">
        <v>17.0</v>
      </c>
      <c r="F438" s="24">
        <v>42326.82032407408</v>
      </c>
      <c r="G438" s="22" t="s">
        <v>5974</v>
      </c>
      <c r="H438" s="22" t="s">
        <v>4571</v>
      </c>
      <c r="I438" s="24" t="s">
        <v>5975</v>
      </c>
      <c r="J438" s="22" t="str">
        <f>vlookup($I438,fb_data!$B$1:$H$481,3,FALSE)</f>
        <v>#N/A</v>
      </c>
      <c r="K438" s="22" t="str">
        <f>vlookup($I438,fb_data!$B$1:$H$481,4,FALSE)</f>
        <v>#N/A</v>
      </c>
      <c r="L438" s="22" t="str">
        <f>vlookup($I438,fb_data!$B$1:$H$481,5,FALSE)</f>
        <v>#N/A</v>
      </c>
      <c r="M438" s="22" t="str">
        <f>vlookup($I438,fb_data!$B$1:$H$481,6,FALSE)</f>
        <v>#N/A</v>
      </c>
      <c r="N438" s="22" t="str">
        <f>vlookup($I438,fb_data!$B$1:$H$481,7,FALSE)</f>
        <v>#N/A</v>
      </c>
      <c r="O438" s="22" t="s">
        <v>5976</v>
      </c>
      <c r="P438" s="22" t="b">
        <v>1</v>
      </c>
      <c r="Q438" s="28" t="b">
        <v>1</v>
      </c>
      <c r="R438" s="30">
        <v>43604.0</v>
      </c>
      <c r="S438" s="33" t="str">
        <f>VLOOKUP(H438,'GUIDESTAR MATCHING DATA'!$F$1:$I$824,3, FALSE)</f>
        <v>TOLEDO</v>
      </c>
      <c r="T438" s="33" t="str">
        <f>VLOOKUP(H438,'GUIDESTAR MATCHING DATA'!$F$1:$I$824,4, FALSE)</f>
        <v>OH</v>
      </c>
      <c r="U438" s="33"/>
      <c r="V438" s="33"/>
      <c r="W438" s="22" t="s">
        <v>4575</v>
      </c>
      <c r="X438" s="22" t="s">
        <v>5977</v>
      </c>
    </row>
    <row r="439">
      <c r="A439" s="36" t="s">
        <v>4570</v>
      </c>
      <c r="B439" s="36" t="b">
        <v>1</v>
      </c>
      <c r="C439" s="36">
        <v>2.0</v>
      </c>
      <c r="D439" s="36">
        <v>0.0</v>
      </c>
      <c r="E439" s="36">
        <v>2.0</v>
      </c>
      <c r="F439" s="37">
        <v>42339.29341435185</v>
      </c>
      <c r="G439" s="36" t="s">
        <v>5978</v>
      </c>
      <c r="H439" s="36" t="s">
        <v>4571</v>
      </c>
      <c r="I439" s="37" t="s">
        <v>863</v>
      </c>
      <c r="J439" s="22" t="str">
        <f>vlookup($I439,fb_data!$B$1:$H$481,3,FALSE)</f>
        <v>Amber</v>
      </c>
      <c r="K439" s="22" t="str">
        <f>vlookup($I439,fb_data!$B$1:$H$481,4,FALSE)</f>
        <v>Toledo, Ohio</v>
      </c>
      <c r="L439" s="22" t="str">
        <f>vlookup($I439,fb_data!$B$1:$H$481,5,FALSE)</f>
        <v/>
      </c>
      <c r="M439" s="22" t="str">
        <f>vlookup($I439,fb_data!$B$1:$H$481,6,FALSE)</f>
        <v/>
      </c>
      <c r="N439" s="22" t="str">
        <f>vlookup($I439,fb_data!$B$1:$H$481,7,FALSE)</f>
        <v/>
      </c>
      <c r="O439" s="36" t="s">
        <v>861</v>
      </c>
      <c r="P439" s="36" t="b">
        <v>1</v>
      </c>
      <c r="Q439" s="38" t="b">
        <v>0</v>
      </c>
      <c r="R439" s="39">
        <v>43604.0</v>
      </c>
      <c r="S439" s="33" t="str">
        <f>VLOOKUP(H439,'GUIDESTAR MATCHING DATA'!$F$1:$I$824,3, FALSE)</f>
        <v>TOLEDO</v>
      </c>
      <c r="T439" s="33" t="str">
        <f>VLOOKUP(H439,'GUIDESTAR MATCHING DATA'!$F$1:$I$824,4, FALSE)</f>
        <v>OH</v>
      </c>
      <c r="U439" s="40"/>
      <c r="V439" s="40"/>
      <c r="W439" s="36" t="s">
        <v>4575</v>
      </c>
      <c r="X439" s="36" t="s">
        <v>5979</v>
      </c>
    </row>
    <row r="440">
      <c r="A440" s="22" t="s">
        <v>4577</v>
      </c>
      <c r="B440" s="22" t="b">
        <v>1</v>
      </c>
      <c r="C440" s="22">
        <v>92.0</v>
      </c>
      <c r="D440" s="22">
        <v>21.0</v>
      </c>
      <c r="E440" s="22">
        <v>71.0</v>
      </c>
      <c r="F440" s="24">
        <v>42325.53361111111</v>
      </c>
      <c r="G440" s="22" t="s">
        <v>5719</v>
      </c>
      <c r="H440" s="22" t="s">
        <v>4578</v>
      </c>
      <c r="I440" s="24" t="s">
        <v>5980</v>
      </c>
      <c r="J440" s="22" t="str">
        <f>vlookup($I440,fb_data!$B$1:$H$481,3,FALSE)</f>
        <v>#N/A</v>
      </c>
      <c r="K440" s="22" t="str">
        <f>vlookup($I440,fb_data!$B$1:$H$481,4,FALSE)</f>
        <v>#N/A</v>
      </c>
      <c r="L440" s="22" t="str">
        <f>vlookup($I440,fb_data!$B$1:$H$481,5,FALSE)</f>
        <v>#N/A</v>
      </c>
      <c r="M440" s="22" t="str">
        <f>vlookup($I440,fb_data!$B$1:$H$481,6,FALSE)</f>
        <v>#N/A</v>
      </c>
      <c r="N440" s="22" t="str">
        <f>vlookup($I440,fb_data!$B$1:$H$481,7,FALSE)</f>
        <v>#N/A</v>
      </c>
      <c r="O440" s="22" t="s">
        <v>5981</v>
      </c>
      <c r="P440" s="22" t="b">
        <v>1</v>
      </c>
      <c r="Q440" s="28" t="b">
        <v>1</v>
      </c>
      <c r="R440" s="75" t="s">
        <v>4582</v>
      </c>
      <c r="S440" s="33" t="str">
        <f>VLOOKUP(H440,'GUIDESTAR MATCHING DATA'!$F$1:$I$824,3, FALSE)</f>
        <v>MONROVIA</v>
      </c>
      <c r="T440" s="33" t="str">
        <f>VLOOKUP(H440,'GUIDESTAR MATCHING DATA'!$F$1:$I$824,4, FALSE)</f>
        <v>MD</v>
      </c>
      <c r="U440" s="33"/>
      <c r="V440" s="33"/>
      <c r="W440" s="22" t="s">
        <v>4583</v>
      </c>
      <c r="X440" s="22" t="s">
        <v>5982</v>
      </c>
    </row>
    <row r="441">
      <c r="A441" s="36" t="s">
        <v>4598</v>
      </c>
      <c r="B441" s="36" t="b">
        <v>1</v>
      </c>
      <c r="C441" s="36">
        <v>27.0</v>
      </c>
      <c r="D441" s="36">
        <v>15.0</v>
      </c>
      <c r="E441" s="36">
        <v>12.0</v>
      </c>
      <c r="F441" s="37">
        <v>42312.57859953704</v>
      </c>
      <c r="G441" s="36" t="s">
        <v>5179</v>
      </c>
      <c r="H441" s="36" t="s">
        <v>4599</v>
      </c>
      <c r="I441" s="37" t="s">
        <v>5180</v>
      </c>
      <c r="J441" s="22" t="str">
        <f>vlookup($I441,fb_data!$B$1:$H$481,3,FALSE)</f>
        <v>#N/A</v>
      </c>
      <c r="K441" s="22" t="str">
        <f>vlookup($I441,fb_data!$B$1:$H$481,4,FALSE)</f>
        <v>#N/A</v>
      </c>
      <c r="L441" s="22" t="str">
        <f>vlookup($I441,fb_data!$B$1:$H$481,5,FALSE)</f>
        <v>#N/A</v>
      </c>
      <c r="M441" s="22" t="str">
        <f>vlookup($I441,fb_data!$B$1:$H$481,6,FALSE)</f>
        <v>#N/A</v>
      </c>
      <c r="N441" s="22" t="str">
        <f>vlookup($I441,fb_data!$B$1:$H$481,7,FALSE)</f>
        <v>#N/A</v>
      </c>
      <c r="O441" s="36" t="s">
        <v>5983</v>
      </c>
      <c r="P441" s="36" t="b">
        <v>1</v>
      </c>
      <c r="Q441" s="38" t="b">
        <v>0</v>
      </c>
      <c r="R441" s="39">
        <v>72632.0</v>
      </c>
      <c r="S441" s="33" t="str">
        <f>VLOOKUP(H441,'GUIDESTAR MATCHING DATA'!$F$1:$I$824,3, FALSE)</f>
        <v>EUREKA SPRINGS</v>
      </c>
      <c r="T441" s="33" t="str">
        <f>VLOOKUP(H441,'GUIDESTAR MATCHING DATA'!$F$1:$I$824,4, FALSE)</f>
        <v>AR</v>
      </c>
      <c r="U441" s="40">
        <v>1805747.0</v>
      </c>
      <c r="V441" s="40">
        <v>1418436.0</v>
      </c>
      <c r="W441" s="36" t="s">
        <v>4603</v>
      </c>
      <c r="X441" s="36" t="s">
        <v>5984</v>
      </c>
    </row>
    <row r="442">
      <c r="A442" s="22" t="s">
        <v>4605</v>
      </c>
      <c r="B442" s="22" t="b">
        <v>1</v>
      </c>
      <c r="C442" s="22">
        <v>61.0</v>
      </c>
      <c r="D442" s="22">
        <v>11.0</v>
      </c>
      <c r="E442" s="22">
        <v>50.0</v>
      </c>
      <c r="F442" s="24">
        <v>42313.818819444445</v>
      </c>
      <c r="G442" s="22" t="s">
        <v>5985</v>
      </c>
      <c r="H442" s="22" t="s">
        <v>4606</v>
      </c>
      <c r="I442" s="24" t="s">
        <v>5986</v>
      </c>
      <c r="J442" s="22" t="str">
        <f>vlookup($I442,fb_data!$B$1:$H$481,3,FALSE)</f>
        <v>#N/A</v>
      </c>
      <c r="K442" s="22" t="str">
        <f>vlookup($I442,fb_data!$B$1:$H$481,4,FALSE)</f>
        <v>#N/A</v>
      </c>
      <c r="L442" s="22" t="str">
        <f>vlookup($I442,fb_data!$B$1:$H$481,5,FALSE)</f>
        <v>#N/A</v>
      </c>
      <c r="M442" s="22" t="str">
        <f>vlookup($I442,fb_data!$B$1:$H$481,6,FALSE)</f>
        <v>#N/A</v>
      </c>
      <c r="N442" s="22" t="str">
        <f>vlookup($I442,fb_data!$B$1:$H$481,7,FALSE)</f>
        <v>#N/A</v>
      </c>
      <c r="O442" s="22" t="s">
        <v>5987</v>
      </c>
      <c r="P442" s="22" t="b">
        <v>1</v>
      </c>
      <c r="Q442" s="28" t="b">
        <v>1</v>
      </c>
      <c r="R442" s="30">
        <v>32217.0</v>
      </c>
      <c r="S442" s="33" t="str">
        <f>VLOOKUP(H442,'GUIDESTAR MATCHING DATA'!$F$1:$I$824,3, FALSE)</f>
        <v>JACKSONVILLE</v>
      </c>
      <c r="T442" s="33" t="str">
        <f>VLOOKUP(H442,'GUIDESTAR MATCHING DATA'!$F$1:$I$824,4, FALSE)</f>
        <v>FL</v>
      </c>
      <c r="U442" s="33"/>
      <c r="V442" s="33"/>
      <c r="W442" s="22" t="s">
        <v>4609</v>
      </c>
      <c r="X442" s="22" t="s">
        <v>5988</v>
      </c>
    </row>
    <row r="443">
      <c r="A443" s="36" t="s">
        <v>4611</v>
      </c>
      <c r="B443" s="36" t="b">
        <v>1</v>
      </c>
      <c r="C443" s="36">
        <v>2.0</v>
      </c>
      <c r="D443" s="36">
        <v>1.0</v>
      </c>
      <c r="E443" s="36">
        <v>1.0</v>
      </c>
      <c r="F443" s="37">
        <v>42317.85241898148</v>
      </c>
      <c r="G443" s="36" t="s">
        <v>5989</v>
      </c>
      <c r="H443" s="36" t="s">
        <v>4612</v>
      </c>
      <c r="I443" s="37"/>
      <c r="J443" s="22" t="str">
        <f>vlookup($I443,fb_data!$B$1:$H$481,3,FALSE)</f>
        <v>#N/A</v>
      </c>
      <c r="K443" s="22" t="str">
        <f>vlookup($I443,fb_data!$B$1:$H$481,4,FALSE)</f>
        <v>#N/A</v>
      </c>
      <c r="L443" s="22" t="str">
        <f>vlookup($I443,fb_data!$B$1:$H$481,5,FALSE)</f>
        <v>#N/A</v>
      </c>
      <c r="M443" s="22" t="str">
        <f>vlookup($I443,fb_data!$B$1:$H$481,6,FALSE)</f>
        <v>#N/A</v>
      </c>
      <c r="N443" s="22" t="str">
        <f>vlookup($I443,fb_data!$B$1:$H$481,7,FALSE)</f>
        <v>#N/A</v>
      </c>
      <c r="O443" s="36" t="s">
        <v>906</v>
      </c>
      <c r="P443" s="36" t="b">
        <v>1</v>
      </c>
      <c r="Q443" s="38" t="b">
        <v>0</v>
      </c>
      <c r="R443" s="76" t="s">
        <v>4614</v>
      </c>
      <c r="S443" s="33" t="str">
        <f>VLOOKUP(H443,'GUIDESTAR MATCHING DATA'!$F$1:$I$824,3, FALSE)</f>
        <v>NORFOLK</v>
      </c>
      <c r="T443" s="33" t="str">
        <f>VLOOKUP(H443,'GUIDESTAR MATCHING DATA'!$F$1:$I$824,4, FALSE)</f>
        <v>VA</v>
      </c>
      <c r="U443" s="40">
        <v>1.2190718E7</v>
      </c>
      <c r="V443" s="40">
        <v>7572776.0</v>
      </c>
      <c r="W443" s="36" t="s">
        <v>313</v>
      </c>
      <c r="X443" s="36" t="s">
        <v>5990</v>
      </c>
    </row>
    <row r="444">
      <c r="A444" s="22" t="s">
        <v>4623</v>
      </c>
      <c r="B444" s="22" t="b">
        <v>1</v>
      </c>
      <c r="C444" s="22">
        <v>82.0</v>
      </c>
      <c r="D444" s="22">
        <v>14.0</v>
      </c>
      <c r="E444" s="22">
        <v>68.0</v>
      </c>
      <c r="F444" s="24">
        <v>42317.672002314815</v>
      </c>
      <c r="G444" s="22" t="s">
        <v>5991</v>
      </c>
      <c r="H444" s="22" t="s">
        <v>4624</v>
      </c>
      <c r="I444" s="24" t="s">
        <v>5992</v>
      </c>
      <c r="J444" s="22" t="str">
        <f>vlookup($I444,fb_data!$B$1:$H$481,3,FALSE)</f>
        <v>#N/A</v>
      </c>
      <c r="K444" s="22" t="str">
        <f>vlookup($I444,fb_data!$B$1:$H$481,4,FALSE)</f>
        <v>#N/A</v>
      </c>
      <c r="L444" s="22" t="str">
        <f>vlookup($I444,fb_data!$B$1:$H$481,5,FALSE)</f>
        <v>#N/A</v>
      </c>
      <c r="M444" s="22" t="str">
        <f>vlookup($I444,fb_data!$B$1:$H$481,6,FALSE)</f>
        <v>#N/A</v>
      </c>
      <c r="N444" s="22" t="str">
        <f>vlookup($I444,fb_data!$B$1:$H$481,7,FALSE)</f>
        <v>#N/A</v>
      </c>
      <c r="O444" s="22" t="s">
        <v>5993</v>
      </c>
      <c r="P444" s="22" t="b">
        <v>1</v>
      </c>
      <c r="Q444" s="28" t="b">
        <v>1</v>
      </c>
      <c r="R444" s="75" t="s">
        <v>4626</v>
      </c>
      <c r="S444" s="33" t="str">
        <f>VLOOKUP(H444,'GUIDESTAR MATCHING DATA'!$F$1:$I$824,3, FALSE)</f>
        <v>SPRINGFIELD</v>
      </c>
      <c r="T444" s="33" t="str">
        <f>VLOOKUP(H444,'GUIDESTAR MATCHING DATA'!$F$1:$I$824,4, FALSE)</f>
        <v>OR</v>
      </c>
      <c r="U444" s="33">
        <v>3889072.0</v>
      </c>
      <c r="V444" s="33">
        <v>3902821.0</v>
      </c>
      <c r="W444" s="22" t="s">
        <v>301</v>
      </c>
      <c r="X444" s="22" t="s">
        <v>5994</v>
      </c>
    </row>
    <row r="445">
      <c r="A445" s="36" t="s">
        <v>4634</v>
      </c>
      <c r="B445" s="36" t="b">
        <v>1</v>
      </c>
      <c r="C445" s="36">
        <v>3035.0</v>
      </c>
      <c r="D445" s="36">
        <v>27.0</v>
      </c>
      <c r="E445" s="36">
        <v>3008.0</v>
      </c>
      <c r="F445" s="37">
        <v>42326.6021412037</v>
      </c>
      <c r="G445" s="36" t="s">
        <v>5995</v>
      </c>
      <c r="H445" s="36" t="s">
        <v>4635</v>
      </c>
      <c r="I445" s="37" t="s">
        <v>1292</v>
      </c>
      <c r="J445" s="22" t="str">
        <f>vlookup($I445,fb_data!$B$1:$H$481,3,FALSE)</f>
        <v>Female</v>
      </c>
      <c r="K445" s="22" t="str">
        <f>vlookup($I445,fb_data!$B$1:$H$481,4,FALSE)</f>
        <v>Alamogordo, New Mexico</v>
      </c>
      <c r="L445" s="22" t="str">
        <f>vlookup($I445,fb_data!$B$1:$H$481,5,FALSE)</f>
        <v/>
      </c>
      <c r="M445" s="22" t="str">
        <f>vlookup($I445,fb_data!$B$1:$H$481,6,FALSE)</f>
        <v>Director of Marketing &amp; Public Relations</v>
      </c>
      <c r="N445" s="22" t="str">
        <f>vlookup($I445,fb_data!$B$1:$H$481,7,FALSE)</f>
        <v>United Way of Otero County</v>
      </c>
      <c r="O445" s="36" t="s">
        <v>1290</v>
      </c>
      <c r="P445" s="36" t="b">
        <v>1</v>
      </c>
      <c r="Q445" s="38" t="b">
        <v>1</v>
      </c>
      <c r="R445" s="76" t="s">
        <v>1126</v>
      </c>
      <c r="S445" s="33" t="str">
        <f>VLOOKUP(H445,'GUIDESTAR MATCHING DATA'!$F$1:$I$824,3, FALSE)</f>
        <v>ALAMOGORDO</v>
      </c>
      <c r="T445" s="33" t="str">
        <f>VLOOKUP(H445,'GUIDESTAR MATCHING DATA'!$F$1:$I$824,4, FALSE)</f>
        <v>NM</v>
      </c>
      <c r="U445" s="40">
        <v>332320.0</v>
      </c>
      <c r="V445" s="40">
        <v>268037.0</v>
      </c>
      <c r="W445" s="36" t="s">
        <v>301</v>
      </c>
      <c r="X445" s="36" t="s">
        <v>5996</v>
      </c>
    </row>
    <row r="446">
      <c r="A446" s="22" t="s">
        <v>4638</v>
      </c>
      <c r="B446" s="22" t="b">
        <v>1</v>
      </c>
      <c r="C446" s="22">
        <v>1.0</v>
      </c>
      <c r="D446" s="22">
        <v>0.0</v>
      </c>
      <c r="E446" s="22">
        <v>1.0</v>
      </c>
      <c r="F446" s="24">
        <v>42328.29230324074</v>
      </c>
      <c r="G446" s="22" t="s">
        <v>5997</v>
      </c>
      <c r="H446" s="22" t="s">
        <v>4639</v>
      </c>
      <c r="I446" s="24" t="s">
        <v>3046</v>
      </c>
      <c r="J446" s="22" t="str">
        <f>vlookup($I446,fb_data!$B$1:$H$481,3,FALSE)</f>
        <v>#N/A</v>
      </c>
      <c r="K446" s="22" t="str">
        <f>vlookup($I446,fb_data!$B$1:$H$481,4,FALSE)</f>
        <v>#N/A</v>
      </c>
      <c r="L446" s="22" t="str">
        <f>vlookup($I446,fb_data!$B$1:$H$481,5,FALSE)</f>
        <v>#N/A</v>
      </c>
      <c r="M446" s="22" t="str">
        <f>vlookup($I446,fb_data!$B$1:$H$481,6,FALSE)</f>
        <v>#N/A</v>
      </c>
      <c r="N446" s="22" t="str">
        <f>vlookup($I446,fb_data!$B$1:$H$481,7,FALSE)</f>
        <v>#N/A</v>
      </c>
      <c r="O446" s="22" t="s">
        <v>3045</v>
      </c>
      <c r="P446" s="22" t="b">
        <v>1</v>
      </c>
      <c r="Q446" s="28" t="b">
        <v>1</v>
      </c>
      <c r="R446" s="75" t="s">
        <v>4642</v>
      </c>
      <c r="S446" s="33" t="str">
        <f>VLOOKUP(H446,'GUIDESTAR MATCHING DATA'!$F$1:$I$824,3, FALSE)</f>
        <v>SOUTH PARIS</v>
      </c>
      <c r="T446" s="33" t="str">
        <f>VLOOKUP(H446,'GUIDESTAR MATCHING DATA'!$F$1:$I$824,4, FALSE)</f>
        <v>ME</v>
      </c>
      <c r="U446" s="33"/>
      <c r="V446" s="33"/>
      <c r="W446" s="22" t="s">
        <v>301</v>
      </c>
      <c r="X446" s="22" t="s">
        <v>5998</v>
      </c>
    </row>
    <row r="447">
      <c r="A447" s="36" t="s">
        <v>4644</v>
      </c>
      <c r="B447" s="36" t="b">
        <v>1</v>
      </c>
      <c r="C447" s="36">
        <v>2.0</v>
      </c>
      <c r="D447" s="36">
        <v>1.0</v>
      </c>
      <c r="E447" s="36">
        <v>1.0</v>
      </c>
      <c r="F447" s="37">
        <v>42325.873344907406</v>
      </c>
      <c r="G447" s="36" t="s">
        <v>5999</v>
      </c>
      <c r="H447" s="36" t="s">
        <v>4645</v>
      </c>
      <c r="I447" s="37" t="s">
        <v>6000</v>
      </c>
      <c r="J447" s="22" t="str">
        <f>vlookup($I447,fb_data!$B$1:$H$481,3,FALSE)</f>
        <v>#N/A</v>
      </c>
      <c r="K447" s="22" t="str">
        <f>vlookup($I447,fb_data!$B$1:$H$481,4,FALSE)</f>
        <v>#N/A</v>
      </c>
      <c r="L447" s="22" t="str">
        <f>vlookup($I447,fb_data!$B$1:$H$481,5,FALSE)</f>
        <v>#N/A</v>
      </c>
      <c r="M447" s="22" t="str">
        <f>vlookup($I447,fb_data!$B$1:$H$481,6,FALSE)</f>
        <v>#N/A</v>
      </c>
      <c r="N447" s="22" t="str">
        <f>vlookup($I447,fb_data!$B$1:$H$481,7,FALSE)</f>
        <v>#N/A</v>
      </c>
      <c r="O447" s="36" t="s">
        <v>6001</v>
      </c>
      <c r="P447" s="36" t="b">
        <v>1</v>
      </c>
      <c r="Q447" s="38" t="b">
        <v>1</v>
      </c>
      <c r="R447" s="76" t="s">
        <v>4648</v>
      </c>
      <c r="S447" s="33" t="str">
        <f>VLOOKUP(H447,'GUIDESTAR MATCHING DATA'!$F$1:$I$824,3, FALSE)</f>
        <v>Fort Lauderdale</v>
      </c>
      <c r="T447" s="33" t="str">
        <f>VLOOKUP(H447,'GUIDESTAR MATCHING DATA'!$F$1:$I$824,4, FALSE)</f>
        <v>FL</v>
      </c>
      <c r="U447" s="40">
        <v>400140.0</v>
      </c>
      <c r="V447" s="40">
        <v>461631.0</v>
      </c>
      <c r="W447" s="36" t="s">
        <v>4649</v>
      </c>
      <c r="X447" s="36" t="s">
        <v>6002</v>
      </c>
    </row>
    <row r="448">
      <c r="A448" s="22" t="s">
        <v>4651</v>
      </c>
      <c r="B448" s="22" t="b">
        <v>1</v>
      </c>
      <c r="C448" s="22">
        <v>1.0</v>
      </c>
      <c r="D448" s="22">
        <v>0.0</v>
      </c>
      <c r="E448" s="22">
        <v>1.0</v>
      </c>
      <c r="F448" s="24">
        <v>42332.44756944444</v>
      </c>
      <c r="G448" s="22" t="s">
        <v>6003</v>
      </c>
      <c r="H448" s="22" t="s">
        <v>4652</v>
      </c>
      <c r="I448" s="24" t="s">
        <v>6004</v>
      </c>
      <c r="J448" s="22" t="str">
        <f>vlookup($I448,fb_data!$B$1:$H$481,3,FALSE)</f>
        <v>#N/A</v>
      </c>
      <c r="K448" s="22" t="str">
        <f>vlookup($I448,fb_data!$B$1:$H$481,4,FALSE)</f>
        <v>#N/A</v>
      </c>
      <c r="L448" s="22" t="str">
        <f>vlookup($I448,fb_data!$B$1:$H$481,5,FALSE)</f>
        <v>#N/A</v>
      </c>
      <c r="M448" s="22" t="str">
        <f>vlookup($I448,fb_data!$B$1:$H$481,6,FALSE)</f>
        <v>#N/A</v>
      </c>
      <c r="N448" s="22" t="str">
        <f>vlookup($I448,fb_data!$B$1:$H$481,7,FALSE)</f>
        <v>#N/A</v>
      </c>
      <c r="O448" s="22" t="s">
        <v>6005</v>
      </c>
      <c r="P448" s="22" t="b">
        <v>1</v>
      </c>
      <c r="Q448" s="28" t="b">
        <v>0</v>
      </c>
      <c r="R448" s="75" t="s">
        <v>4655</v>
      </c>
      <c r="S448" s="33" t="str">
        <f>VLOOKUP(H448,'GUIDESTAR MATCHING DATA'!$F$1:$I$824,3, FALSE)</f>
        <v>CINCINNATI</v>
      </c>
      <c r="T448" s="33" t="str">
        <f>VLOOKUP(H448,'GUIDESTAR MATCHING DATA'!$F$1:$I$824,4, FALSE)</f>
        <v>OH</v>
      </c>
      <c r="U448" s="33">
        <v>1.69054018E8</v>
      </c>
      <c r="V448" s="33">
        <v>1.29027273E8</v>
      </c>
      <c r="W448" s="22" t="s">
        <v>594</v>
      </c>
      <c r="X448" s="22" t="s">
        <v>6006</v>
      </c>
    </row>
    <row r="449">
      <c r="A449" s="36" t="s">
        <v>4657</v>
      </c>
      <c r="B449" s="36" t="b">
        <v>1</v>
      </c>
      <c r="C449" s="36">
        <v>0.0</v>
      </c>
      <c r="D449" s="36">
        <v>0.0</v>
      </c>
      <c r="E449" s="36">
        <v>0.0</v>
      </c>
      <c r="F449" s="37">
        <v>42327.87287037037</v>
      </c>
      <c r="G449" s="36" t="s">
        <v>6007</v>
      </c>
      <c r="H449" s="36" t="s">
        <v>4658</v>
      </c>
      <c r="I449" s="37" t="s">
        <v>2771</v>
      </c>
      <c r="J449" s="22" t="str">
        <f>vlookup($I449,fb_data!$B$1:$H$481,3,FALSE)</f>
        <v>#N/A</v>
      </c>
      <c r="K449" s="22" t="str">
        <f>vlookup($I449,fb_data!$B$1:$H$481,4,FALSE)</f>
        <v>#N/A</v>
      </c>
      <c r="L449" s="22" t="str">
        <f>vlookup($I449,fb_data!$B$1:$H$481,5,FALSE)</f>
        <v>#N/A</v>
      </c>
      <c r="M449" s="22" t="str">
        <f>vlookup($I449,fb_data!$B$1:$H$481,6,FALSE)</f>
        <v>#N/A</v>
      </c>
      <c r="N449" s="22" t="str">
        <f>vlookup($I449,fb_data!$B$1:$H$481,7,FALSE)</f>
        <v>#N/A</v>
      </c>
      <c r="O449" s="36" t="s">
        <v>2770</v>
      </c>
      <c r="P449" s="36" t="b">
        <v>1</v>
      </c>
      <c r="Q449" s="38" t="b">
        <v>1</v>
      </c>
      <c r="R449" s="39">
        <v>20740.0</v>
      </c>
      <c r="S449" s="33" t="str">
        <f>VLOOKUP(H449,'GUIDESTAR MATCHING DATA'!$F$1:$I$824,3, FALSE)</f>
        <v>COLLEGE PARK</v>
      </c>
      <c r="T449" s="33" t="str">
        <f>VLOOKUP(H449,'GUIDESTAR MATCHING DATA'!$F$1:$I$824,4, FALSE)</f>
        <v>MD</v>
      </c>
      <c r="U449" s="40">
        <v>6.7338571E7</v>
      </c>
      <c r="V449" s="40">
        <v>4.1642318E7</v>
      </c>
      <c r="W449" s="36" t="s">
        <v>1897</v>
      </c>
      <c r="X449" s="36" t="s">
        <v>6008</v>
      </c>
    </row>
    <row r="450">
      <c r="A450" s="22" t="s">
        <v>4657</v>
      </c>
      <c r="B450" s="22" t="b">
        <v>1</v>
      </c>
      <c r="C450" s="22">
        <v>12.0</v>
      </c>
      <c r="D450" s="22">
        <v>3.0</v>
      </c>
      <c r="E450" s="22">
        <v>9.0</v>
      </c>
      <c r="F450" s="24">
        <v>42327.880844907406</v>
      </c>
      <c r="G450" s="22" t="s">
        <v>6007</v>
      </c>
      <c r="H450" s="22" t="s">
        <v>4658</v>
      </c>
      <c r="I450" s="24" t="s">
        <v>2771</v>
      </c>
      <c r="J450" s="22" t="str">
        <f>vlookup($I450,fb_data!$B$1:$H$481,3,FALSE)</f>
        <v>#N/A</v>
      </c>
      <c r="K450" s="22" t="str">
        <f>vlookup($I450,fb_data!$B$1:$H$481,4,FALSE)</f>
        <v>#N/A</v>
      </c>
      <c r="L450" s="22" t="str">
        <f>vlookup($I450,fb_data!$B$1:$H$481,5,FALSE)</f>
        <v>#N/A</v>
      </c>
      <c r="M450" s="22" t="str">
        <f>vlookup($I450,fb_data!$B$1:$H$481,6,FALSE)</f>
        <v>#N/A</v>
      </c>
      <c r="N450" s="22" t="str">
        <f>vlookup($I450,fb_data!$B$1:$H$481,7,FALSE)</f>
        <v>#N/A</v>
      </c>
      <c r="O450" s="22" t="s">
        <v>6009</v>
      </c>
      <c r="P450" s="22" t="b">
        <v>1</v>
      </c>
      <c r="Q450" s="28" t="b">
        <v>1</v>
      </c>
      <c r="R450" s="30">
        <v>20740.0</v>
      </c>
      <c r="S450" s="33" t="str">
        <f>VLOOKUP(H450,'GUIDESTAR MATCHING DATA'!$F$1:$I$824,3, FALSE)</f>
        <v>COLLEGE PARK</v>
      </c>
      <c r="T450" s="33" t="str">
        <f>VLOOKUP(H450,'GUIDESTAR MATCHING DATA'!$F$1:$I$824,4, FALSE)</f>
        <v>MD</v>
      </c>
      <c r="U450" s="33">
        <v>6.7338571E7</v>
      </c>
      <c r="V450" s="33">
        <v>4.1642318E7</v>
      </c>
      <c r="W450" s="22" t="s">
        <v>1897</v>
      </c>
      <c r="X450" s="22" t="s">
        <v>6010</v>
      </c>
    </row>
    <row r="451">
      <c r="A451" s="36" t="s">
        <v>4663</v>
      </c>
      <c r="B451" s="36" t="b">
        <v>1</v>
      </c>
      <c r="C451" s="36">
        <v>30.0</v>
      </c>
      <c r="D451" s="36">
        <v>7.0</v>
      </c>
      <c r="E451" s="36">
        <v>23.0</v>
      </c>
      <c r="F451" s="37">
        <v>42330.27855324074</v>
      </c>
      <c r="G451" s="36" t="s">
        <v>6011</v>
      </c>
      <c r="H451" s="36" t="s">
        <v>4664</v>
      </c>
      <c r="I451" s="37" t="s">
        <v>3312</v>
      </c>
      <c r="J451" s="22" t="str">
        <f>vlookup($I451,fb_data!$B$1:$H$481,3,FALSE)</f>
        <v>#N/A</v>
      </c>
      <c r="K451" s="22" t="str">
        <f>vlookup($I451,fb_data!$B$1:$H$481,4,FALSE)</f>
        <v>#N/A</v>
      </c>
      <c r="L451" s="22" t="str">
        <f>vlookup($I451,fb_data!$B$1:$H$481,5,FALSE)</f>
        <v>#N/A</v>
      </c>
      <c r="M451" s="22" t="str">
        <f>vlookup($I451,fb_data!$B$1:$H$481,6,FALSE)</f>
        <v>#N/A</v>
      </c>
      <c r="N451" s="22" t="str">
        <f>vlookup($I451,fb_data!$B$1:$H$481,7,FALSE)</f>
        <v>#N/A</v>
      </c>
      <c r="O451" s="36" t="s">
        <v>3311</v>
      </c>
      <c r="P451" s="36" t="b">
        <v>1</v>
      </c>
      <c r="Q451" s="38" t="b">
        <v>1</v>
      </c>
      <c r="R451" s="76" t="s">
        <v>2239</v>
      </c>
      <c r="S451" s="33" t="str">
        <f>VLOOKUP(H451,'GUIDESTAR MATCHING DATA'!$F$1:$I$824,3, FALSE)</f>
        <v>NEW YORK</v>
      </c>
      <c r="T451" s="33" t="str">
        <f>VLOOKUP(H451,'GUIDESTAR MATCHING DATA'!$F$1:$I$824,4, FALSE)</f>
        <v>NY</v>
      </c>
      <c r="U451" s="40"/>
      <c r="V451" s="40"/>
      <c r="W451" s="36" t="s">
        <v>371</v>
      </c>
      <c r="X451" s="36" t="s">
        <v>6012</v>
      </c>
    </row>
    <row r="452">
      <c r="A452" s="22" t="s">
        <v>4667</v>
      </c>
      <c r="B452" s="22" t="b">
        <v>1</v>
      </c>
      <c r="C452" s="22">
        <v>2.0</v>
      </c>
      <c r="D452" s="22">
        <v>0.0</v>
      </c>
      <c r="E452" s="22">
        <v>2.0</v>
      </c>
      <c r="F452" s="24">
        <v>42331.50331018519</v>
      </c>
      <c r="G452" s="22" t="s">
        <v>6013</v>
      </c>
      <c r="H452" s="22" t="s">
        <v>4668</v>
      </c>
      <c r="I452" s="24" t="s">
        <v>6014</v>
      </c>
      <c r="J452" s="22" t="str">
        <f>vlookup($I452,fb_data!$B$1:$H$481,3,FALSE)</f>
        <v>#N/A</v>
      </c>
      <c r="K452" s="22" t="str">
        <f>vlookup($I452,fb_data!$B$1:$H$481,4,FALSE)</f>
        <v>#N/A</v>
      </c>
      <c r="L452" s="22" t="str">
        <f>vlookup($I452,fb_data!$B$1:$H$481,5,FALSE)</f>
        <v>#N/A</v>
      </c>
      <c r="M452" s="22" t="str">
        <f>vlookup($I452,fb_data!$B$1:$H$481,6,FALSE)</f>
        <v>#N/A</v>
      </c>
      <c r="N452" s="22" t="str">
        <f>vlookup($I452,fb_data!$B$1:$H$481,7,FALSE)</f>
        <v>#N/A</v>
      </c>
      <c r="O452" s="22" t="s">
        <v>6015</v>
      </c>
      <c r="P452" s="22" t="b">
        <v>1</v>
      </c>
      <c r="Q452" s="28" t="b">
        <v>1</v>
      </c>
      <c r="R452" s="30">
        <v>94550.0</v>
      </c>
      <c r="S452" s="33" t="str">
        <f>VLOOKUP(H452,'GUIDESTAR MATCHING DATA'!$F$1:$I$824,3, FALSE)</f>
        <v>LIVERMORE</v>
      </c>
      <c r="T452" s="33" t="str">
        <f>VLOOKUP(H452,'GUIDESTAR MATCHING DATA'!$F$1:$I$824,4, FALSE)</f>
        <v>CA</v>
      </c>
      <c r="U452" s="33">
        <v>5129279.0</v>
      </c>
      <c r="V452" s="33">
        <v>5202020.0</v>
      </c>
      <c r="W452" s="22" t="s">
        <v>2293</v>
      </c>
      <c r="X452" s="22" t="s">
        <v>6016</v>
      </c>
    </row>
    <row r="453">
      <c r="A453" s="36" t="s">
        <v>4672</v>
      </c>
      <c r="B453" s="36" t="b">
        <v>1</v>
      </c>
      <c r="C453" s="36">
        <v>61.0</v>
      </c>
      <c r="D453" s="36">
        <v>21.0</v>
      </c>
      <c r="E453" s="36">
        <v>40.0</v>
      </c>
      <c r="F453" s="37">
        <v>42326.91502314815</v>
      </c>
      <c r="G453" s="36" t="s">
        <v>6017</v>
      </c>
      <c r="H453" s="36" t="s">
        <v>4673</v>
      </c>
      <c r="I453" s="37" t="s">
        <v>2385</v>
      </c>
      <c r="J453" s="22" t="str">
        <f>vlookup($I453,fb_data!$B$1:$H$481,3,FALSE)</f>
        <v>#N/A</v>
      </c>
      <c r="K453" s="22" t="str">
        <f>vlookup($I453,fb_data!$B$1:$H$481,4,FALSE)</f>
        <v>#N/A</v>
      </c>
      <c r="L453" s="22" t="str">
        <f>vlookup($I453,fb_data!$B$1:$H$481,5,FALSE)</f>
        <v>#N/A</v>
      </c>
      <c r="M453" s="22" t="str">
        <f>vlookup($I453,fb_data!$B$1:$H$481,6,FALSE)</f>
        <v>#N/A</v>
      </c>
      <c r="N453" s="22" t="str">
        <f>vlookup($I453,fb_data!$B$1:$H$481,7,FALSE)</f>
        <v>#N/A</v>
      </c>
      <c r="O453" s="36" t="s">
        <v>2383</v>
      </c>
      <c r="P453" s="36" t="b">
        <v>1</v>
      </c>
      <c r="Q453" s="38" t="b">
        <v>1</v>
      </c>
      <c r="R453" s="76" t="s">
        <v>4676</v>
      </c>
      <c r="S453" s="33" t="str">
        <f>VLOOKUP(H453,'GUIDESTAR MATCHING DATA'!$F$1:$I$824,3, FALSE)</f>
        <v>LATHAM</v>
      </c>
      <c r="T453" s="33" t="str">
        <f>VLOOKUP(H453,'GUIDESTAR MATCHING DATA'!$F$1:$I$824,4, FALSE)</f>
        <v>NY</v>
      </c>
      <c r="U453" s="40">
        <v>174138.0</v>
      </c>
      <c r="V453" s="40">
        <v>204252.0</v>
      </c>
      <c r="W453" s="36" t="s">
        <v>2969</v>
      </c>
      <c r="X453" s="36" t="s">
        <v>6018</v>
      </c>
    </row>
    <row r="454">
      <c r="A454" s="22" t="s">
        <v>4678</v>
      </c>
      <c r="B454" s="22" t="b">
        <v>1</v>
      </c>
      <c r="C454" s="22">
        <v>1.0</v>
      </c>
      <c r="D454" s="22">
        <v>0.0</v>
      </c>
      <c r="E454" s="22">
        <v>1.0</v>
      </c>
      <c r="F454" s="24">
        <v>42325.25787037037</v>
      </c>
      <c r="G454" s="22" t="s">
        <v>6019</v>
      </c>
      <c r="H454" s="22" t="s">
        <v>4679</v>
      </c>
      <c r="I454" s="24" t="s">
        <v>3273</v>
      </c>
      <c r="J454" s="22" t="str">
        <f>vlookup($I454,fb_data!$B$1:$H$481,3,FALSE)</f>
        <v>#N/A</v>
      </c>
      <c r="K454" s="22" t="str">
        <f>vlookup($I454,fb_data!$B$1:$H$481,4,FALSE)</f>
        <v>#N/A</v>
      </c>
      <c r="L454" s="22" t="str">
        <f>vlookup($I454,fb_data!$B$1:$H$481,5,FALSE)</f>
        <v>#N/A</v>
      </c>
      <c r="M454" s="22" t="str">
        <f>vlookup($I454,fb_data!$B$1:$H$481,6,FALSE)</f>
        <v>#N/A</v>
      </c>
      <c r="N454" s="22" t="str">
        <f>vlookup($I454,fb_data!$B$1:$H$481,7,FALSE)</f>
        <v>#N/A</v>
      </c>
      <c r="O454" s="22" t="s">
        <v>3272</v>
      </c>
      <c r="P454" s="22" t="b">
        <v>1</v>
      </c>
      <c r="Q454" s="28" t="b">
        <v>0</v>
      </c>
      <c r="R454" s="75" t="s">
        <v>4682</v>
      </c>
      <c r="S454" s="33" t="str">
        <f>VLOOKUP(H454,'GUIDESTAR MATCHING DATA'!$F$1:$I$824,3, FALSE)</f>
        <v>Killington</v>
      </c>
      <c r="T454" s="33" t="str">
        <f>VLOOKUP(H454,'GUIDESTAR MATCHING DATA'!$F$1:$I$824,4, FALSE)</f>
        <v>VT</v>
      </c>
      <c r="U454" s="33">
        <v>909693.0</v>
      </c>
      <c r="V454" s="33">
        <v>726136.0</v>
      </c>
      <c r="W454" s="22" t="s">
        <v>4683</v>
      </c>
      <c r="X454" s="22" t="s">
        <v>6020</v>
      </c>
    </row>
    <row r="455">
      <c r="A455" s="36" t="s">
        <v>4678</v>
      </c>
      <c r="B455" s="36" t="b">
        <v>1</v>
      </c>
      <c r="C455" s="36">
        <v>17.0</v>
      </c>
      <c r="D455" s="36">
        <v>8.0</v>
      </c>
      <c r="E455" s="36">
        <v>9.0</v>
      </c>
      <c r="F455" s="37">
        <v>42331.27091435185</v>
      </c>
      <c r="G455" s="36" t="s">
        <v>6021</v>
      </c>
      <c r="H455" s="36" t="s">
        <v>4679</v>
      </c>
      <c r="I455" s="37" t="s">
        <v>956</v>
      </c>
      <c r="J455" s="22" t="str">
        <f>vlookup($I455,fb_data!$B$1:$H$481,3,FALSE)</f>
        <v>Female</v>
      </c>
      <c r="K455" s="22" t="str">
        <f>vlookup($I455,fb_data!$B$1:$H$481,4,FALSE)</f>
        <v/>
      </c>
      <c r="L455" s="22" t="str">
        <f>vlookup($I455,fb_data!$B$1:$H$481,5,FALSE)</f>
        <v>Pig Latin</v>
      </c>
      <c r="M455" s="22" t="str">
        <f>vlookup($I455,fb_data!$B$1:$H$481,6,FALSE)</f>
        <v>Administrative Assistant/Financial Review</v>
      </c>
      <c r="N455" s="22" t="str">
        <f>vlookup($I455,fb_data!$B$1:$H$481,7,FALSE)</f>
        <v>State of Vermont</v>
      </c>
      <c r="O455" s="36" t="s">
        <v>955</v>
      </c>
      <c r="P455" s="36" t="b">
        <v>1</v>
      </c>
      <c r="Q455" s="38" t="b">
        <v>0</v>
      </c>
      <c r="R455" s="76" t="s">
        <v>4682</v>
      </c>
      <c r="S455" s="33" t="str">
        <f>VLOOKUP(H455,'GUIDESTAR MATCHING DATA'!$F$1:$I$824,3, FALSE)</f>
        <v>Killington</v>
      </c>
      <c r="T455" s="33" t="str">
        <f>VLOOKUP(H455,'GUIDESTAR MATCHING DATA'!$F$1:$I$824,4, FALSE)</f>
        <v>VT</v>
      </c>
      <c r="U455" s="40">
        <v>909693.0</v>
      </c>
      <c r="V455" s="40">
        <v>726136.0</v>
      </c>
      <c r="W455" s="36" t="s">
        <v>4683</v>
      </c>
      <c r="X455" s="36" t="s">
        <v>6022</v>
      </c>
    </row>
    <row r="456">
      <c r="A456" s="22" t="s">
        <v>4678</v>
      </c>
      <c r="B456" s="22" t="b">
        <v>1</v>
      </c>
      <c r="C456" s="22">
        <v>1.0</v>
      </c>
      <c r="D456" s="22">
        <v>0.0</v>
      </c>
      <c r="E456" s="22">
        <v>1.0</v>
      </c>
      <c r="F456" s="24">
        <v>42332.19881944444</v>
      </c>
      <c r="G456" s="22" t="s">
        <v>6023</v>
      </c>
      <c r="H456" s="22" t="s">
        <v>4679</v>
      </c>
      <c r="I456" s="24" t="s">
        <v>6024</v>
      </c>
      <c r="J456" s="22" t="str">
        <f>vlookup($I456,fb_data!$B$1:$H$481,3,FALSE)</f>
        <v>#N/A</v>
      </c>
      <c r="K456" s="22" t="str">
        <f>vlookup($I456,fb_data!$B$1:$H$481,4,FALSE)</f>
        <v>#N/A</v>
      </c>
      <c r="L456" s="22" t="str">
        <f>vlookup($I456,fb_data!$B$1:$H$481,5,FALSE)</f>
        <v>#N/A</v>
      </c>
      <c r="M456" s="22" t="str">
        <f>vlookup($I456,fb_data!$B$1:$H$481,6,FALSE)</f>
        <v>#N/A</v>
      </c>
      <c r="N456" s="22" t="str">
        <f>vlookup($I456,fb_data!$B$1:$H$481,7,FALSE)</f>
        <v>#N/A</v>
      </c>
      <c r="O456" s="22" t="s">
        <v>6025</v>
      </c>
      <c r="P456" s="22" t="b">
        <v>1</v>
      </c>
      <c r="Q456" s="28" t="b">
        <v>1</v>
      </c>
      <c r="R456" s="75" t="s">
        <v>4682</v>
      </c>
      <c r="S456" s="33" t="str">
        <f>VLOOKUP(H456,'GUIDESTAR MATCHING DATA'!$F$1:$I$824,3, FALSE)</f>
        <v>Killington</v>
      </c>
      <c r="T456" s="33" t="str">
        <f>VLOOKUP(H456,'GUIDESTAR MATCHING DATA'!$F$1:$I$824,4, FALSE)</f>
        <v>VT</v>
      </c>
      <c r="U456" s="33">
        <v>909693.0</v>
      </c>
      <c r="V456" s="33">
        <v>726136.0</v>
      </c>
      <c r="W456" s="22" t="s">
        <v>4683</v>
      </c>
      <c r="X456" s="22" t="s">
        <v>6026</v>
      </c>
    </row>
    <row r="457">
      <c r="A457" s="36" t="s">
        <v>4685</v>
      </c>
      <c r="B457" s="36" t="b">
        <v>1</v>
      </c>
      <c r="C457" s="36">
        <v>20.0</v>
      </c>
      <c r="D457" s="36">
        <v>5.0</v>
      </c>
      <c r="E457" s="36">
        <v>15.0</v>
      </c>
      <c r="F457" s="37">
        <v>42326.51211805556</v>
      </c>
      <c r="G457" s="36" t="s">
        <v>6027</v>
      </c>
      <c r="H457" s="36" t="s">
        <v>4686</v>
      </c>
      <c r="I457" s="37" t="s">
        <v>6028</v>
      </c>
      <c r="J457" s="22" t="str">
        <f>vlookup($I457,fb_data!$B$1:$H$481,3,FALSE)</f>
        <v>#N/A</v>
      </c>
      <c r="K457" s="22" t="str">
        <f>vlookup($I457,fb_data!$B$1:$H$481,4,FALSE)</f>
        <v>#N/A</v>
      </c>
      <c r="L457" s="22" t="str">
        <f>vlookup($I457,fb_data!$B$1:$H$481,5,FALSE)</f>
        <v>#N/A</v>
      </c>
      <c r="M457" s="22" t="str">
        <f>vlookup($I457,fb_data!$B$1:$H$481,6,FALSE)</f>
        <v>#N/A</v>
      </c>
      <c r="N457" s="22" t="str">
        <f>vlookup($I457,fb_data!$B$1:$H$481,7,FALSE)</f>
        <v>#N/A</v>
      </c>
      <c r="O457" s="36" t="s">
        <v>6029</v>
      </c>
      <c r="P457" s="36" t="b">
        <v>1</v>
      </c>
      <c r="Q457" s="38" t="b">
        <v>1</v>
      </c>
      <c r="R457" s="76" t="s">
        <v>4689</v>
      </c>
      <c r="S457" s="33" t="str">
        <f>VLOOKUP(H457,'GUIDESTAR MATCHING DATA'!$F$1:$I$824,3, FALSE)</f>
        <v>GAHANNA</v>
      </c>
      <c r="T457" s="33" t="str">
        <f>VLOOKUP(H457,'GUIDESTAR MATCHING DATA'!$F$1:$I$824,4, FALSE)</f>
        <v>OH</v>
      </c>
      <c r="U457" s="40"/>
      <c r="V457" s="40"/>
      <c r="W457" s="36" t="s">
        <v>4690</v>
      </c>
      <c r="X457" s="36" t="s">
        <v>6030</v>
      </c>
    </row>
    <row r="458">
      <c r="A458" s="22" t="s">
        <v>4685</v>
      </c>
      <c r="B458" s="22" t="b">
        <v>1</v>
      </c>
      <c r="C458" s="22">
        <v>37.0</v>
      </c>
      <c r="D458" s="22">
        <v>4.0</v>
      </c>
      <c r="E458" s="22">
        <v>33.0</v>
      </c>
      <c r="F458" s="24">
        <v>42326.594976851855</v>
      </c>
      <c r="G458" s="22" t="s">
        <v>6031</v>
      </c>
      <c r="H458" s="22" t="s">
        <v>4686</v>
      </c>
      <c r="I458" s="24" t="s">
        <v>6032</v>
      </c>
      <c r="J458" s="22" t="str">
        <f>vlookup($I458,fb_data!$B$1:$H$481,3,FALSE)</f>
        <v>#N/A</v>
      </c>
      <c r="K458" s="22" t="str">
        <f>vlookup($I458,fb_data!$B$1:$H$481,4,FALSE)</f>
        <v>#N/A</v>
      </c>
      <c r="L458" s="22" t="str">
        <f>vlookup($I458,fb_data!$B$1:$H$481,5,FALSE)</f>
        <v>#N/A</v>
      </c>
      <c r="M458" s="22" t="str">
        <f>vlookup($I458,fb_data!$B$1:$H$481,6,FALSE)</f>
        <v>#N/A</v>
      </c>
      <c r="N458" s="22" t="str">
        <f>vlookup($I458,fb_data!$B$1:$H$481,7,FALSE)</f>
        <v>#N/A</v>
      </c>
      <c r="O458" s="22" t="s">
        <v>6033</v>
      </c>
      <c r="P458" s="22" t="b">
        <v>1</v>
      </c>
      <c r="Q458" s="28" t="b">
        <v>1</v>
      </c>
      <c r="R458" s="75" t="s">
        <v>4689</v>
      </c>
      <c r="S458" s="33" t="str">
        <f>VLOOKUP(H458,'GUIDESTAR MATCHING DATA'!$F$1:$I$824,3, FALSE)</f>
        <v>GAHANNA</v>
      </c>
      <c r="T458" s="33" t="str">
        <f>VLOOKUP(H458,'GUIDESTAR MATCHING DATA'!$F$1:$I$824,4, FALSE)</f>
        <v>OH</v>
      </c>
      <c r="U458" s="33"/>
      <c r="V458" s="33"/>
      <c r="W458" s="22" t="s">
        <v>4690</v>
      </c>
      <c r="X458" s="22" t="s">
        <v>6034</v>
      </c>
    </row>
    <row r="459">
      <c r="A459" s="36" t="s">
        <v>4685</v>
      </c>
      <c r="B459" s="36" t="b">
        <v>1</v>
      </c>
      <c r="C459" s="36">
        <v>10.0</v>
      </c>
      <c r="D459" s="36">
        <v>2.0</v>
      </c>
      <c r="E459" s="36">
        <v>8.0</v>
      </c>
      <c r="F459" s="37">
        <v>42330.60020833334</v>
      </c>
      <c r="G459" s="36" t="s">
        <v>6035</v>
      </c>
      <c r="H459" s="36" t="s">
        <v>4686</v>
      </c>
      <c r="I459" s="37" t="s">
        <v>3241</v>
      </c>
      <c r="J459" s="22" t="str">
        <f>vlookup($I459,fb_data!$B$1:$H$481,3,FALSE)</f>
        <v>#N/A</v>
      </c>
      <c r="K459" s="22" t="str">
        <f>vlookup($I459,fb_data!$B$1:$H$481,4,FALSE)</f>
        <v>#N/A</v>
      </c>
      <c r="L459" s="22" t="str">
        <f>vlookup($I459,fb_data!$B$1:$H$481,5,FALSE)</f>
        <v>#N/A</v>
      </c>
      <c r="M459" s="22" t="str">
        <f>vlookup($I459,fb_data!$B$1:$H$481,6,FALSE)</f>
        <v>#N/A</v>
      </c>
      <c r="N459" s="22" t="str">
        <f>vlookup($I459,fb_data!$B$1:$H$481,7,FALSE)</f>
        <v>#N/A</v>
      </c>
      <c r="O459" s="36" t="s">
        <v>3240</v>
      </c>
      <c r="P459" s="36" t="b">
        <v>1</v>
      </c>
      <c r="Q459" s="38" t="b">
        <v>0</v>
      </c>
      <c r="R459" s="76" t="s">
        <v>4689</v>
      </c>
      <c r="S459" s="33" t="str">
        <f>VLOOKUP(H459,'GUIDESTAR MATCHING DATA'!$F$1:$I$824,3, FALSE)</f>
        <v>GAHANNA</v>
      </c>
      <c r="T459" s="33" t="str">
        <f>VLOOKUP(H459,'GUIDESTAR MATCHING DATA'!$F$1:$I$824,4, FALSE)</f>
        <v>OH</v>
      </c>
      <c r="U459" s="40"/>
      <c r="V459" s="40"/>
      <c r="W459" s="36" t="s">
        <v>4690</v>
      </c>
      <c r="X459" s="36" t="s">
        <v>6036</v>
      </c>
    </row>
    <row r="460">
      <c r="A460" s="22" t="s">
        <v>4692</v>
      </c>
      <c r="B460" s="22" t="b">
        <v>1</v>
      </c>
      <c r="C460" s="22">
        <v>16.0</v>
      </c>
      <c r="D460" s="22">
        <v>1.0</v>
      </c>
      <c r="E460" s="22">
        <v>15.0</v>
      </c>
      <c r="F460" s="24">
        <v>42324.73179398148</v>
      </c>
      <c r="G460" s="22" t="s">
        <v>6037</v>
      </c>
      <c r="H460" s="22" t="s">
        <v>4693</v>
      </c>
      <c r="I460" s="24" t="s">
        <v>6038</v>
      </c>
      <c r="J460" s="22" t="str">
        <f>vlookup($I460,fb_data!$B$1:$H$481,3,FALSE)</f>
        <v>#N/A</v>
      </c>
      <c r="K460" s="22" t="str">
        <f>vlookup($I460,fb_data!$B$1:$H$481,4,FALSE)</f>
        <v>#N/A</v>
      </c>
      <c r="L460" s="22" t="str">
        <f>vlookup($I460,fb_data!$B$1:$H$481,5,FALSE)</f>
        <v>#N/A</v>
      </c>
      <c r="M460" s="22" t="str">
        <f>vlookup($I460,fb_data!$B$1:$H$481,6,FALSE)</f>
        <v>#N/A</v>
      </c>
      <c r="N460" s="22" t="str">
        <f>vlookup($I460,fb_data!$B$1:$H$481,7,FALSE)</f>
        <v>#N/A</v>
      </c>
      <c r="O460" s="22" t="s">
        <v>6039</v>
      </c>
      <c r="P460" s="22" t="b">
        <v>1</v>
      </c>
      <c r="Q460" s="28" t="b">
        <v>1</v>
      </c>
      <c r="R460" s="75" t="s">
        <v>4696</v>
      </c>
      <c r="S460" s="33" t="str">
        <f>VLOOKUP(H460,'GUIDESTAR MATCHING DATA'!$F$1:$I$824,3, FALSE)</f>
        <v>Allentown</v>
      </c>
      <c r="T460" s="33" t="str">
        <f>VLOOKUP(H460,'GUIDESTAR MATCHING DATA'!$F$1:$I$824,4, FALSE)</f>
        <v>NJ</v>
      </c>
      <c r="U460" s="33">
        <v>424904.0</v>
      </c>
      <c r="V460" s="33">
        <v>321440.0</v>
      </c>
      <c r="W460" s="22" t="s">
        <v>2031</v>
      </c>
      <c r="X460" s="22" t="s">
        <v>6040</v>
      </c>
    </row>
    <row r="461">
      <c r="A461" s="36" t="s">
        <v>4703</v>
      </c>
      <c r="B461" s="36" t="b">
        <v>1</v>
      </c>
      <c r="C461" s="36">
        <v>172.0</v>
      </c>
      <c r="D461" s="36">
        <v>39.0</v>
      </c>
      <c r="E461" s="36">
        <v>133.0</v>
      </c>
      <c r="F461" s="37">
        <v>42322.477685185186</v>
      </c>
      <c r="G461" s="36" t="s">
        <v>6041</v>
      </c>
      <c r="H461" s="36" t="s">
        <v>4705</v>
      </c>
      <c r="I461" s="37" t="s">
        <v>2378</v>
      </c>
      <c r="J461" s="22" t="str">
        <f>vlookup($I461,fb_data!$B$1:$H$481,3,FALSE)</f>
        <v>#N/A</v>
      </c>
      <c r="K461" s="22" t="str">
        <f>vlookup($I461,fb_data!$B$1:$H$481,4,FALSE)</f>
        <v>#N/A</v>
      </c>
      <c r="L461" s="22" t="str">
        <f>vlookup($I461,fb_data!$B$1:$H$481,5,FALSE)</f>
        <v>#N/A</v>
      </c>
      <c r="M461" s="22" t="str">
        <f>vlookup($I461,fb_data!$B$1:$H$481,6,FALSE)</f>
        <v>#N/A</v>
      </c>
      <c r="N461" s="22" t="str">
        <f>vlookup($I461,fb_data!$B$1:$H$481,7,FALSE)</f>
        <v>#N/A</v>
      </c>
      <c r="O461" s="36" t="s">
        <v>2376</v>
      </c>
      <c r="P461" s="36" t="b">
        <v>1</v>
      </c>
      <c r="Q461" s="38" t="b">
        <v>1</v>
      </c>
      <c r="R461" s="39">
        <v>22801.0</v>
      </c>
      <c r="S461" s="33" t="str">
        <f>VLOOKUP(H461,'GUIDESTAR MATCHING DATA'!$F$1:$I$824,3, FALSE)</f>
        <v>Harrisonburg</v>
      </c>
      <c r="T461" s="33" t="str">
        <f>VLOOKUP(H461,'GUIDESTAR MATCHING DATA'!$F$1:$I$824,4, FALSE)</f>
        <v>VA</v>
      </c>
      <c r="U461" s="40">
        <v>136107.0</v>
      </c>
      <c r="V461" s="40">
        <v>141364.0</v>
      </c>
      <c r="W461" s="36" t="s">
        <v>4709</v>
      </c>
      <c r="X461" s="36" t="s">
        <v>6042</v>
      </c>
    </row>
    <row r="462">
      <c r="A462" s="22" t="s">
        <v>4717</v>
      </c>
      <c r="B462" s="22" t="b">
        <v>1</v>
      </c>
      <c r="C462" s="22">
        <v>137.0</v>
      </c>
      <c r="D462" s="22">
        <v>41.0</v>
      </c>
      <c r="E462" s="22">
        <v>96.0</v>
      </c>
      <c r="F462" s="24">
        <v>42321.262511574074</v>
      </c>
      <c r="G462" s="22" t="s">
        <v>6043</v>
      </c>
      <c r="H462" s="22" t="s">
        <v>4719</v>
      </c>
      <c r="I462" s="24" t="s">
        <v>6044</v>
      </c>
      <c r="J462" s="22" t="str">
        <f>vlookup($I462,fb_data!$B$1:$H$481,3,FALSE)</f>
        <v>#N/A</v>
      </c>
      <c r="K462" s="22" t="str">
        <f>vlookup($I462,fb_data!$B$1:$H$481,4,FALSE)</f>
        <v>#N/A</v>
      </c>
      <c r="L462" s="22" t="str">
        <f>vlookup($I462,fb_data!$B$1:$H$481,5,FALSE)</f>
        <v>#N/A</v>
      </c>
      <c r="M462" s="22" t="str">
        <f>vlookup($I462,fb_data!$B$1:$H$481,6,FALSE)</f>
        <v>#N/A</v>
      </c>
      <c r="N462" s="22" t="str">
        <f>vlookup($I462,fb_data!$B$1:$H$481,7,FALSE)</f>
        <v>#N/A</v>
      </c>
      <c r="O462" s="22" t="s">
        <v>6045</v>
      </c>
      <c r="P462" s="22" t="b">
        <v>1</v>
      </c>
      <c r="Q462" s="28" t="b">
        <v>1</v>
      </c>
      <c r="R462" s="30">
        <v>38111.0</v>
      </c>
      <c r="S462" s="33" t="str">
        <f>VLOOKUP(H462,'GUIDESTAR MATCHING DATA'!$F$1:$I$824,3, FALSE)</f>
        <v>MEMPHIS</v>
      </c>
      <c r="T462" s="33" t="str">
        <f>VLOOKUP(H462,'GUIDESTAR MATCHING DATA'!$F$1:$I$824,4, FALSE)</f>
        <v>TN</v>
      </c>
      <c r="U462" s="33">
        <v>278804.0</v>
      </c>
      <c r="V462" s="33">
        <v>255057.0</v>
      </c>
      <c r="W462" s="22" t="s">
        <v>1571</v>
      </c>
      <c r="X462" s="22" t="s">
        <v>6046</v>
      </c>
    </row>
    <row r="463">
      <c r="A463" s="36" t="s">
        <v>4737</v>
      </c>
      <c r="B463" s="36" t="b">
        <v>1</v>
      </c>
      <c r="C463" s="36">
        <v>40.0</v>
      </c>
      <c r="D463" s="36">
        <v>12.0</v>
      </c>
      <c r="E463" s="36">
        <v>28.0</v>
      </c>
      <c r="F463" s="37">
        <v>42320.576261574075</v>
      </c>
      <c r="G463" s="36" t="s">
        <v>6047</v>
      </c>
      <c r="H463" s="36" t="s">
        <v>4738</v>
      </c>
      <c r="I463" s="37" t="s">
        <v>6048</v>
      </c>
      <c r="J463" s="22" t="str">
        <f>vlookup($I463,fb_data!$B$1:$H$481,3,FALSE)</f>
        <v>#N/A</v>
      </c>
      <c r="K463" s="22" t="str">
        <f>vlookup($I463,fb_data!$B$1:$H$481,4,FALSE)</f>
        <v>#N/A</v>
      </c>
      <c r="L463" s="22" t="str">
        <f>vlookup($I463,fb_data!$B$1:$H$481,5,FALSE)</f>
        <v>#N/A</v>
      </c>
      <c r="M463" s="22" t="str">
        <f>vlookup($I463,fb_data!$B$1:$H$481,6,FALSE)</f>
        <v>#N/A</v>
      </c>
      <c r="N463" s="22" t="str">
        <f>vlookup($I463,fb_data!$B$1:$H$481,7,FALSE)</f>
        <v>#N/A</v>
      </c>
      <c r="O463" s="36" t="s">
        <v>6049</v>
      </c>
      <c r="P463" s="36" t="b">
        <v>1</v>
      </c>
      <c r="Q463" s="38" t="b">
        <v>1</v>
      </c>
      <c r="R463" s="39">
        <v>95618.0</v>
      </c>
      <c r="S463" s="33" t="str">
        <f>VLOOKUP(H463,'GUIDESTAR MATCHING DATA'!$F$1:$I$824,3, FALSE)</f>
        <v>Davis</v>
      </c>
      <c r="T463" s="33" t="str">
        <f>VLOOKUP(H463,'GUIDESTAR MATCHING DATA'!$F$1:$I$824,4, FALSE)</f>
        <v>CA</v>
      </c>
      <c r="U463" s="40">
        <v>85288.0</v>
      </c>
      <c r="V463" s="40">
        <v>102538.0</v>
      </c>
      <c r="W463" s="36" t="s">
        <v>2123</v>
      </c>
      <c r="X463" s="36" t="s">
        <v>6050</v>
      </c>
    </row>
    <row r="464">
      <c r="A464" s="22" t="s">
        <v>4747</v>
      </c>
      <c r="B464" s="22" t="b">
        <v>1</v>
      </c>
      <c r="C464" s="22">
        <v>3.0</v>
      </c>
      <c r="D464" s="22">
        <v>0.0</v>
      </c>
      <c r="E464" s="22">
        <v>3.0</v>
      </c>
      <c r="F464" s="24">
        <v>42319.73144675926</v>
      </c>
      <c r="G464" s="22" t="s">
        <v>6051</v>
      </c>
      <c r="H464" s="22" t="s">
        <v>4748</v>
      </c>
      <c r="I464" s="24" t="s">
        <v>6052</v>
      </c>
      <c r="J464" s="22" t="str">
        <f>vlookup($I464,fb_data!$B$1:$H$481,3,FALSE)</f>
        <v>#N/A</v>
      </c>
      <c r="K464" s="22" t="str">
        <f>vlookup($I464,fb_data!$B$1:$H$481,4,FALSE)</f>
        <v>#N/A</v>
      </c>
      <c r="L464" s="22" t="str">
        <f>vlookup($I464,fb_data!$B$1:$H$481,5,FALSE)</f>
        <v>#N/A</v>
      </c>
      <c r="M464" s="22" t="str">
        <f>vlookup($I464,fb_data!$B$1:$H$481,6,FALSE)</f>
        <v>#N/A</v>
      </c>
      <c r="N464" s="22" t="str">
        <f>vlookup($I464,fb_data!$B$1:$H$481,7,FALSE)</f>
        <v>#N/A</v>
      </c>
      <c r="O464" s="22" t="s">
        <v>6053</v>
      </c>
      <c r="P464" s="22" t="b">
        <v>1</v>
      </c>
      <c r="Q464" s="28" t="b">
        <v>1</v>
      </c>
      <c r="R464" s="30">
        <v>6107.0</v>
      </c>
      <c r="S464" s="33" t="str">
        <f>VLOOKUP(H464,'GUIDESTAR MATCHING DATA'!$F$1:$I$824,3, FALSE)</f>
        <v>WEST HARTFORD</v>
      </c>
      <c r="T464" s="33" t="str">
        <f>VLOOKUP(H464,'GUIDESTAR MATCHING DATA'!$F$1:$I$824,4, FALSE)</f>
        <v>CT</v>
      </c>
      <c r="U464" s="33">
        <v>346469.0</v>
      </c>
      <c r="V464" s="33">
        <v>290058.0</v>
      </c>
      <c r="W464" s="22" t="s">
        <v>4750</v>
      </c>
      <c r="X464" s="22" t="s">
        <v>6054</v>
      </c>
    </row>
    <row r="465">
      <c r="A465" s="36" t="s">
        <v>4758</v>
      </c>
      <c r="B465" s="36" t="b">
        <v>1</v>
      </c>
      <c r="C465" s="36">
        <v>123.0</v>
      </c>
      <c r="D465" s="36">
        <v>83.0</v>
      </c>
      <c r="E465" s="36">
        <v>40.0</v>
      </c>
      <c r="F465" s="37">
        <v>42320.799942129626</v>
      </c>
      <c r="G465" s="36" t="s">
        <v>6055</v>
      </c>
      <c r="H465" s="36" t="s">
        <v>4760</v>
      </c>
      <c r="I465" s="37" t="s">
        <v>6056</v>
      </c>
      <c r="J465" s="22" t="str">
        <f>vlookup($I465,fb_data!$B$1:$H$481,3,FALSE)</f>
        <v>#N/A</v>
      </c>
      <c r="K465" s="22" t="str">
        <f>vlookup($I465,fb_data!$B$1:$H$481,4,FALSE)</f>
        <v>#N/A</v>
      </c>
      <c r="L465" s="22" t="str">
        <f>vlookup($I465,fb_data!$B$1:$H$481,5,FALSE)</f>
        <v>#N/A</v>
      </c>
      <c r="M465" s="22" t="str">
        <f>vlookup($I465,fb_data!$B$1:$H$481,6,FALSE)</f>
        <v>#N/A</v>
      </c>
      <c r="N465" s="22" t="str">
        <f>vlookup($I465,fb_data!$B$1:$H$481,7,FALSE)</f>
        <v>#N/A</v>
      </c>
      <c r="O465" s="36" t="s">
        <v>6057</v>
      </c>
      <c r="P465" s="36" t="b">
        <v>1</v>
      </c>
      <c r="Q465" s="38" t="b">
        <v>0</v>
      </c>
      <c r="R465" s="76" t="s">
        <v>4763</v>
      </c>
      <c r="S465" s="33" t="str">
        <f>VLOOKUP(H465,'GUIDESTAR MATCHING DATA'!$F$1:$I$824,3, FALSE)</f>
        <v>ST. CHARLES</v>
      </c>
      <c r="T465" s="33" t="str">
        <f>VLOOKUP(H465,'GUIDESTAR MATCHING DATA'!$F$1:$I$824,4, FALSE)</f>
        <v>MO</v>
      </c>
      <c r="U465" s="40">
        <v>2333341.0</v>
      </c>
      <c r="V465" s="40">
        <v>2330141.0</v>
      </c>
      <c r="W465" s="36" t="s">
        <v>4764</v>
      </c>
      <c r="X465" s="36" t="s">
        <v>6058</v>
      </c>
    </row>
    <row r="466">
      <c r="A466" s="22" t="s">
        <v>4766</v>
      </c>
      <c r="B466" s="22" t="b">
        <v>1</v>
      </c>
      <c r="C466" s="22">
        <v>41.0</v>
      </c>
      <c r="D466" s="22">
        <v>13.0</v>
      </c>
      <c r="E466" s="22">
        <v>28.0</v>
      </c>
      <c r="F466" s="24">
        <v>42315.5284375</v>
      </c>
      <c r="G466" s="22" t="s">
        <v>6059</v>
      </c>
      <c r="H466" s="22" t="s">
        <v>4767</v>
      </c>
      <c r="I466" s="24" t="s">
        <v>6060</v>
      </c>
      <c r="J466" s="22" t="str">
        <f>vlookup($I466,fb_data!$B$1:$H$481,3,FALSE)</f>
        <v>#N/A</v>
      </c>
      <c r="K466" s="22" t="str">
        <f>vlookup($I466,fb_data!$B$1:$H$481,4,FALSE)</f>
        <v>#N/A</v>
      </c>
      <c r="L466" s="22" t="str">
        <f>vlookup($I466,fb_data!$B$1:$H$481,5,FALSE)</f>
        <v>#N/A</v>
      </c>
      <c r="M466" s="22" t="str">
        <f>vlookup($I466,fb_data!$B$1:$H$481,6,FALSE)</f>
        <v>#N/A</v>
      </c>
      <c r="N466" s="22" t="str">
        <f>vlookup($I466,fb_data!$B$1:$H$481,7,FALSE)</f>
        <v>#N/A</v>
      </c>
      <c r="O466" s="22" t="s">
        <v>6061</v>
      </c>
      <c r="P466" s="22" t="b">
        <v>1</v>
      </c>
      <c r="Q466" s="28" t="b">
        <v>1</v>
      </c>
      <c r="R466" s="75" t="s">
        <v>4769</v>
      </c>
      <c r="S466" s="33" t="str">
        <f>VLOOKUP(H466,'GUIDESTAR MATCHING DATA'!$F$1:$I$824,3, FALSE)</f>
        <v>BOCA RATON</v>
      </c>
      <c r="T466" s="33" t="str">
        <f>VLOOKUP(H466,'GUIDESTAR MATCHING DATA'!$F$1:$I$824,4, FALSE)</f>
        <v>FL</v>
      </c>
      <c r="U466" s="33"/>
      <c r="V466" s="33"/>
      <c r="W466" s="22" t="s">
        <v>4770</v>
      </c>
      <c r="X466" s="22" t="s">
        <v>6062</v>
      </c>
    </row>
    <row r="467">
      <c r="A467" s="36" t="s">
        <v>4772</v>
      </c>
      <c r="B467" s="36" t="b">
        <v>1</v>
      </c>
      <c r="C467" s="36">
        <v>116.0</v>
      </c>
      <c r="D467" s="36">
        <v>29.0</v>
      </c>
      <c r="E467" s="36">
        <v>87.0</v>
      </c>
      <c r="F467" s="37">
        <v>42328.70392361111</v>
      </c>
      <c r="G467" s="36" t="s">
        <v>6063</v>
      </c>
      <c r="H467" s="36" t="s">
        <v>4534</v>
      </c>
      <c r="I467" s="37" t="s">
        <v>6064</v>
      </c>
      <c r="J467" s="22" t="str">
        <f>vlookup($I467,fb_data!$B$1:$H$481,3,FALSE)</f>
        <v>#N/A</v>
      </c>
      <c r="K467" s="22" t="str">
        <f>vlookup($I467,fb_data!$B$1:$H$481,4,FALSE)</f>
        <v>#N/A</v>
      </c>
      <c r="L467" s="22" t="str">
        <f>vlookup($I467,fb_data!$B$1:$H$481,5,FALSE)</f>
        <v>#N/A</v>
      </c>
      <c r="M467" s="22" t="str">
        <f>vlookup($I467,fb_data!$B$1:$H$481,6,FALSE)</f>
        <v>#N/A</v>
      </c>
      <c r="N467" s="22" t="str">
        <f>vlookup($I467,fb_data!$B$1:$H$481,7,FALSE)</f>
        <v>#N/A</v>
      </c>
      <c r="O467" s="36" t="s">
        <v>6065</v>
      </c>
      <c r="P467" s="36" t="b">
        <v>1</v>
      </c>
      <c r="Q467" s="38" t="b">
        <v>1</v>
      </c>
      <c r="R467" s="39">
        <v>22980.0</v>
      </c>
      <c r="S467" s="33" t="str">
        <f>VLOOKUP(H467,'GUIDESTAR MATCHING DATA'!$F$1:$I$824,3, FALSE)</f>
        <v>WAYNESBORO</v>
      </c>
      <c r="T467" s="33" t="str">
        <f>VLOOKUP(H467,'GUIDESTAR MATCHING DATA'!$F$1:$I$824,4, FALSE)</f>
        <v>VA</v>
      </c>
      <c r="U467" s="40">
        <v>1723503.0</v>
      </c>
      <c r="V467" s="40">
        <v>1516608.0</v>
      </c>
      <c r="W467" s="36" t="s">
        <v>4538</v>
      </c>
      <c r="X467" s="36" t="s">
        <v>6066</v>
      </c>
    </row>
    <row r="468">
      <c r="A468" s="22" t="s">
        <v>4772</v>
      </c>
      <c r="B468" s="22" t="b">
        <v>1</v>
      </c>
      <c r="C468" s="22">
        <v>33.0</v>
      </c>
      <c r="D468" s="22">
        <v>0.0</v>
      </c>
      <c r="E468" s="22">
        <v>33.0</v>
      </c>
      <c r="F468" s="24">
        <v>42329.34763888889</v>
      </c>
      <c r="G468" s="22" t="s">
        <v>6067</v>
      </c>
      <c r="H468" s="22" t="s">
        <v>4534</v>
      </c>
      <c r="I468" s="24" t="s">
        <v>1868</v>
      </c>
      <c r="J468" s="22" t="str">
        <f>vlookup($I468,fb_data!$B$1:$H$481,3,FALSE)</f>
        <v>#N/A</v>
      </c>
      <c r="K468" s="22" t="str">
        <f>vlookup($I468,fb_data!$B$1:$H$481,4,FALSE)</f>
        <v>#N/A</v>
      </c>
      <c r="L468" s="22" t="str">
        <f>vlookup($I468,fb_data!$B$1:$H$481,5,FALSE)</f>
        <v>#N/A</v>
      </c>
      <c r="M468" s="22" t="str">
        <f>vlookup($I468,fb_data!$B$1:$H$481,6,FALSE)</f>
        <v>#N/A</v>
      </c>
      <c r="N468" s="22" t="str">
        <f>vlookup($I468,fb_data!$B$1:$H$481,7,FALSE)</f>
        <v>#N/A</v>
      </c>
      <c r="O468" s="22" t="s">
        <v>1867</v>
      </c>
      <c r="P468" s="22" t="b">
        <v>1</v>
      </c>
      <c r="Q468" s="28" t="b">
        <v>0</v>
      </c>
      <c r="R468" s="30">
        <v>22980.0</v>
      </c>
      <c r="S468" s="33" t="str">
        <f>VLOOKUP(H468,'GUIDESTAR MATCHING DATA'!$F$1:$I$824,3, FALSE)</f>
        <v>WAYNESBORO</v>
      </c>
      <c r="T468" s="33" t="str">
        <f>VLOOKUP(H468,'GUIDESTAR MATCHING DATA'!$F$1:$I$824,4, FALSE)</f>
        <v>VA</v>
      </c>
      <c r="U468" s="33">
        <v>1723503.0</v>
      </c>
      <c r="V468" s="33">
        <v>1516608.0</v>
      </c>
      <c r="W468" s="22" t="s">
        <v>4538</v>
      </c>
      <c r="X468" s="22" t="s">
        <v>6068</v>
      </c>
    </row>
    <row r="469">
      <c r="A469" s="36" t="s">
        <v>4775</v>
      </c>
      <c r="B469" s="36" t="b">
        <v>1</v>
      </c>
      <c r="C469" s="36">
        <v>2.0</v>
      </c>
      <c r="D469" s="36">
        <v>0.0</v>
      </c>
      <c r="E469" s="36">
        <v>2.0</v>
      </c>
      <c r="F469" s="37">
        <v>42326.69149305556</v>
      </c>
      <c r="G469" s="36" t="s">
        <v>6069</v>
      </c>
      <c r="H469" s="36" t="s">
        <v>4776</v>
      </c>
      <c r="I469" s="37" t="s">
        <v>6070</v>
      </c>
      <c r="J469" s="22" t="str">
        <f>vlookup($I469,fb_data!$B$1:$H$481,3,FALSE)</f>
        <v>#N/A</v>
      </c>
      <c r="K469" s="22" t="str">
        <f>vlookup($I469,fb_data!$B$1:$H$481,4,FALSE)</f>
        <v>#N/A</v>
      </c>
      <c r="L469" s="22" t="str">
        <f>vlookup($I469,fb_data!$B$1:$H$481,5,FALSE)</f>
        <v>#N/A</v>
      </c>
      <c r="M469" s="22" t="str">
        <f>vlookup($I469,fb_data!$B$1:$H$481,6,FALSE)</f>
        <v>#N/A</v>
      </c>
      <c r="N469" s="22" t="str">
        <f>vlookup($I469,fb_data!$B$1:$H$481,7,FALSE)</f>
        <v>#N/A</v>
      </c>
      <c r="O469" s="36" t="s">
        <v>6071</v>
      </c>
      <c r="P469" s="36" t="b">
        <v>1</v>
      </c>
      <c r="Q469" s="38" t="b">
        <v>0</v>
      </c>
      <c r="R469" s="39">
        <v>97309.0</v>
      </c>
      <c r="S469" s="33" t="str">
        <f>VLOOKUP(H469,'GUIDESTAR MATCHING DATA'!$F$1:$I$824,3, FALSE)</f>
        <v>SALEM</v>
      </c>
      <c r="T469" s="33" t="str">
        <f>VLOOKUP(H469,'GUIDESTAR MATCHING DATA'!$F$1:$I$824,4, FALSE)</f>
        <v>OR</v>
      </c>
      <c r="U469" s="40">
        <v>1904031.0</v>
      </c>
      <c r="V469" s="40">
        <v>2176684.0</v>
      </c>
      <c r="W469" s="36" t="s">
        <v>4782</v>
      </c>
      <c r="X469" s="36" t="s">
        <v>6072</v>
      </c>
    </row>
    <row r="470">
      <c r="A470" s="22" t="s">
        <v>4788</v>
      </c>
      <c r="B470" s="22" t="b">
        <v>1</v>
      </c>
      <c r="C470" s="22">
        <v>88.0</v>
      </c>
      <c r="D470" s="22">
        <v>33.0</v>
      </c>
      <c r="E470" s="22">
        <v>55.0</v>
      </c>
      <c r="F470" s="24">
        <v>42326.65314814815</v>
      </c>
      <c r="G470" s="22" t="s">
        <v>6073</v>
      </c>
      <c r="H470" s="22" t="s">
        <v>4789</v>
      </c>
      <c r="I470" s="24" t="s">
        <v>1803</v>
      </c>
      <c r="J470" s="22" t="str">
        <f>vlookup($I470,fb_data!$B$1:$H$481,3,FALSE)</f>
        <v>#N/A</v>
      </c>
      <c r="K470" s="22" t="str">
        <f>vlookup($I470,fb_data!$B$1:$H$481,4,FALSE)</f>
        <v>#N/A</v>
      </c>
      <c r="L470" s="22" t="str">
        <f>vlookup($I470,fb_data!$B$1:$H$481,5,FALSE)</f>
        <v>#N/A</v>
      </c>
      <c r="M470" s="22" t="str">
        <f>vlookup($I470,fb_data!$B$1:$H$481,6,FALSE)</f>
        <v>#N/A</v>
      </c>
      <c r="N470" s="22" t="str">
        <f>vlookup($I470,fb_data!$B$1:$H$481,7,FALSE)</f>
        <v>#N/A</v>
      </c>
      <c r="O470" s="22" t="s">
        <v>1801</v>
      </c>
      <c r="P470" s="22" t="b">
        <v>1</v>
      </c>
      <c r="Q470" s="28" t="b">
        <v>1</v>
      </c>
      <c r="R470" s="30">
        <v>75154.0</v>
      </c>
      <c r="S470" s="33" t="str">
        <f>VLOOKUP(H470,'GUIDESTAR MATCHING DATA'!$F$1:$I$824,3, FALSE)</f>
        <v>RED OAK</v>
      </c>
      <c r="T470" s="33" t="str">
        <f>VLOOKUP(H470,'GUIDESTAR MATCHING DATA'!$F$1:$I$824,4, FALSE)</f>
        <v>TX</v>
      </c>
      <c r="U470" s="33"/>
      <c r="V470" s="33"/>
      <c r="W470" s="22" t="s">
        <v>4793</v>
      </c>
      <c r="X470" s="22" t="s">
        <v>6074</v>
      </c>
    </row>
    <row r="471">
      <c r="A471" s="36" t="s">
        <v>4788</v>
      </c>
      <c r="B471" s="36" t="b">
        <v>1</v>
      </c>
      <c r="C471" s="36">
        <v>8.0</v>
      </c>
      <c r="D471" s="36">
        <v>0.0</v>
      </c>
      <c r="E471" s="36">
        <v>8.0</v>
      </c>
      <c r="F471" s="37">
        <v>42328.35668981481</v>
      </c>
      <c r="G471" s="36" t="s">
        <v>6075</v>
      </c>
      <c r="H471" s="36" t="s">
        <v>4789</v>
      </c>
      <c r="I471" s="37" t="s">
        <v>2373</v>
      </c>
      <c r="J471" s="22" t="str">
        <f>vlookup($I471,fb_data!$B$1:$H$481,3,FALSE)</f>
        <v>#N/A</v>
      </c>
      <c r="K471" s="22" t="str">
        <f>vlookup($I471,fb_data!$B$1:$H$481,4,FALSE)</f>
        <v>#N/A</v>
      </c>
      <c r="L471" s="22" t="str">
        <f>vlookup($I471,fb_data!$B$1:$H$481,5,FALSE)</f>
        <v>#N/A</v>
      </c>
      <c r="M471" s="22" t="str">
        <f>vlookup($I471,fb_data!$B$1:$H$481,6,FALSE)</f>
        <v>#N/A</v>
      </c>
      <c r="N471" s="22" t="str">
        <f>vlookup($I471,fb_data!$B$1:$H$481,7,FALSE)</f>
        <v>#N/A</v>
      </c>
      <c r="O471" s="36" t="s">
        <v>2371</v>
      </c>
      <c r="P471" s="36" t="b">
        <v>1</v>
      </c>
      <c r="Q471" s="38" t="b">
        <v>0</v>
      </c>
      <c r="R471" s="39">
        <v>75154.0</v>
      </c>
      <c r="S471" s="33" t="str">
        <f>VLOOKUP(H471,'GUIDESTAR MATCHING DATA'!$F$1:$I$824,3, FALSE)</f>
        <v>RED OAK</v>
      </c>
      <c r="T471" s="33" t="str">
        <f>VLOOKUP(H471,'GUIDESTAR MATCHING DATA'!$F$1:$I$824,4, FALSE)</f>
        <v>TX</v>
      </c>
      <c r="U471" s="40"/>
      <c r="V471" s="40"/>
      <c r="W471" s="36" t="s">
        <v>4793</v>
      </c>
      <c r="X471" s="36" t="s">
        <v>6076</v>
      </c>
    </row>
    <row r="472">
      <c r="A472" s="22" t="s">
        <v>4804</v>
      </c>
      <c r="B472" s="22" t="b">
        <v>1</v>
      </c>
      <c r="C472" s="22">
        <v>54.0</v>
      </c>
      <c r="D472" s="22">
        <v>8.0</v>
      </c>
      <c r="E472" s="22">
        <v>46.0</v>
      </c>
      <c r="F472" s="24">
        <v>42320.50372685185</v>
      </c>
      <c r="G472" s="22" t="s">
        <v>6077</v>
      </c>
      <c r="H472" s="22" t="s">
        <v>4805</v>
      </c>
      <c r="I472" s="24" t="s">
        <v>6078</v>
      </c>
      <c r="J472" s="22" t="str">
        <f>vlookup($I472,fb_data!$B$1:$H$481,3,FALSE)</f>
        <v>#N/A</v>
      </c>
      <c r="K472" s="22" t="str">
        <f>vlookup($I472,fb_data!$B$1:$H$481,4,FALSE)</f>
        <v>#N/A</v>
      </c>
      <c r="L472" s="22" t="str">
        <f>vlookup($I472,fb_data!$B$1:$H$481,5,FALSE)</f>
        <v>#N/A</v>
      </c>
      <c r="M472" s="22" t="str">
        <f>vlookup($I472,fb_data!$B$1:$H$481,6,FALSE)</f>
        <v>#N/A</v>
      </c>
      <c r="N472" s="22" t="str">
        <f>vlookup($I472,fb_data!$B$1:$H$481,7,FALSE)</f>
        <v>#N/A</v>
      </c>
      <c r="O472" s="22" t="s">
        <v>6079</v>
      </c>
      <c r="P472" s="22" t="b">
        <v>1</v>
      </c>
      <c r="Q472" s="28" t="b">
        <v>0</v>
      </c>
      <c r="R472" s="75" t="s">
        <v>4808</v>
      </c>
      <c r="S472" s="33" t="str">
        <f>VLOOKUP(H472,'GUIDESTAR MATCHING DATA'!$F$1:$I$824,3, FALSE)</f>
        <v>COLUMBIA</v>
      </c>
      <c r="T472" s="33" t="str">
        <f>VLOOKUP(H472,'GUIDESTAR MATCHING DATA'!$F$1:$I$824,4, FALSE)</f>
        <v>SC</v>
      </c>
      <c r="U472" s="33"/>
      <c r="V472" s="33"/>
      <c r="W472" s="22" t="s">
        <v>4809</v>
      </c>
      <c r="X472" s="22" t="s">
        <v>6080</v>
      </c>
    </row>
    <row r="473">
      <c r="A473" s="36" t="s">
        <v>4817</v>
      </c>
      <c r="B473" s="36" t="b">
        <v>1</v>
      </c>
      <c r="C473" s="36">
        <v>1.0</v>
      </c>
      <c r="D473" s="36">
        <v>0.0</v>
      </c>
      <c r="E473" s="36">
        <v>1.0</v>
      </c>
      <c r="F473" s="37">
        <v>42326.16059027778</v>
      </c>
      <c r="G473" s="36" t="s">
        <v>6081</v>
      </c>
      <c r="H473" s="36" t="s">
        <v>4818</v>
      </c>
      <c r="I473" s="37" t="s">
        <v>2214</v>
      </c>
      <c r="J473" s="22" t="str">
        <f>vlookup($I473,fb_data!$B$1:$H$481,3,FALSE)</f>
        <v>#N/A</v>
      </c>
      <c r="K473" s="22" t="str">
        <f>vlookup($I473,fb_data!$B$1:$H$481,4,FALSE)</f>
        <v>#N/A</v>
      </c>
      <c r="L473" s="22" t="str">
        <f>vlookup($I473,fb_data!$B$1:$H$481,5,FALSE)</f>
        <v>#N/A</v>
      </c>
      <c r="M473" s="22" t="str">
        <f>vlookup($I473,fb_data!$B$1:$H$481,6,FALSE)</f>
        <v>#N/A</v>
      </c>
      <c r="N473" s="22" t="str">
        <f>vlookup($I473,fb_data!$B$1:$H$481,7,FALSE)</f>
        <v>#N/A</v>
      </c>
      <c r="O473" s="36" t="s">
        <v>2212</v>
      </c>
      <c r="P473" s="36" t="b">
        <v>1</v>
      </c>
      <c r="Q473" s="38" t="b">
        <v>1</v>
      </c>
      <c r="R473" s="76" t="s">
        <v>640</v>
      </c>
      <c r="S473" s="33" t="str">
        <f>VLOOKUP(H473,'GUIDESTAR MATCHING DATA'!$F$1:$I$824,3, FALSE)</f>
        <v>BOSTON</v>
      </c>
      <c r="T473" s="33" t="str">
        <f>VLOOKUP(H473,'GUIDESTAR MATCHING DATA'!$F$1:$I$824,4, FALSE)</f>
        <v>MA</v>
      </c>
      <c r="U473" s="40">
        <v>2376309.0</v>
      </c>
      <c r="V473" s="40">
        <v>2310776.0</v>
      </c>
      <c r="W473" s="36" t="s">
        <v>4820</v>
      </c>
      <c r="X473" s="36" t="s">
        <v>6082</v>
      </c>
    </row>
    <row r="474">
      <c r="A474" s="22" t="s">
        <v>4821</v>
      </c>
      <c r="B474" s="22" t="b">
        <v>1</v>
      </c>
      <c r="C474" s="22">
        <v>17.0</v>
      </c>
      <c r="D474" s="22">
        <v>3.0</v>
      </c>
      <c r="E474" s="22">
        <v>14.0</v>
      </c>
      <c r="F474" s="24">
        <v>42326.50405092593</v>
      </c>
      <c r="G474" s="22" t="s">
        <v>6083</v>
      </c>
      <c r="H474" s="22" t="s">
        <v>4822</v>
      </c>
      <c r="I474" s="24" t="s">
        <v>3262</v>
      </c>
      <c r="J474" s="22" t="str">
        <f>vlookup($I474,fb_data!$B$1:$H$481,3,FALSE)</f>
        <v>#N/A</v>
      </c>
      <c r="K474" s="22" t="str">
        <f>vlookup($I474,fb_data!$B$1:$H$481,4,FALSE)</f>
        <v>#N/A</v>
      </c>
      <c r="L474" s="22" t="str">
        <f>vlookup($I474,fb_data!$B$1:$H$481,5,FALSE)</f>
        <v>#N/A</v>
      </c>
      <c r="M474" s="22" t="str">
        <f>vlookup($I474,fb_data!$B$1:$H$481,6,FALSE)</f>
        <v>#N/A</v>
      </c>
      <c r="N474" s="22" t="str">
        <f>vlookup($I474,fb_data!$B$1:$H$481,7,FALSE)</f>
        <v>#N/A</v>
      </c>
      <c r="O474" s="22" t="s">
        <v>3261</v>
      </c>
      <c r="P474" s="22" t="b">
        <v>1</v>
      </c>
      <c r="Q474" s="28" t="b">
        <v>0</v>
      </c>
      <c r="R474" s="75" t="s">
        <v>4825</v>
      </c>
      <c r="S474" s="33" t="str">
        <f>VLOOKUP(H474,'GUIDESTAR MATCHING DATA'!$F$1:$I$824,3, FALSE)</f>
        <v>LONGVIEW</v>
      </c>
      <c r="T474" s="33" t="str">
        <f>VLOOKUP(H474,'GUIDESTAR MATCHING DATA'!$F$1:$I$824,4, FALSE)</f>
        <v>WA</v>
      </c>
      <c r="U474" s="33"/>
      <c r="V474" s="33"/>
      <c r="W474" s="22"/>
      <c r="X474" s="22" t="s">
        <v>6084</v>
      </c>
    </row>
    <row r="475">
      <c r="A475" s="36" t="s">
        <v>4832</v>
      </c>
      <c r="B475" s="36" t="b">
        <v>1</v>
      </c>
      <c r="C475" s="36">
        <v>5.0</v>
      </c>
      <c r="D475" s="36">
        <v>1.0</v>
      </c>
      <c r="E475" s="36">
        <v>4.0</v>
      </c>
      <c r="F475" s="37">
        <v>42327.3403125</v>
      </c>
      <c r="G475" s="36" t="s">
        <v>6085</v>
      </c>
      <c r="H475" s="36" t="s">
        <v>4833</v>
      </c>
      <c r="I475" s="37" t="s">
        <v>822</v>
      </c>
      <c r="J475" s="22" t="str">
        <f>vlookup($I475,fb_data!$B$1:$H$481,3,FALSE)</f>
        <v>Female</v>
      </c>
      <c r="K475" s="22" t="str">
        <f>vlookup($I475,fb_data!$B$1:$H$481,4,FALSE)</f>
        <v/>
      </c>
      <c r="L475" s="22" t="str">
        <f>vlookup($I475,fb_data!$B$1:$H$481,5,FALSE)</f>
        <v/>
      </c>
      <c r="M475" s="22" t="str">
        <f>vlookup($I475,fb_data!$B$1:$H$481,6,FALSE)</f>
        <v/>
      </c>
      <c r="N475" s="22" t="str">
        <f>vlookup($I475,fb_data!$B$1:$H$481,7,FALSE)</f>
        <v/>
      </c>
      <c r="O475" s="36" t="s">
        <v>820</v>
      </c>
      <c r="P475" s="36" t="b">
        <v>1</v>
      </c>
      <c r="Q475" s="38" t="b">
        <v>0</v>
      </c>
      <c r="R475" s="76" t="s">
        <v>4836</v>
      </c>
      <c r="S475" s="33" t="str">
        <f>VLOOKUP(H475,'GUIDESTAR MATCHING DATA'!$F$1:$I$824,3, FALSE)</f>
        <v>Federal Way</v>
      </c>
      <c r="T475" s="33" t="str">
        <f>VLOOKUP(H475,'GUIDESTAR MATCHING DATA'!$F$1:$I$824,4, FALSE)</f>
        <v>WA</v>
      </c>
      <c r="U475" s="40">
        <v>9.80967936E8</v>
      </c>
      <c r="V475" s="40">
        <v>9.70739732E8</v>
      </c>
      <c r="W475" s="36" t="s">
        <v>4837</v>
      </c>
      <c r="X475" s="36" t="s">
        <v>6086</v>
      </c>
    </row>
    <row r="476">
      <c r="A476" s="22" t="s">
        <v>4846</v>
      </c>
      <c r="B476" s="22" t="b">
        <v>1</v>
      </c>
      <c r="C476" s="22">
        <v>25.0</v>
      </c>
      <c r="D476" s="22">
        <v>5.0</v>
      </c>
      <c r="E476" s="22">
        <v>20.0</v>
      </c>
      <c r="F476" s="24">
        <v>42326.24773148148</v>
      </c>
      <c r="G476" s="22" t="s">
        <v>6087</v>
      </c>
      <c r="H476" s="22" t="s">
        <v>4847</v>
      </c>
      <c r="I476" s="24" t="s">
        <v>6088</v>
      </c>
      <c r="J476" s="22" t="str">
        <f>vlookup($I476,fb_data!$B$1:$H$481,3,FALSE)</f>
        <v>#N/A</v>
      </c>
      <c r="K476" s="22" t="str">
        <f>vlookup($I476,fb_data!$B$1:$H$481,4,FALSE)</f>
        <v>#N/A</v>
      </c>
      <c r="L476" s="22" t="str">
        <f>vlookup($I476,fb_data!$B$1:$H$481,5,FALSE)</f>
        <v>#N/A</v>
      </c>
      <c r="M476" s="22" t="str">
        <f>vlookup($I476,fb_data!$B$1:$H$481,6,FALSE)</f>
        <v>#N/A</v>
      </c>
      <c r="N476" s="22" t="str">
        <f>vlookup($I476,fb_data!$B$1:$H$481,7,FALSE)</f>
        <v>#N/A</v>
      </c>
      <c r="O476" s="22" t="s">
        <v>6089</v>
      </c>
      <c r="P476" s="22" t="b">
        <v>1</v>
      </c>
      <c r="Q476" s="28" t="b">
        <v>1</v>
      </c>
      <c r="R476" s="30">
        <v>55130.0</v>
      </c>
      <c r="S476" s="33" t="str">
        <f>VLOOKUP(H476,'GUIDESTAR MATCHING DATA'!$F$1:$I$824,3, FALSE)</f>
        <v>ST. PAUL</v>
      </c>
      <c r="T476" s="33" t="str">
        <f>VLOOKUP(H476,'GUIDESTAR MATCHING DATA'!$F$1:$I$824,4, FALSE)</f>
        <v>MN</v>
      </c>
      <c r="U476" s="33">
        <v>521206.0</v>
      </c>
      <c r="V476" s="33">
        <v>490032.0</v>
      </c>
      <c r="W476" s="22" t="s">
        <v>4852</v>
      </c>
      <c r="X476" s="22" t="s">
        <v>6090</v>
      </c>
    </row>
    <row r="477">
      <c r="A477" s="36" t="s">
        <v>4846</v>
      </c>
      <c r="B477" s="36" t="b">
        <v>1</v>
      </c>
      <c r="C477" s="36">
        <v>66.0</v>
      </c>
      <c r="D477" s="36">
        <v>11.0</v>
      </c>
      <c r="E477" s="36">
        <v>55.0</v>
      </c>
      <c r="F477" s="37">
        <v>42327.804456018515</v>
      </c>
      <c r="G477" s="36" t="s">
        <v>6091</v>
      </c>
      <c r="H477" s="36" t="s">
        <v>4847</v>
      </c>
      <c r="I477" s="37" t="s">
        <v>6092</v>
      </c>
      <c r="J477" s="22" t="str">
        <f>vlookup($I477,fb_data!$B$1:$H$481,3,FALSE)</f>
        <v>#N/A</v>
      </c>
      <c r="K477" s="22" t="str">
        <f>vlookup($I477,fb_data!$B$1:$H$481,4,FALSE)</f>
        <v>#N/A</v>
      </c>
      <c r="L477" s="22" t="str">
        <f>vlookup($I477,fb_data!$B$1:$H$481,5,FALSE)</f>
        <v>#N/A</v>
      </c>
      <c r="M477" s="22" t="str">
        <f>vlookup($I477,fb_data!$B$1:$H$481,6,FALSE)</f>
        <v>#N/A</v>
      </c>
      <c r="N477" s="22" t="str">
        <f>vlookup($I477,fb_data!$B$1:$H$481,7,FALSE)</f>
        <v>#N/A</v>
      </c>
      <c r="O477" s="36" t="s">
        <v>6093</v>
      </c>
      <c r="P477" s="36" t="b">
        <v>1</v>
      </c>
      <c r="Q477" s="38" t="b">
        <v>1</v>
      </c>
      <c r="R477" s="39">
        <v>55130.0</v>
      </c>
      <c r="S477" s="33" t="str">
        <f>VLOOKUP(H477,'GUIDESTAR MATCHING DATA'!$F$1:$I$824,3, FALSE)</f>
        <v>ST. PAUL</v>
      </c>
      <c r="T477" s="33" t="str">
        <f>VLOOKUP(H477,'GUIDESTAR MATCHING DATA'!$F$1:$I$824,4, FALSE)</f>
        <v>MN</v>
      </c>
      <c r="U477" s="40">
        <v>521206.0</v>
      </c>
      <c r="V477" s="40">
        <v>490032.0</v>
      </c>
      <c r="W477" s="36" t="s">
        <v>4852</v>
      </c>
      <c r="X477" s="36" t="s">
        <v>6094</v>
      </c>
    </row>
    <row r="478">
      <c r="A478" s="22" t="s">
        <v>4854</v>
      </c>
      <c r="B478" s="22" t="b">
        <v>1</v>
      </c>
      <c r="C478" s="22">
        <v>94.0</v>
      </c>
      <c r="D478" s="22">
        <v>34.0</v>
      </c>
      <c r="E478" s="22">
        <v>60.0</v>
      </c>
      <c r="F478" s="24">
        <v>42331.88769675926</v>
      </c>
      <c r="G478" s="22" t="s">
        <v>6095</v>
      </c>
      <c r="H478" s="22" t="s">
        <v>4855</v>
      </c>
      <c r="I478" s="24" t="s">
        <v>2135</v>
      </c>
      <c r="J478" s="22" t="str">
        <f>vlookup($I478,fb_data!$B$1:$H$481,3,FALSE)</f>
        <v>#N/A</v>
      </c>
      <c r="K478" s="22" t="str">
        <f>vlookup($I478,fb_data!$B$1:$H$481,4,FALSE)</f>
        <v>#N/A</v>
      </c>
      <c r="L478" s="22" t="str">
        <f>vlookup($I478,fb_data!$B$1:$H$481,5,FALSE)</f>
        <v>#N/A</v>
      </c>
      <c r="M478" s="22" t="str">
        <f>vlookup($I478,fb_data!$B$1:$H$481,6,FALSE)</f>
        <v>#N/A</v>
      </c>
      <c r="N478" s="22" t="str">
        <f>vlookup($I478,fb_data!$B$1:$H$481,7,FALSE)</f>
        <v>#N/A</v>
      </c>
      <c r="O478" s="22" t="s">
        <v>2134</v>
      </c>
      <c r="P478" s="22" t="b">
        <v>1</v>
      </c>
      <c r="Q478" s="28" t="b">
        <v>1</v>
      </c>
      <c r="R478" s="30">
        <v>98104.0</v>
      </c>
      <c r="S478" s="33" t="str">
        <f>VLOOKUP(H478,'GUIDESTAR MATCHING DATA'!$F$1:$I$824,3, FALSE)</f>
        <v>SEATTLE</v>
      </c>
      <c r="T478" s="33" t="str">
        <f>VLOOKUP(H478,'GUIDESTAR MATCHING DATA'!$F$1:$I$824,4, FALSE)</f>
        <v>WA</v>
      </c>
      <c r="U478" s="33">
        <v>5911546.0</v>
      </c>
      <c r="V478" s="33">
        <v>3756115.0</v>
      </c>
      <c r="W478" s="22" t="s">
        <v>4857</v>
      </c>
      <c r="X478" s="22" t="s">
        <v>6096</v>
      </c>
    </row>
    <row r="479">
      <c r="A479" s="36" t="s">
        <v>4859</v>
      </c>
      <c r="B479" s="36" t="b">
        <v>1</v>
      </c>
      <c r="C479" s="36">
        <v>9.0</v>
      </c>
      <c r="D479" s="36">
        <v>1.0</v>
      </c>
      <c r="E479" s="36">
        <v>8.0</v>
      </c>
      <c r="F479" s="37">
        <v>42317.673310185186</v>
      </c>
      <c r="G479" s="36" t="s">
        <v>6097</v>
      </c>
      <c r="H479" s="36" t="s">
        <v>4860</v>
      </c>
      <c r="I479" s="37" t="s">
        <v>6098</v>
      </c>
      <c r="J479" s="22" t="str">
        <f>vlookup($I479,fb_data!$B$1:$H$481,3,FALSE)</f>
        <v>#N/A</v>
      </c>
      <c r="K479" s="22" t="str">
        <f>vlookup($I479,fb_data!$B$1:$H$481,4,FALSE)</f>
        <v>#N/A</v>
      </c>
      <c r="L479" s="22" t="str">
        <f>vlookup($I479,fb_data!$B$1:$H$481,5,FALSE)</f>
        <v>#N/A</v>
      </c>
      <c r="M479" s="22" t="str">
        <f>vlookup($I479,fb_data!$B$1:$H$481,6,FALSE)</f>
        <v>#N/A</v>
      </c>
      <c r="N479" s="22" t="str">
        <f>vlookup($I479,fb_data!$B$1:$H$481,7,FALSE)</f>
        <v>#N/A</v>
      </c>
      <c r="O479" s="36" t="s">
        <v>6099</v>
      </c>
      <c r="P479" s="36" t="b">
        <v>1</v>
      </c>
      <c r="Q479" s="38" t="b">
        <v>1</v>
      </c>
      <c r="R479" s="39">
        <v>32256.0</v>
      </c>
      <c r="S479" s="33" t="str">
        <f>VLOOKUP(H479,'GUIDESTAR MATCHING DATA'!$F$1:$I$824,3, FALSE)</f>
        <v>JACKSONVILLE</v>
      </c>
      <c r="T479" s="33" t="str">
        <f>VLOOKUP(H479,'GUIDESTAR MATCHING DATA'!$F$1:$I$824,4, FALSE)</f>
        <v>FL</v>
      </c>
      <c r="U479" s="40">
        <v>3.42066114E8</v>
      </c>
      <c r="V479" s="40">
        <v>2.48005439E8</v>
      </c>
      <c r="W479" s="36" t="s">
        <v>4863</v>
      </c>
      <c r="X479" s="36" t="s">
        <v>6100</v>
      </c>
    </row>
    <row r="480">
      <c r="A480" s="22" t="s">
        <v>4878</v>
      </c>
      <c r="B480" s="22" t="b">
        <v>1</v>
      </c>
      <c r="C480" s="22">
        <v>237.0</v>
      </c>
      <c r="D480" s="22">
        <v>20.0</v>
      </c>
      <c r="E480" s="22">
        <v>217.0</v>
      </c>
      <c r="F480" s="24">
        <v>42330.51600694445</v>
      </c>
      <c r="G480" s="22" t="s">
        <v>6101</v>
      </c>
      <c r="H480" s="22" t="s">
        <v>4880</v>
      </c>
      <c r="I480" s="24" t="s">
        <v>2460</v>
      </c>
      <c r="J480" s="22" t="str">
        <f>vlookup($I480,fb_data!$B$1:$H$481,3,FALSE)</f>
        <v>#N/A</v>
      </c>
      <c r="K480" s="22" t="str">
        <f>vlookup($I480,fb_data!$B$1:$H$481,4,FALSE)</f>
        <v>#N/A</v>
      </c>
      <c r="L480" s="22" t="str">
        <f>vlookup($I480,fb_data!$B$1:$H$481,5,FALSE)</f>
        <v>#N/A</v>
      </c>
      <c r="M480" s="22" t="str">
        <f>vlookup($I480,fb_data!$B$1:$H$481,6,FALSE)</f>
        <v>#N/A</v>
      </c>
      <c r="N480" s="22" t="str">
        <f>vlookup($I480,fb_data!$B$1:$H$481,7,FALSE)</f>
        <v>#N/A</v>
      </c>
      <c r="O480" s="22" t="s">
        <v>2458</v>
      </c>
      <c r="P480" s="22" t="b">
        <v>1</v>
      </c>
      <c r="Q480" s="28" t="b">
        <v>0</v>
      </c>
      <c r="R480" s="75" t="s">
        <v>4882</v>
      </c>
      <c r="S480" s="33" t="str">
        <f>VLOOKUP(H480,'GUIDESTAR MATCHING DATA'!$F$1:$I$824,3, FALSE)</f>
        <v>COLUMBIA</v>
      </c>
      <c r="T480" s="33" t="str">
        <f>VLOOKUP(H480,'GUIDESTAR MATCHING DATA'!$F$1:$I$824,4, FALSE)</f>
        <v>MO</v>
      </c>
      <c r="U480" s="33"/>
      <c r="V480" s="33"/>
      <c r="W480" s="22" t="s">
        <v>371</v>
      </c>
      <c r="X480" s="22" t="s">
        <v>6102</v>
      </c>
    </row>
    <row r="481">
      <c r="A481" s="36" t="s">
        <v>4883</v>
      </c>
      <c r="B481" s="36" t="b">
        <v>1</v>
      </c>
      <c r="C481" s="36">
        <v>2.0</v>
      </c>
      <c r="D481" s="36">
        <v>0.0</v>
      </c>
      <c r="E481" s="36">
        <v>2.0</v>
      </c>
      <c r="F481" s="37">
        <v>42314.24459490741</v>
      </c>
      <c r="G481" s="36" t="s">
        <v>6103</v>
      </c>
      <c r="H481" s="36" t="s">
        <v>4884</v>
      </c>
      <c r="I481" s="37" t="s">
        <v>2327</v>
      </c>
      <c r="J481" s="22" t="str">
        <f>vlookup($I481,fb_data!$B$1:$H$481,3,FALSE)</f>
        <v>#N/A</v>
      </c>
      <c r="K481" s="22" t="str">
        <f>vlookup($I481,fb_data!$B$1:$H$481,4,FALSE)</f>
        <v>#N/A</v>
      </c>
      <c r="L481" s="22" t="str">
        <f>vlookup($I481,fb_data!$B$1:$H$481,5,FALSE)</f>
        <v>#N/A</v>
      </c>
      <c r="M481" s="22" t="str">
        <f>vlookup($I481,fb_data!$B$1:$H$481,6,FALSE)</f>
        <v>#N/A</v>
      </c>
      <c r="N481" s="22" t="str">
        <f>vlookup($I481,fb_data!$B$1:$H$481,7,FALSE)</f>
        <v>#N/A</v>
      </c>
      <c r="O481" s="36" t="s">
        <v>2326</v>
      </c>
      <c r="P481" s="36" t="b">
        <v>1</v>
      </c>
      <c r="Q481" s="38" t="b">
        <v>1</v>
      </c>
      <c r="R481" s="76" t="s">
        <v>4887</v>
      </c>
      <c r="S481" s="33" t="str">
        <f>VLOOKUP(H481,'GUIDESTAR MATCHING DATA'!$F$1:$I$824,3, FALSE)</f>
        <v>Stamford</v>
      </c>
      <c r="T481" s="33" t="str">
        <f>VLOOKUP(H481,'GUIDESTAR MATCHING DATA'!$F$1:$I$824,4, FALSE)</f>
        <v>CT</v>
      </c>
      <c r="U481" s="40">
        <v>388299.0</v>
      </c>
      <c r="V481" s="40">
        <v>390594.0</v>
      </c>
      <c r="W481" s="36" t="s">
        <v>423</v>
      </c>
      <c r="X481" s="36" t="s">
        <v>6104</v>
      </c>
    </row>
    <row r="482">
      <c r="A482" s="22" t="s">
        <v>4903</v>
      </c>
      <c r="B482" s="22" t="b">
        <v>1</v>
      </c>
      <c r="C482" s="22">
        <v>299.0</v>
      </c>
      <c r="D482" s="22">
        <v>97.0</v>
      </c>
      <c r="E482" s="22">
        <v>202.0</v>
      </c>
      <c r="F482" s="24">
        <v>42321.5196875</v>
      </c>
      <c r="G482" s="22" t="s">
        <v>6105</v>
      </c>
      <c r="H482" s="22" t="s">
        <v>4905</v>
      </c>
      <c r="I482" s="24" t="s">
        <v>3303</v>
      </c>
      <c r="J482" s="22" t="str">
        <f>vlookup($I482,fb_data!$B$1:$H$481,3,FALSE)</f>
        <v>#N/A</v>
      </c>
      <c r="K482" s="22" t="str">
        <f>vlookup($I482,fb_data!$B$1:$H$481,4,FALSE)</f>
        <v>#N/A</v>
      </c>
      <c r="L482" s="22" t="str">
        <f>vlookup($I482,fb_data!$B$1:$H$481,5,FALSE)</f>
        <v>#N/A</v>
      </c>
      <c r="M482" s="22" t="str">
        <f>vlookup($I482,fb_data!$B$1:$H$481,6,FALSE)</f>
        <v>#N/A</v>
      </c>
      <c r="N482" s="22" t="str">
        <f>vlookup($I482,fb_data!$B$1:$H$481,7,FALSE)</f>
        <v>#N/A</v>
      </c>
      <c r="O482" s="22" t="s">
        <v>3302</v>
      </c>
      <c r="P482" s="22" t="b">
        <v>1</v>
      </c>
      <c r="Q482" s="28" t="b">
        <v>1</v>
      </c>
      <c r="R482" s="75" t="s">
        <v>4907</v>
      </c>
      <c r="S482" s="33" t="str">
        <f>VLOOKUP(H482,'GUIDESTAR MATCHING DATA'!$F$1:$I$824,3, FALSE)</f>
        <v>WICHITA</v>
      </c>
      <c r="T482" s="33" t="str">
        <f>VLOOKUP(H482,'GUIDESTAR MATCHING DATA'!$F$1:$I$824,4, FALSE)</f>
        <v>KS</v>
      </c>
      <c r="U482" s="33">
        <v>517750.0</v>
      </c>
      <c r="V482" s="33">
        <v>586586.0</v>
      </c>
      <c r="W482" s="22" t="s">
        <v>4908</v>
      </c>
      <c r="X482" s="22" t="s">
        <v>6106</v>
      </c>
    </row>
    <row r="483">
      <c r="A483" s="36" t="s">
        <v>4925</v>
      </c>
      <c r="B483" s="36" t="b">
        <v>1</v>
      </c>
      <c r="C483" s="36">
        <v>77.0</v>
      </c>
      <c r="D483" s="36">
        <v>12.0</v>
      </c>
      <c r="E483" s="36">
        <v>65.0</v>
      </c>
      <c r="F483" s="37">
        <v>42311.78398148148</v>
      </c>
      <c r="G483" s="36" t="s">
        <v>6107</v>
      </c>
      <c r="H483" s="36" t="s">
        <v>4926</v>
      </c>
      <c r="I483" s="37" t="s">
        <v>3249</v>
      </c>
      <c r="J483" s="22" t="str">
        <f>vlookup($I483,fb_data!$B$1:$H$481,3,FALSE)</f>
        <v>#N/A</v>
      </c>
      <c r="K483" s="22" t="str">
        <f>vlookup($I483,fb_data!$B$1:$H$481,4,FALSE)</f>
        <v>#N/A</v>
      </c>
      <c r="L483" s="22" t="str">
        <f>vlookup($I483,fb_data!$B$1:$H$481,5,FALSE)</f>
        <v>#N/A</v>
      </c>
      <c r="M483" s="22" t="str">
        <f>vlookup($I483,fb_data!$B$1:$H$481,6,FALSE)</f>
        <v>#N/A</v>
      </c>
      <c r="N483" s="22" t="str">
        <f>vlookup($I483,fb_data!$B$1:$H$481,7,FALSE)</f>
        <v>#N/A</v>
      </c>
      <c r="O483" s="36" t="s">
        <v>3248</v>
      </c>
      <c r="P483" s="36" t="b">
        <v>1</v>
      </c>
      <c r="Q483" s="38" t="b">
        <v>1</v>
      </c>
      <c r="R483" s="76" t="s">
        <v>4929</v>
      </c>
      <c r="S483" s="33" t="str">
        <f>VLOOKUP(H483,'GUIDESTAR MATCHING DATA'!$F$1:$I$824,3, FALSE)</f>
        <v>MISSOURI CITY</v>
      </c>
      <c r="T483" s="33" t="str">
        <f>VLOOKUP(H483,'GUIDESTAR MATCHING DATA'!$F$1:$I$824,4, FALSE)</f>
        <v>TX</v>
      </c>
      <c r="U483" s="40"/>
      <c r="V483" s="40"/>
      <c r="W483" s="36" t="s">
        <v>1190</v>
      </c>
      <c r="X483" s="36" t="s">
        <v>6108</v>
      </c>
    </row>
    <row r="484">
      <c r="A484" s="22" t="s">
        <v>148</v>
      </c>
      <c r="B484" s="22" t="b">
        <v>0</v>
      </c>
      <c r="C484" s="22">
        <v>6.0</v>
      </c>
      <c r="D484" s="22">
        <v>3.0</v>
      </c>
      <c r="E484" s="22">
        <v>3.0</v>
      </c>
      <c r="F484" s="24">
        <v>42321.1312962963</v>
      </c>
      <c r="G484" s="22" t="s">
        <v>6109</v>
      </c>
      <c r="H484" s="22" t="s">
        <v>149</v>
      </c>
      <c r="I484" s="22" t="s">
        <v>1325</v>
      </c>
      <c r="J484" s="22" t="str">
        <f>vlookup($I484,fb_data!$B$1:$H$481,3,FALSE)</f>
        <v>Female</v>
      </c>
      <c r="K484" s="22" t="str">
        <f>vlookup($I484,fb_data!$B$1:$H$481,4,FALSE)</f>
        <v/>
      </c>
      <c r="L484" s="22" t="str">
        <f>vlookup($I484,fb_data!$B$1:$H$481,5,FALSE)</f>
        <v/>
      </c>
      <c r="M484" s="22" t="str">
        <f>vlookup($I484,fb_data!$B$1:$H$481,6,FALSE)</f>
        <v>Owner</v>
      </c>
      <c r="N484" s="22" t="str">
        <f>vlookup($I484,fb_data!$B$1:$H$481,7,FALSE)</f>
        <v>Ciao BellaNonna</v>
      </c>
      <c r="O484" s="22" t="s">
        <v>1324</v>
      </c>
      <c r="P484" s="22" t="b">
        <v>1</v>
      </c>
      <c r="Q484" s="28" t="b">
        <v>1</v>
      </c>
      <c r="R484" s="75" t="s">
        <v>154</v>
      </c>
      <c r="S484" s="33" t="str">
        <f>VLOOKUP(H484,'GUIDESTAR MATCHING DATA'!$F$1:$I$824,3, FALSE)</f>
        <v>St Petersburg</v>
      </c>
      <c r="T484" s="33" t="str">
        <f>VLOOKUP(H484,'GUIDESTAR MATCHING DATA'!$F$1:$I$824,4, FALSE)</f>
        <v>FL</v>
      </c>
      <c r="U484" s="33"/>
      <c r="V484" s="33"/>
      <c r="W484" s="22"/>
      <c r="X484" s="22" t="s">
        <v>6110</v>
      </c>
    </row>
    <row r="485">
      <c r="A485" s="36" t="s">
        <v>191</v>
      </c>
      <c r="B485" s="36" t="b">
        <v>0</v>
      </c>
      <c r="C485" s="36">
        <v>1.0</v>
      </c>
      <c r="D485" s="36">
        <v>1.0</v>
      </c>
      <c r="E485" s="36"/>
      <c r="F485" s="37">
        <v>42330.34229166667</v>
      </c>
      <c r="G485" s="36" t="s">
        <v>6111</v>
      </c>
      <c r="H485" s="36" t="s">
        <v>192</v>
      </c>
      <c r="I485" s="36" t="s">
        <v>6112</v>
      </c>
      <c r="J485" s="22" t="str">
        <f>vlookup($I485,fb_data!$B$1:$H$481,3,FALSE)</f>
        <v>#N/A</v>
      </c>
      <c r="K485" s="22" t="str">
        <f>vlookup($I485,fb_data!$B$1:$H$481,4,FALSE)</f>
        <v>#N/A</v>
      </c>
      <c r="L485" s="22" t="str">
        <f>vlookup($I485,fb_data!$B$1:$H$481,5,FALSE)</f>
        <v>#N/A</v>
      </c>
      <c r="M485" s="22" t="str">
        <f>vlookup($I485,fb_data!$B$1:$H$481,6,FALSE)</f>
        <v>#N/A</v>
      </c>
      <c r="N485" s="22" t="str">
        <f>vlookup($I485,fb_data!$B$1:$H$481,7,FALSE)</f>
        <v>#N/A</v>
      </c>
      <c r="O485" s="36" t="s">
        <v>6113</v>
      </c>
      <c r="P485" s="36" t="b">
        <v>1</v>
      </c>
      <c r="Q485" s="38" t="b">
        <v>1</v>
      </c>
      <c r="R485" s="39">
        <v>91206.0</v>
      </c>
      <c r="S485" s="33" t="str">
        <f>VLOOKUP(H485,'GUIDESTAR MATCHING DATA'!$F$1:$I$824,3, FALSE)</f>
        <v>GLENDALE</v>
      </c>
      <c r="T485" s="33" t="str">
        <f>VLOOKUP(H485,'GUIDESTAR MATCHING DATA'!$F$1:$I$824,4, FALSE)</f>
        <v>CA</v>
      </c>
      <c r="U485" s="40"/>
      <c r="V485" s="40"/>
      <c r="W485" s="36"/>
      <c r="X485" s="36" t="s">
        <v>6114</v>
      </c>
    </row>
    <row r="486">
      <c r="A486" s="22" t="s">
        <v>203</v>
      </c>
      <c r="B486" s="22" t="b">
        <v>0</v>
      </c>
      <c r="C486" s="22">
        <v>99.0</v>
      </c>
      <c r="D486" s="22">
        <v>42.0</v>
      </c>
      <c r="E486" s="22">
        <v>57.0</v>
      </c>
      <c r="F486" s="24">
        <v>42327.20064814815</v>
      </c>
      <c r="G486" s="22" t="s">
        <v>6115</v>
      </c>
      <c r="H486" s="22" t="s">
        <v>204</v>
      </c>
      <c r="I486" s="24" t="s">
        <v>1384</v>
      </c>
      <c r="J486" s="22" t="str">
        <f>vlookup($I486,fb_data!$B$1:$H$481,3,FALSE)</f>
        <v>Female</v>
      </c>
      <c r="K486" s="22" t="str">
        <f>vlookup($I486,fb_data!$B$1:$H$481,4,FALSE)</f>
        <v>Virginia Beach, Virginia</v>
      </c>
      <c r="L486" s="22" t="str">
        <f>vlookup($I486,fb_data!$B$1:$H$481,5,FALSE)</f>
        <v/>
      </c>
      <c r="M486" s="22" t="str">
        <f>vlookup($I486,fb_data!$B$1:$H$481,6,FALSE)</f>
        <v/>
      </c>
      <c r="N486" s="22" t="str">
        <f>vlookup($I486,fb_data!$B$1:$H$481,7,FALSE)</f>
        <v/>
      </c>
      <c r="O486" s="22" t="s">
        <v>1383</v>
      </c>
      <c r="P486" s="22" t="b">
        <v>1</v>
      </c>
      <c r="Q486" s="28" t="b">
        <v>1</v>
      </c>
      <c r="R486" s="75" t="s">
        <v>207</v>
      </c>
      <c r="S486" s="33" t="str">
        <f>VLOOKUP(H486,'GUIDESTAR MATCHING DATA'!$F$1:$I$824,3, FALSE)</f>
        <v>DFW AIRPORT</v>
      </c>
      <c r="T486" s="33" t="str">
        <f>VLOOKUP(H486,'GUIDESTAR MATCHING DATA'!$F$1:$I$824,4, FALSE)</f>
        <v>TX</v>
      </c>
      <c r="U486" s="33"/>
      <c r="V486" s="33"/>
      <c r="W486" s="22"/>
      <c r="X486" s="22" t="s">
        <v>6116</v>
      </c>
    </row>
    <row r="487">
      <c r="A487" s="36" t="s">
        <v>315</v>
      </c>
      <c r="B487" s="36" t="b">
        <v>0</v>
      </c>
      <c r="C487" s="36">
        <v>6.0</v>
      </c>
      <c r="D487" s="36">
        <v>1.0</v>
      </c>
      <c r="E487" s="36">
        <v>5.0</v>
      </c>
      <c r="F487" s="37">
        <v>42310.52363425926</v>
      </c>
      <c r="G487" s="36" t="s">
        <v>6117</v>
      </c>
      <c r="H487" s="36" t="s">
        <v>316</v>
      </c>
      <c r="I487" s="37" t="s">
        <v>6118</v>
      </c>
      <c r="J487" s="22" t="str">
        <f>vlookup($I487,fb_data!$B$1:$H$481,3,FALSE)</f>
        <v>#N/A</v>
      </c>
      <c r="K487" s="22" t="str">
        <f>vlookup($I487,fb_data!$B$1:$H$481,4,FALSE)</f>
        <v>#N/A</v>
      </c>
      <c r="L487" s="22" t="str">
        <f>vlookup($I487,fb_data!$B$1:$H$481,5,FALSE)</f>
        <v>#N/A</v>
      </c>
      <c r="M487" s="22" t="str">
        <f>vlookup($I487,fb_data!$B$1:$H$481,6,FALSE)</f>
        <v>#N/A</v>
      </c>
      <c r="N487" s="22" t="str">
        <f>vlookup($I487,fb_data!$B$1:$H$481,7,FALSE)</f>
        <v>#N/A</v>
      </c>
      <c r="O487" s="36" t="s">
        <v>6119</v>
      </c>
      <c r="P487" s="36" t="b">
        <v>1</v>
      </c>
      <c r="Q487" s="38" t="b">
        <v>1</v>
      </c>
      <c r="R487" s="39">
        <v>20447.0</v>
      </c>
      <c r="S487" s="33" t="str">
        <f>VLOOKUP(H487,'GUIDESTAR MATCHING DATA'!$F$1:$I$824,3, FALSE)</f>
        <v>WASHINGTON</v>
      </c>
      <c r="T487" s="33" t="str">
        <f>VLOOKUP(H487,'GUIDESTAR MATCHING DATA'!$F$1:$I$824,4, FALSE)</f>
        <v>DC</v>
      </c>
      <c r="U487" s="40"/>
      <c r="V487" s="40"/>
      <c r="W487" s="36"/>
      <c r="X487" s="36" t="s">
        <v>6120</v>
      </c>
    </row>
    <row r="488">
      <c r="A488" s="22" t="s">
        <v>321</v>
      </c>
      <c r="B488" s="22" t="b">
        <v>0</v>
      </c>
      <c r="C488" s="22">
        <v>3.0</v>
      </c>
      <c r="D488" s="22">
        <v>1.0</v>
      </c>
      <c r="E488" s="22">
        <v>2.0</v>
      </c>
      <c r="F488" s="24">
        <v>42326.53331018519</v>
      </c>
      <c r="G488" s="22" t="s">
        <v>6121</v>
      </c>
      <c r="H488" s="22" t="s">
        <v>322</v>
      </c>
      <c r="I488" s="24" t="s">
        <v>1647</v>
      </c>
      <c r="J488" s="22" t="str">
        <f>vlookup($I488,fb_data!$B$1:$H$481,3,FALSE)</f>
        <v>#N/A</v>
      </c>
      <c r="K488" s="22" t="str">
        <f>vlookup($I488,fb_data!$B$1:$H$481,4,FALSE)</f>
        <v>#N/A</v>
      </c>
      <c r="L488" s="22" t="str">
        <f>vlookup($I488,fb_data!$B$1:$H$481,5,FALSE)</f>
        <v>#N/A</v>
      </c>
      <c r="M488" s="22" t="str">
        <f>vlookup($I488,fb_data!$B$1:$H$481,6,FALSE)</f>
        <v>#N/A</v>
      </c>
      <c r="N488" s="22" t="str">
        <f>vlookup($I488,fb_data!$B$1:$H$481,7,FALSE)</f>
        <v>#N/A</v>
      </c>
      <c r="O488" s="22" t="s">
        <v>1644</v>
      </c>
      <c r="P488" s="22" t="b">
        <v>1</v>
      </c>
      <c r="Q488" s="28" t="b">
        <v>1</v>
      </c>
      <c r="R488" s="30">
        <v>23502.0</v>
      </c>
      <c r="S488" s="33" t="str">
        <f>VLOOKUP(H488,'GUIDESTAR MATCHING DATA'!$F$1:$I$824,3, FALSE)</f>
        <v>NORFOLK</v>
      </c>
      <c r="T488" s="33" t="str">
        <f>VLOOKUP(H488,'GUIDESTAR MATCHING DATA'!$F$1:$I$824,4, FALSE)</f>
        <v>VA</v>
      </c>
      <c r="U488" s="33"/>
      <c r="V488" s="33"/>
      <c r="W488" s="22"/>
      <c r="X488" s="22" t="s">
        <v>6122</v>
      </c>
    </row>
    <row r="489">
      <c r="A489" s="36" t="s">
        <v>327</v>
      </c>
      <c r="B489" s="36" t="b">
        <v>0</v>
      </c>
      <c r="C489" s="36">
        <v>177.0</v>
      </c>
      <c r="D489" s="36">
        <v>29.0</v>
      </c>
      <c r="E489" s="36">
        <v>148.0</v>
      </c>
      <c r="F489" s="37">
        <v>42314.41054398148</v>
      </c>
      <c r="G489" s="36" t="s">
        <v>6123</v>
      </c>
      <c r="H489" s="36" t="s">
        <v>328</v>
      </c>
      <c r="I489" s="36" t="s">
        <v>6124</v>
      </c>
      <c r="J489" s="22" t="str">
        <f>vlookup($I489,fb_data!$B$1:$H$481,3,FALSE)</f>
        <v>#N/A</v>
      </c>
      <c r="K489" s="22" t="str">
        <f>vlookup($I489,fb_data!$B$1:$H$481,4,FALSE)</f>
        <v>#N/A</v>
      </c>
      <c r="L489" s="22" t="str">
        <f>vlookup($I489,fb_data!$B$1:$H$481,5,FALSE)</f>
        <v>#N/A</v>
      </c>
      <c r="M489" s="22" t="str">
        <f>vlookup($I489,fb_data!$B$1:$H$481,6,FALSE)</f>
        <v>#N/A</v>
      </c>
      <c r="N489" s="22" t="str">
        <f>vlookup($I489,fb_data!$B$1:$H$481,7,FALSE)</f>
        <v>#N/A</v>
      </c>
      <c r="O489" s="36" t="s">
        <v>6125</v>
      </c>
      <c r="P489" s="36" t="b">
        <v>1</v>
      </c>
      <c r="Q489" s="38" t="b">
        <v>1</v>
      </c>
      <c r="R489" s="39">
        <v>1302.0</v>
      </c>
      <c r="S489" s="33" t="str">
        <f>VLOOKUP(H489,'GUIDESTAR MATCHING DATA'!$F$1:$I$824,3, FALSE)</f>
        <v>Greenfield</v>
      </c>
      <c r="T489" s="33" t="str">
        <f>VLOOKUP(H489,'GUIDESTAR MATCHING DATA'!$F$1:$I$824,4, FALSE)</f>
        <v>MA</v>
      </c>
      <c r="U489" s="40"/>
      <c r="V489" s="40"/>
      <c r="W489" s="36"/>
      <c r="X489" s="36" t="s">
        <v>6126</v>
      </c>
    </row>
    <row r="490">
      <c r="A490" s="22" t="s">
        <v>403</v>
      </c>
      <c r="B490" s="22" t="b">
        <v>0</v>
      </c>
      <c r="C490" s="22">
        <v>420.0</v>
      </c>
      <c r="D490" s="22">
        <v>92.0</v>
      </c>
      <c r="E490" s="22">
        <v>328.0</v>
      </c>
      <c r="F490" s="24">
        <v>42317.776875</v>
      </c>
      <c r="G490" s="22" t="s">
        <v>6127</v>
      </c>
      <c r="H490" s="22" t="s">
        <v>404</v>
      </c>
      <c r="I490" s="24" t="s">
        <v>6128</v>
      </c>
      <c r="J490" s="22" t="str">
        <f>vlookup($I490,fb_data!$B$1:$H$481,3,FALSE)</f>
        <v>#N/A</v>
      </c>
      <c r="K490" s="22" t="str">
        <f>vlookup($I490,fb_data!$B$1:$H$481,4,FALSE)</f>
        <v>#N/A</v>
      </c>
      <c r="L490" s="22" t="str">
        <f>vlookup($I490,fb_data!$B$1:$H$481,5,FALSE)</f>
        <v>#N/A</v>
      </c>
      <c r="M490" s="22" t="str">
        <f>vlookup($I490,fb_data!$B$1:$H$481,6,FALSE)</f>
        <v>#N/A</v>
      </c>
      <c r="N490" s="22" t="str">
        <f>vlookup($I490,fb_data!$B$1:$H$481,7,FALSE)</f>
        <v>#N/A</v>
      </c>
      <c r="O490" s="22" t="s">
        <v>6129</v>
      </c>
      <c r="P490" s="22" t="b">
        <v>1</v>
      </c>
      <c r="Q490" s="28" t="b">
        <v>1</v>
      </c>
      <c r="R490" s="30">
        <v>7731.0</v>
      </c>
      <c r="S490" s="33" t="str">
        <f>VLOOKUP(H490,'GUIDESTAR MATCHING DATA'!$F$1:$I$824,3, FALSE)</f>
        <v>HOWELL</v>
      </c>
      <c r="T490" s="33" t="str">
        <f>VLOOKUP(H490,'GUIDESTAR MATCHING DATA'!$F$1:$I$824,4, FALSE)</f>
        <v>NJ</v>
      </c>
      <c r="U490" s="33"/>
      <c r="V490" s="33"/>
      <c r="W490" s="22"/>
      <c r="X490" s="22" t="s">
        <v>6130</v>
      </c>
    </row>
    <row r="491">
      <c r="A491" s="36" t="s">
        <v>446</v>
      </c>
      <c r="B491" s="36" t="b">
        <v>0</v>
      </c>
      <c r="C491" s="36">
        <v>8.0</v>
      </c>
      <c r="D491" s="36">
        <v>0.0</v>
      </c>
      <c r="E491" s="36">
        <v>8.0</v>
      </c>
      <c r="F491" s="37">
        <v>42312.18797453704</v>
      </c>
      <c r="G491" s="36" t="s">
        <v>6131</v>
      </c>
      <c r="H491" s="36" t="s">
        <v>447</v>
      </c>
      <c r="I491" s="37" t="s">
        <v>3146</v>
      </c>
      <c r="J491" s="22" t="str">
        <f>vlookup($I491,fb_data!$B$1:$H$481,3,FALSE)</f>
        <v>#N/A</v>
      </c>
      <c r="K491" s="22" t="str">
        <f>vlookup($I491,fb_data!$B$1:$H$481,4,FALSE)</f>
        <v>#N/A</v>
      </c>
      <c r="L491" s="22" t="str">
        <f>vlookup($I491,fb_data!$B$1:$H$481,5,FALSE)</f>
        <v>#N/A</v>
      </c>
      <c r="M491" s="22" t="str">
        <f>vlookup($I491,fb_data!$B$1:$H$481,6,FALSE)</f>
        <v>#N/A</v>
      </c>
      <c r="N491" s="22" t="str">
        <f>vlookup($I491,fb_data!$B$1:$H$481,7,FALSE)</f>
        <v>#N/A</v>
      </c>
      <c r="O491" s="36" t="s">
        <v>3145</v>
      </c>
      <c r="P491" s="36" t="b">
        <v>1</v>
      </c>
      <c r="Q491" s="38" t="b">
        <v>1</v>
      </c>
      <c r="R491" s="39">
        <v>21236.0</v>
      </c>
      <c r="S491" s="33" t="str">
        <f>VLOOKUP(H491,'GUIDESTAR MATCHING DATA'!$F$1:$I$824,3, FALSE)</f>
        <v>Baltimore</v>
      </c>
      <c r="T491" s="33" t="str">
        <f>VLOOKUP(H491,'GUIDESTAR MATCHING DATA'!$F$1:$I$824,4, FALSE)</f>
        <v>MD</v>
      </c>
      <c r="U491" s="40"/>
      <c r="V491" s="40"/>
      <c r="W491" s="36"/>
      <c r="X491" s="36" t="s">
        <v>6132</v>
      </c>
    </row>
    <row r="492">
      <c r="A492" s="22" t="s">
        <v>462</v>
      </c>
      <c r="B492" s="22" t="b">
        <v>0</v>
      </c>
      <c r="C492" s="22">
        <v>8.0</v>
      </c>
      <c r="D492" s="22">
        <v>2.0</v>
      </c>
      <c r="E492" s="22">
        <v>6.0</v>
      </c>
      <c r="F492" s="24">
        <v>42314.92019675926</v>
      </c>
      <c r="G492" s="22" t="s">
        <v>6133</v>
      </c>
      <c r="H492" s="22" t="s">
        <v>463</v>
      </c>
      <c r="I492" s="24" t="s">
        <v>2528</v>
      </c>
      <c r="J492" s="22" t="str">
        <f>vlookup($I492,fb_data!$B$1:$H$481,3,FALSE)</f>
        <v>#N/A</v>
      </c>
      <c r="K492" s="22" t="str">
        <f>vlookup($I492,fb_data!$B$1:$H$481,4,FALSE)</f>
        <v>#N/A</v>
      </c>
      <c r="L492" s="22" t="str">
        <f>vlookup($I492,fb_data!$B$1:$H$481,5,FALSE)</f>
        <v>#N/A</v>
      </c>
      <c r="M492" s="22" t="str">
        <f>vlookup($I492,fb_data!$B$1:$H$481,6,FALSE)</f>
        <v>#N/A</v>
      </c>
      <c r="N492" s="22" t="str">
        <f>vlookup($I492,fb_data!$B$1:$H$481,7,FALSE)</f>
        <v>#N/A</v>
      </c>
      <c r="O492" s="22" t="s">
        <v>2527</v>
      </c>
      <c r="P492" s="22" t="b">
        <v>1</v>
      </c>
      <c r="Q492" s="28" t="b">
        <v>0</v>
      </c>
      <c r="R492" s="30">
        <v>49506.0</v>
      </c>
      <c r="S492" s="33" t="str">
        <f>VLOOKUP(H492,'GUIDESTAR MATCHING DATA'!$F$1:$I$824,3, FALSE)</f>
        <v>GRAND RAPIDS</v>
      </c>
      <c r="T492" s="33" t="str">
        <f>VLOOKUP(H492,'GUIDESTAR MATCHING DATA'!$F$1:$I$824,4, FALSE)</f>
        <v>MI</v>
      </c>
      <c r="U492" s="33"/>
      <c r="V492" s="33"/>
      <c r="W492" s="22"/>
      <c r="X492" s="22" t="s">
        <v>6134</v>
      </c>
    </row>
    <row r="493">
      <c r="A493" s="36" t="s">
        <v>518</v>
      </c>
      <c r="B493" s="36" t="b">
        <v>0</v>
      </c>
      <c r="C493" s="36">
        <v>243.0</v>
      </c>
      <c r="D493" s="36">
        <v>46.0</v>
      </c>
      <c r="E493" s="36">
        <v>197.0</v>
      </c>
      <c r="F493" s="37">
        <v>42314.70142361111</v>
      </c>
      <c r="G493" s="36" t="s">
        <v>6135</v>
      </c>
      <c r="H493" s="36" t="s">
        <v>519</v>
      </c>
      <c r="I493" s="37" t="s">
        <v>6136</v>
      </c>
      <c r="J493" s="22" t="str">
        <f>vlookup($I493,fb_data!$B$1:$H$481,3,FALSE)</f>
        <v>#N/A</v>
      </c>
      <c r="K493" s="22" t="str">
        <f>vlookup($I493,fb_data!$B$1:$H$481,4,FALSE)</f>
        <v>#N/A</v>
      </c>
      <c r="L493" s="22" t="str">
        <f>vlookup($I493,fb_data!$B$1:$H$481,5,FALSE)</f>
        <v>#N/A</v>
      </c>
      <c r="M493" s="22" t="str">
        <f>vlookup($I493,fb_data!$B$1:$H$481,6,FALSE)</f>
        <v>#N/A</v>
      </c>
      <c r="N493" s="22" t="str">
        <f>vlookup($I493,fb_data!$B$1:$H$481,7,FALSE)</f>
        <v>#N/A</v>
      </c>
      <c r="O493" s="36" t="s">
        <v>6137</v>
      </c>
      <c r="P493" s="36" t="b">
        <v>1</v>
      </c>
      <c r="Q493" s="38" t="b">
        <v>1</v>
      </c>
      <c r="R493" s="39">
        <v>67211.0</v>
      </c>
      <c r="S493" s="33" t="str">
        <f>VLOOKUP(H493,'GUIDESTAR MATCHING DATA'!$F$1:$I$824,3, FALSE)</f>
        <v>Wichita</v>
      </c>
      <c r="T493" s="33" t="str">
        <f>VLOOKUP(H493,'GUIDESTAR MATCHING DATA'!$F$1:$I$824,4, FALSE)</f>
        <v>KS</v>
      </c>
      <c r="U493" s="40"/>
      <c r="V493" s="40"/>
      <c r="W493" s="36"/>
      <c r="X493" s="36" t="s">
        <v>6138</v>
      </c>
    </row>
    <row r="494">
      <c r="A494" s="22" t="s">
        <v>525</v>
      </c>
      <c r="B494" s="22" t="b">
        <v>0</v>
      </c>
      <c r="C494" s="22">
        <v>87.0</v>
      </c>
      <c r="D494" s="22">
        <v>31.0</v>
      </c>
      <c r="E494" s="22">
        <v>56.0</v>
      </c>
      <c r="F494" s="24">
        <v>42318.5246412037</v>
      </c>
      <c r="G494" s="22" t="s">
        <v>6139</v>
      </c>
      <c r="H494" s="22" t="s">
        <v>526</v>
      </c>
      <c r="I494" s="22" t="s">
        <v>6140</v>
      </c>
      <c r="J494" s="22" t="str">
        <f>vlookup($I494,fb_data!$B$1:$H$481,3,FALSE)</f>
        <v>#N/A</v>
      </c>
      <c r="K494" s="22" t="str">
        <f>vlookup($I494,fb_data!$B$1:$H$481,4,FALSE)</f>
        <v>#N/A</v>
      </c>
      <c r="L494" s="22" t="str">
        <f>vlookup($I494,fb_data!$B$1:$H$481,5,FALSE)</f>
        <v>#N/A</v>
      </c>
      <c r="M494" s="22" t="str">
        <f>vlookup($I494,fb_data!$B$1:$H$481,6,FALSE)</f>
        <v>#N/A</v>
      </c>
      <c r="N494" s="22" t="str">
        <f>vlookup($I494,fb_data!$B$1:$H$481,7,FALSE)</f>
        <v>#N/A</v>
      </c>
      <c r="O494" s="22" t="s">
        <v>6141</v>
      </c>
      <c r="P494" s="22" t="b">
        <v>1</v>
      </c>
      <c r="Q494" s="28" t="b">
        <v>0</v>
      </c>
      <c r="R494" s="30">
        <v>90024.0</v>
      </c>
      <c r="S494" s="33" t="str">
        <f>VLOOKUP(H494,'GUIDESTAR MATCHING DATA'!$F$1:$I$824,3, FALSE)</f>
        <v>LOS ANGELES</v>
      </c>
      <c r="T494" s="33" t="str">
        <f>VLOOKUP(H494,'GUIDESTAR MATCHING DATA'!$F$1:$I$824,4, FALSE)</f>
        <v>CA</v>
      </c>
      <c r="U494" s="33"/>
      <c r="V494" s="33"/>
      <c r="W494" s="22"/>
      <c r="X494" s="22" t="s">
        <v>6142</v>
      </c>
    </row>
    <row r="495">
      <c r="A495" s="36" t="s">
        <v>525</v>
      </c>
      <c r="B495" s="36" t="b">
        <v>0</v>
      </c>
      <c r="C495" s="36">
        <v>368.0</v>
      </c>
      <c r="D495" s="36">
        <v>140.0</v>
      </c>
      <c r="E495" s="36">
        <v>228.0</v>
      </c>
      <c r="F495" s="37">
        <v>42324.61111111111</v>
      </c>
      <c r="G495" s="36" t="s">
        <v>6143</v>
      </c>
      <c r="H495" s="36" t="s">
        <v>526</v>
      </c>
      <c r="I495" s="36" t="s">
        <v>1834</v>
      </c>
      <c r="J495" s="22" t="str">
        <f>vlookup($I495,fb_data!$B$1:$H$481,3,FALSE)</f>
        <v>#N/A</v>
      </c>
      <c r="K495" s="22" t="str">
        <f>vlookup($I495,fb_data!$B$1:$H$481,4,FALSE)</f>
        <v>#N/A</v>
      </c>
      <c r="L495" s="22" t="str">
        <f>vlookup($I495,fb_data!$B$1:$H$481,5,FALSE)</f>
        <v>#N/A</v>
      </c>
      <c r="M495" s="22" t="str">
        <f>vlookup($I495,fb_data!$B$1:$H$481,6,FALSE)</f>
        <v>#N/A</v>
      </c>
      <c r="N495" s="22" t="str">
        <f>vlookup($I495,fb_data!$B$1:$H$481,7,FALSE)</f>
        <v>#N/A</v>
      </c>
      <c r="O495" s="36" t="s">
        <v>1833</v>
      </c>
      <c r="P495" s="36" t="b">
        <v>1</v>
      </c>
      <c r="Q495" s="38" t="b">
        <v>0</v>
      </c>
      <c r="R495" s="39">
        <v>90024.0</v>
      </c>
      <c r="S495" s="33" t="str">
        <f>VLOOKUP(H495,'GUIDESTAR MATCHING DATA'!$F$1:$I$824,3, FALSE)</f>
        <v>LOS ANGELES</v>
      </c>
      <c r="T495" s="33" t="str">
        <f>VLOOKUP(H495,'GUIDESTAR MATCHING DATA'!$F$1:$I$824,4, FALSE)</f>
        <v>CA</v>
      </c>
      <c r="U495" s="40"/>
      <c r="V495" s="40"/>
      <c r="W495" s="36"/>
      <c r="X495" s="36" t="s">
        <v>6144</v>
      </c>
    </row>
    <row r="496">
      <c r="A496" s="22" t="s">
        <v>610</v>
      </c>
      <c r="B496" s="22" t="b">
        <v>0</v>
      </c>
      <c r="C496" s="22">
        <v>0.0</v>
      </c>
      <c r="D496" s="22">
        <v>0.0</v>
      </c>
      <c r="E496" s="22">
        <v>0.0</v>
      </c>
      <c r="F496" s="24">
        <v>42332.31450231482</v>
      </c>
      <c r="G496" s="22" t="s">
        <v>6145</v>
      </c>
      <c r="H496" s="22" t="s">
        <v>611</v>
      </c>
      <c r="I496" s="24" t="s">
        <v>6146</v>
      </c>
      <c r="J496" s="22" t="str">
        <f>vlookup($I496,fb_data!$B$1:$H$481,3,FALSE)</f>
        <v>#N/A</v>
      </c>
      <c r="K496" s="22" t="str">
        <f>vlookup($I496,fb_data!$B$1:$H$481,4,FALSE)</f>
        <v>#N/A</v>
      </c>
      <c r="L496" s="22" t="str">
        <f>vlookup($I496,fb_data!$B$1:$H$481,5,FALSE)</f>
        <v>#N/A</v>
      </c>
      <c r="M496" s="22" t="str">
        <f>vlookup($I496,fb_data!$B$1:$H$481,6,FALSE)</f>
        <v>#N/A</v>
      </c>
      <c r="N496" s="22" t="str">
        <f>vlookup($I496,fb_data!$B$1:$H$481,7,FALSE)</f>
        <v>#N/A</v>
      </c>
      <c r="O496" s="22" t="s">
        <v>6147</v>
      </c>
      <c r="P496" s="22" t="b">
        <v>1</v>
      </c>
      <c r="Q496" s="28" t="b">
        <v>0</v>
      </c>
      <c r="R496" s="30">
        <v>20135.0</v>
      </c>
      <c r="S496" s="33" t="str">
        <f>VLOOKUP(H496,'GUIDESTAR MATCHING DATA'!$F$1:$I$824,3, FALSE)</f>
        <v>BLUEMONT</v>
      </c>
      <c r="T496" s="33" t="str">
        <f>VLOOKUP(H496,'GUIDESTAR MATCHING DATA'!$F$1:$I$824,4, FALSE)</f>
        <v>VA</v>
      </c>
      <c r="U496" s="33">
        <v>3699197.0</v>
      </c>
      <c r="V496" s="33">
        <v>1444904.0</v>
      </c>
      <c r="W496" s="22" t="s">
        <v>615</v>
      </c>
      <c r="X496" s="22" t="s">
        <v>6148</v>
      </c>
    </row>
    <row r="497">
      <c r="A497" s="36" t="s">
        <v>733</v>
      </c>
      <c r="B497" s="36" t="b">
        <v>0</v>
      </c>
      <c r="C497" s="36">
        <v>92.0</v>
      </c>
      <c r="D497" s="36">
        <v>20.0</v>
      </c>
      <c r="E497" s="36">
        <v>72.0</v>
      </c>
      <c r="F497" s="37">
        <v>42318.58314814815</v>
      </c>
      <c r="G497" s="36" t="s">
        <v>6149</v>
      </c>
      <c r="H497" s="36" t="s">
        <v>734</v>
      </c>
      <c r="I497" s="36" t="s">
        <v>6150</v>
      </c>
      <c r="J497" s="22" t="str">
        <f>vlookup($I497,fb_data!$B$1:$H$481,3,FALSE)</f>
        <v>#N/A</v>
      </c>
      <c r="K497" s="22" t="str">
        <f>vlookup($I497,fb_data!$B$1:$H$481,4,FALSE)</f>
        <v>#N/A</v>
      </c>
      <c r="L497" s="22" t="str">
        <f>vlookup($I497,fb_data!$B$1:$H$481,5,FALSE)</f>
        <v>#N/A</v>
      </c>
      <c r="M497" s="22" t="str">
        <f>vlookup($I497,fb_data!$B$1:$H$481,6,FALSE)</f>
        <v>#N/A</v>
      </c>
      <c r="N497" s="22" t="str">
        <f>vlookup($I497,fb_data!$B$1:$H$481,7,FALSE)</f>
        <v>#N/A</v>
      </c>
      <c r="O497" s="36" t="s">
        <v>6151</v>
      </c>
      <c r="P497" s="36" t="b">
        <v>1</v>
      </c>
      <c r="Q497" s="38" t="b">
        <v>1</v>
      </c>
      <c r="R497" s="39">
        <v>91507.0</v>
      </c>
      <c r="S497" s="33" t="str">
        <f>VLOOKUP(H497,'GUIDESTAR MATCHING DATA'!$F$1:$I$824,3, FALSE)</f>
        <v>BURBANK</v>
      </c>
      <c r="T497" s="33" t="str">
        <f>VLOOKUP(H497,'GUIDESTAR MATCHING DATA'!$F$1:$I$824,4, FALSE)</f>
        <v>CA</v>
      </c>
      <c r="U497" s="40"/>
      <c r="V497" s="40"/>
      <c r="W497" s="36"/>
      <c r="X497" s="36" t="s">
        <v>6152</v>
      </c>
    </row>
    <row r="498">
      <c r="A498" s="22" t="s">
        <v>1009</v>
      </c>
      <c r="B498" s="22" t="b">
        <v>0</v>
      </c>
      <c r="C498" s="22">
        <v>67.0</v>
      </c>
      <c r="D498" s="22">
        <v>14.0</v>
      </c>
      <c r="E498" s="22">
        <v>53.0</v>
      </c>
      <c r="F498" s="24">
        <v>42314.477638888886</v>
      </c>
      <c r="G498" s="22" t="s">
        <v>6153</v>
      </c>
      <c r="H498" s="22" t="s">
        <v>1012</v>
      </c>
      <c r="I498" s="24" t="s">
        <v>3537</v>
      </c>
      <c r="J498" s="22" t="str">
        <f>vlookup($I498,fb_data!$B$1:$H$481,3,FALSE)</f>
        <v>#N/A</v>
      </c>
      <c r="K498" s="22" t="str">
        <f>vlookup($I498,fb_data!$B$1:$H$481,4,FALSE)</f>
        <v>#N/A</v>
      </c>
      <c r="L498" s="22" t="str">
        <f>vlookup($I498,fb_data!$B$1:$H$481,5,FALSE)</f>
        <v>#N/A</v>
      </c>
      <c r="M498" s="22" t="str">
        <f>vlookup($I498,fb_data!$B$1:$H$481,6,FALSE)</f>
        <v>#N/A</v>
      </c>
      <c r="N498" s="22" t="str">
        <f>vlookup($I498,fb_data!$B$1:$H$481,7,FALSE)</f>
        <v>#N/A</v>
      </c>
      <c r="O498" s="22" t="s">
        <v>3536</v>
      </c>
      <c r="P498" s="22" t="b">
        <v>1</v>
      </c>
      <c r="Q498" s="28" t="b">
        <v>0</v>
      </c>
      <c r="R498" s="30">
        <v>45202.0</v>
      </c>
      <c r="S498" s="33" t="str">
        <f>VLOOKUP(H498,'GUIDESTAR MATCHING DATA'!$F$1:$I$824,3, FALSE)</f>
        <v>CINCINNATI</v>
      </c>
      <c r="T498" s="33" t="str">
        <f>VLOOKUP(H498,'GUIDESTAR MATCHING DATA'!$F$1:$I$824,4, FALSE)</f>
        <v>OH</v>
      </c>
      <c r="U498" s="33"/>
      <c r="V498" s="33"/>
      <c r="W498" s="22"/>
      <c r="X498" s="22" t="s">
        <v>6154</v>
      </c>
    </row>
    <row r="499">
      <c r="A499" s="36" t="s">
        <v>1137</v>
      </c>
      <c r="B499" s="36" t="b">
        <v>0</v>
      </c>
      <c r="C499" s="36">
        <v>37.0</v>
      </c>
      <c r="D499" s="36">
        <v>6.0</v>
      </c>
      <c r="E499" s="36">
        <v>31.0</v>
      </c>
      <c r="F499" s="37">
        <v>42331.53755787037</v>
      </c>
      <c r="G499" s="36" t="s">
        <v>6155</v>
      </c>
      <c r="H499" s="36" t="s">
        <v>1138</v>
      </c>
      <c r="I499" s="37" t="s">
        <v>6156</v>
      </c>
      <c r="J499" s="22" t="str">
        <f>vlookup($I499,fb_data!$B$1:$H$481,3,FALSE)</f>
        <v>#N/A</v>
      </c>
      <c r="K499" s="22" t="str">
        <f>vlookup($I499,fb_data!$B$1:$H$481,4,FALSE)</f>
        <v>#N/A</v>
      </c>
      <c r="L499" s="22" t="str">
        <f>vlookup($I499,fb_data!$B$1:$H$481,5,FALSE)</f>
        <v>#N/A</v>
      </c>
      <c r="M499" s="22" t="str">
        <f>vlookup($I499,fb_data!$B$1:$H$481,6,FALSE)</f>
        <v>#N/A</v>
      </c>
      <c r="N499" s="22" t="str">
        <f>vlookup($I499,fb_data!$B$1:$H$481,7,FALSE)</f>
        <v>#N/A</v>
      </c>
      <c r="O499" s="36" t="s">
        <v>6157</v>
      </c>
      <c r="P499" s="36" t="b">
        <v>1</v>
      </c>
      <c r="Q499" s="38" t="b">
        <v>1</v>
      </c>
      <c r="R499" s="39">
        <v>78602.0</v>
      </c>
      <c r="S499" s="33" t="str">
        <f>VLOOKUP(H499,'GUIDESTAR MATCHING DATA'!$F$1:$I$824,3, FALSE)</f>
        <v>BASTROP</v>
      </c>
      <c r="T499" s="33" t="str">
        <f>VLOOKUP(H499,'GUIDESTAR MATCHING DATA'!$F$1:$I$824,4, FALSE)</f>
        <v>TX</v>
      </c>
      <c r="U499" s="40"/>
      <c r="V499" s="40"/>
      <c r="W499" s="36"/>
      <c r="X499" s="36" t="s">
        <v>6158</v>
      </c>
    </row>
    <row r="500">
      <c r="A500" s="22" t="s">
        <v>1143</v>
      </c>
      <c r="B500" s="22" t="b">
        <v>0</v>
      </c>
      <c r="C500" s="22">
        <v>517.0</v>
      </c>
      <c r="D500" s="22">
        <v>92.0</v>
      </c>
      <c r="E500" s="22">
        <v>425.0</v>
      </c>
      <c r="F500" s="24">
        <v>42328.13552083333</v>
      </c>
      <c r="G500" s="22" t="s">
        <v>6159</v>
      </c>
      <c r="H500" s="22" t="s">
        <v>1144</v>
      </c>
      <c r="I500" s="22" t="s">
        <v>3315</v>
      </c>
      <c r="J500" s="22" t="str">
        <f>vlookup($I500,fb_data!$B$1:$H$481,3,FALSE)</f>
        <v>#N/A</v>
      </c>
      <c r="K500" s="22" t="str">
        <f>vlookup($I500,fb_data!$B$1:$H$481,4,FALSE)</f>
        <v>#N/A</v>
      </c>
      <c r="L500" s="22" t="str">
        <f>vlookup($I500,fb_data!$B$1:$H$481,5,FALSE)</f>
        <v>#N/A</v>
      </c>
      <c r="M500" s="22" t="str">
        <f>vlookup($I500,fb_data!$B$1:$H$481,6,FALSE)</f>
        <v>#N/A</v>
      </c>
      <c r="N500" s="22" t="str">
        <f>vlookup($I500,fb_data!$B$1:$H$481,7,FALSE)</f>
        <v>#N/A</v>
      </c>
      <c r="O500" s="22" t="s">
        <v>3314</v>
      </c>
      <c r="P500" s="22" t="b">
        <v>1</v>
      </c>
      <c r="Q500" s="28" t="b">
        <v>1</v>
      </c>
      <c r="R500" s="75" t="s">
        <v>1148</v>
      </c>
      <c r="S500" s="33" t="str">
        <f>VLOOKUP(H500,'GUIDESTAR MATCHING DATA'!$F$1:$I$824,3, FALSE)</f>
        <v>MANKATO</v>
      </c>
      <c r="T500" s="33" t="str">
        <f>VLOOKUP(H500,'GUIDESTAR MATCHING DATA'!$F$1:$I$824,4, FALSE)</f>
        <v>MN</v>
      </c>
      <c r="U500" s="33"/>
      <c r="V500" s="33"/>
      <c r="W500" s="22"/>
      <c r="X500" s="22" t="s">
        <v>6160</v>
      </c>
    </row>
    <row r="501">
      <c r="A501" s="36" t="s">
        <v>1193</v>
      </c>
      <c r="B501" s="36" t="b">
        <v>0</v>
      </c>
      <c r="C501" s="36">
        <v>155.0</v>
      </c>
      <c r="D501" s="36">
        <v>27.0</v>
      </c>
      <c r="E501" s="36">
        <v>128.0</v>
      </c>
      <c r="F501" s="37">
        <v>42328.45302083333</v>
      </c>
      <c r="G501" s="36" t="s">
        <v>6161</v>
      </c>
      <c r="H501" s="36" t="s">
        <v>1194</v>
      </c>
      <c r="I501" s="37" t="s">
        <v>6162</v>
      </c>
      <c r="J501" s="22" t="str">
        <f>vlookup($I501,fb_data!$B$1:$H$481,3,FALSE)</f>
        <v>#N/A</v>
      </c>
      <c r="K501" s="22" t="str">
        <f>vlookup($I501,fb_data!$B$1:$H$481,4,FALSE)</f>
        <v>#N/A</v>
      </c>
      <c r="L501" s="22" t="str">
        <f>vlookup($I501,fb_data!$B$1:$H$481,5,FALSE)</f>
        <v>#N/A</v>
      </c>
      <c r="M501" s="22" t="str">
        <f>vlookup($I501,fb_data!$B$1:$H$481,6,FALSE)</f>
        <v>#N/A</v>
      </c>
      <c r="N501" s="22" t="str">
        <f>vlookup($I501,fb_data!$B$1:$H$481,7,FALSE)</f>
        <v>#N/A</v>
      </c>
      <c r="O501" s="36" t="s">
        <v>6163</v>
      </c>
      <c r="P501" s="36" t="b">
        <v>1</v>
      </c>
      <c r="Q501" s="38" t="b">
        <v>1</v>
      </c>
      <c r="R501" s="39">
        <v>78755.0</v>
      </c>
      <c r="S501" s="33" t="str">
        <f>VLOOKUP(H501,'GUIDESTAR MATCHING DATA'!$F$1:$I$824,3, FALSE)</f>
        <v>AUSTIN</v>
      </c>
      <c r="T501" s="33" t="str">
        <f>VLOOKUP(H501,'GUIDESTAR MATCHING DATA'!$F$1:$I$824,4, FALSE)</f>
        <v>TX</v>
      </c>
      <c r="U501" s="40"/>
      <c r="V501" s="40"/>
      <c r="W501" s="36"/>
      <c r="X501" s="36" t="s">
        <v>6164</v>
      </c>
    </row>
    <row r="502">
      <c r="A502" s="22" t="s">
        <v>1200</v>
      </c>
      <c r="B502" s="22" t="b">
        <v>0</v>
      </c>
      <c r="C502" s="22">
        <v>0.0</v>
      </c>
      <c r="D502" s="22">
        <v>0.0</v>
      </c>
      <c r="E502" s="22">
        <v>0.0</v>
      </c>
      <c r="F502" s="24">
        <v>42310.593460648146</v>
      </c>
      <c r="G502" s="22" t="s">
        <v>6165</v>
      </c>
      <c r="H502" s="22" t="s">
        <v>1201</v>
      </c>
      <c r="I502" s="24" t="s">
        <v>3269</v>
      </c>
      <c r="J502" s="22" t="str">
        <f>vlookup($I502,fb_data!$B$1:$H$481,3,FALSE)</f>
        <v>#N/A</v>
      </c>
      <c r="K502" s="22" t="str">
        <f>vlookup($I502,fb_data!$B$1:$H$481,4,FALSE)</f>
        <v>#N/A</v>
      </c>
      <c r="L502" s="22" t="str">
        <f>vlookup($I502,fb_data!$B$1:$H$481,5,FALSE)</f>
        <v>#N/A</v>
      </c>
      <c r="M502" s="22" t="str">
        <f>vlookup($I502,fb_data!$B$1:$H$481,6,FALSE)</f>
        <v>#N/A</v>
      </c>
      <c r="N502" s="22" t="str">
        <f>vlookup($I502,fb_data!$B$1:$H$481,7,FALSE)</f>
        <v>#N/A</v>
      </c>
      <c r="O502" s="22" t="s">
        <v>3268</v>
      </c>
      <c r="P502" s="22" t="b">
        <v>1</v>
      </c>
      <c r="Q502" s="28" t="b">
        <v>0</v>
      </c>
      <c r="R502" s="30">
        <v>55114.0</v>
      </c>
      <c r="S502" s="33" t="str">
        <f>VLOOKUP(H502,'GUIDESTAR MATCHING DATA'!$F$1:$I$824,3, FALSE)</f>
        <v>ST. PAUL</v>
      </c>
      <c r="T502" s="33" t="str">
        <f>VLOOKUP(H502,'GUIDESTAR MATCHING DATA'!$F$1:$I$824,4, FALSE)</f>
        <v>MN</v>
      </c>
      <c r="U502" s="33"/>
      <c r="V502" s="33"/>
      <c r="W502" s="22"/>
      <c r="X502" s="22" t="s">
        <v>6166</v>
      </c>
    </row>
    <row r="503">
      <c r="A503" s="36" t="s">
        <v>1224</v>
      </c>
      <c r="B503" s="36" t="b">
        <v>0</v>
      </c>
      <c r="C503" s="36">
        <v>104.0</v>
      </c>
      <c r="D503" s="36">
        <v>40.0</v>
      </c>
      <c r="E503" s="36">
        <v>64.0</v>
      </c>
      <c r="F503" s="37">
        <v>42331.651967592596</v>
      </c>
      <c r="G503" s="36" t="s">
        <v>6167</v>
      </c>
      <c r="H503" s="36" t="s">
        <v>1225</v>
      </c>
      <c r="I503" s="37" t="s">
        <v>2185</v>
      </c>
      <c r="J503" s="22" t="str">
        <f>vlookup($I503,fb_data!$B$1:$H$481,3,FALSE)</f>
        <v>#N/A</v>
      </c>
      <c r="K503" s="22" t="str">
        <f>vlookup($I503,fb_data!$B$1:$H$481,4,FALSE)</f>
        <v>#N/A</v>
      </c>
      <c r="L503" s="22" t="str">
        <f>vlookup($I503,fb_data!$B$1:$H$481,5,FALSE)</f>
        <v>#N/A</v>
      </c>
      <c r="M503" s="22" t="str">
        <f>vlookup($I503,fb_data!$B$1:$H$481,6,FALSE)</f>
        <v>#N/A</v>
      </c>
      <c r="N503" s="22" t="str">
        <f>vlookup($I503,fb_data!$B$1:$H$481,7,FALSE)</f>
        <v>#N/A</v>
      </c>
      <c r="O503" s="36" t="s">
        <v>2184</v>
      </c>
      <c r="P503" s="36" t="b">
        <v>1</v>
      </c>
      <c r="Q503" s="38" t="b">
        <v>0</v>
      </c>
      <c r="R503" s="39">
        <v>89029.0</v>
      </c>
      <c r="S503" s="33" t="str">
        <f>VLOOKUP(H503,'GUIDESTAR MATCHING DATA'!$F$1:$I$824,3, FALSE)</f>
        <v>LAUGHLIN</v>
      </c>
      <c r="T503" s="33" t="str">
        <f>VLOOKUP(H503,'GUIDESTAR MATCHING DATA'!$F$1:$I$824,4, FALSE)</f>
        <v>NV</v>
      </c>
      <c r="U503" s="40"/>
      <c r="V503" s="40"/>
      <c r="W503" s="36"/>
      <c r="X503" s="36" t="s">
        <v>6168</v>
      </c>
    </row>
    <row r="504">
      <c r="A504" s="22" t="s">
        <v>1373</v>
      </c>
      <c r="B504" s="22" t="b">
        <v>0</v>
      </c>
      <c r="C504" s="22">
        <v>3.0</v>
      </c>
      <c r="D504" s="22">
        <v>0.0</v>
      </c>
      <c r="E504" s="22">
        <v>3.0</v>
      </c>
      <c r="F504" s="24">
        <v>42326.67755787037</v>
      </c>
      <c r="G504" s="22" t="s">
        <v>6169</v>
      </c>
      <c r="H504" s="22" t="s">
        <v>1374</v>
      </c>
      <c r="I504" s="24" t="s">
        <v>1595</v>
      </c>
      <c r="J504" s="22" t="str">
        <f>vlookup($I504,fb_data!$B$1:$H$481,3,FALSE)</f>
        <v>#N/A</v>
      </c>
      <c r="K504" s="22" t="str">
        <f>vlookup($I504,fb_data!$B$1:$H$481,4,FALSE)</f>
        <v>#N/A</v>
      </c>
      <c r="L504" s="22" t="str">
        <f>vlookup($I504,fb_data!$B$1:$H$481,5,FALSE)</f>
        <v>#N/A</v>
      </c>
      <c r="M504" s="22" t="str">
        <f>vlookup($I504,fb_data!$B$1:$H$481,6,FALSE)</f>
        <v>#N/A</v>
      </c>
      <c r="N504" s="22" t="str">
        <f>vlookup($I504,fb_data!$B$1:$H$481,7,FALSE)</f>
        <v>#N/A</v>
      </c>
      <c r="O504" s="22" t="s">
        <v>1594</v>
      </c>
      <c r="P504" s="22" t="b">
        <v>1</v>
      </c>
      <c r="Q504" s="28" t="b">
        <v>1</v>
      </c>
      <c r="R504" s="30">
        <v>12521.0</v>
      </c>
      <c r="S504" s="33" t="str">
        <f>VLOOKUP(H504,'GUIDESTAR MATCHING DATA'!$F$1:$I$824,3, FALSE)</f>
        <v>CRARYVILLE</v>
      </c>
      <c r="T504" s="33" t="str">
        <f>VLOOKUP(H504,'GUIDESTAR MATCHING DATA'!$F$1:$I$824,4, FALSE)</f>
        <v>NY</v>
      </c>
      <c r="U504" s="33"/>
      <c r="V504" s="33"/>
      <c r="W504" s="22"/>
      <c r="X504" s="22" t="s">
        <v>6170</v>
      </c>
    </row>
    <row r="505">
      <c r="A505" s="36" t="s">
        <v>1419</v>
      </c>
      <c r="B505" s="36" t="b">
        <v>0</v>
      </c>
      <c r="C505" s="36">
        <v>42.0</v>
      </c>
      <c r="D505" s="36">
        <v>21.0</v>
      </c>
      <c r="E505" s="36">
        <v>21.0</v>
      </c>
      <c r="F505" s="37">
        <v>42327.938159722224</v>
      </c>
      <c r="G505" s="36" t="s">
        <v>6171</v>
      </c>
      <c r="H505" s="36" t="s">
        <v>1422</v>
      </c>
      <c r="I505" s="37" t="s">
        <v>1838</v>
      </c>
      <c r="J505" s="22" t="str">
        <f>vlookup($I505,fb_data!$B$1:$H$481,3,FALSE)</f>
        <v>#N/A</v>
      </c>
      <c r="K505" s="22" t="str">
        <f>vlookup($I505,fb_data!$B$1:$H$481,4,FALSE)</f>
        <v>#N/A</v>
      </c>
      <c r="L505" s="22" t="str">
        <f>vlookup($I505,fb_data!$B$1:$H$481,5,FALSE)</f>
        <v>#N/A</v>
      </c>
      <c r="M505" s="22" t="str">
        <f>vlookup($I505,fb_data!$B$1:$H$481,6,FALSE)</f>
        <v>#N/A</v>
      </c>
      <c r="N505" s="22" t="str">
        <f>vlookup($I505,fb_data!$B$1:$H$481,7,FALSE)</f>
        <v>#N/A</v>
      </c>
      <c r="O505" s="36" t="s">
        <v>1837</v>
      </c>
      <c r="P505" s="36" t="b">
        <v>1</v>
      </c>
      <c r="Q505" s="38" t="b">
        <v>0</v>
      </c>
      <c r="R505" s="39">
        <v>60654.0</v>
      </c>
      <c r="S505" s="33" t="str">
        <f>VLOOKUP(H505,'GUIDESTAR MATCHING DATA'!$F$1:$I$824,3, FALSE)</f>
        <v>CHICAGO</v>
      </c>
      <c r="T505" s="33" t="str">
        <f>VLOOKUP(H505,'GUIDESTAR MATCHING DATA'!$F$1:$I$824,4, FALSE)</f>
        <v>IL</v>
      </c>
      <c r="U505" s="40"/>
      <c r="V505" s="40"/>
      <c r="W505" s="36"/>
      <c r="X505" s="36" t="s">
        <v>6172</v>
      </c>
    </row>
    <row r="506">
      <c r="A506" s="22" t="s">
        <v>1436</v>
      </c>
      <c r="B506" s="22" t="b">
        <v>0</v>
      </c>
      <c r="C506" s="22">
        <v>32.0</v>
      </c>
      <c r="D506" s="22">
        <v>2.0</v>
      </c>
      <c r="E506" s="22">
        <v>30.0</v>
      </c>
      <c r="F506" s="24">
        <v>42325.856354166666</v>
      </c>
      <c r="G506" s="22" t="s">
        <v>6173</v>
      </c>
      <c r="H506" s="22" t="s">
        <v>1437</v>
      </c>
      <c r="I506" s="24" t="s">
        <v>6174</v>
      </c>
      <c r="J506" s="22" t="str">
        <f>vlookup($I506,fb_data!$B$1:$H$481,3,FALSE)</f>
        <v>#N/A</v>
      </c>
      <c r="K506" s="22" t="str">
        <f>vlookup($I506,fb_data!$B$1:$H$481,4,FALSE)</f>
        <v>#N/A</v>
      </c>
      <c r="L506" s="22" t="str">
        <f>vlookup($I506,fb_data!$B$1:$H$481,5,FALSE)</f>
        <v>#N/A</v>
      </c>
      <c r="M506" s="22" t="str">
        <f>vlookup($I506,fb_data!$B$1:$H$481,6,FALSE)</f>
        <v>#N/A</v>
      </c>
      <c r="N506" s="22" t="str">
        <f>vlookup($I506,fb_data!$B$1:$H$481,7,FALSE)</f>
        <v>#N/A</v>
      </c>
      <c r="O506" s="22" t="s">
        <v>6175</v>
      </c>
      <c r="P506" s="22" t="b">
        <v>1</v>
      </c>
      <c r="Q506" s="28" t="b">
        <v>1</v>
      </c>
      <c r="R506" s="30">
        <v>46384.0</v>
      </c>
      <c r="S506" s="33" t="str">
        <f>VLOOKUP(H506,'GUIDESTAR MATCHING DATA'!$F$1:$I$824,3, FALSE)</f>
        <v>VALPARAISO</v>
      </c>
      <c r="T506" s="33" t="str">
        <f>VLOOKUP(H506,'GUIDESTAR MATCHING DATA'!$F$1:$I$824,4, FALSE)</f>
        <v>IN</v>
      </c>
      <c r="U506" s="33"/>
      <c r="V506" s="33"/>
      <c r="W506" s="22"/>
      <c r="X506" s="22" t="s">
        <v>6176</v>
      </c>
    </row>
    <row r="507">
      <c r="A507" s="36" t="s">
        <v>1521</v>
      </c>
      <c r="B507" s="36" t="b">
        <v>0</v>
      </c>
      <c r="C507" s="36">
        <v>1.0</v>
      </c>
      <c r="D507" s="36">
        <v>0.0</v>
      </c>
      <c r="E507" s="36">
        <v>1.0</v>
      </c>
      <c r="F507" s="37">
        <v>42334.42017361111</v>
      </c>
      <c r="G507" s="36" t="s">
        <v>6177</v>
      </c>
      <c r="H507" s="36" t="s">
        <v>1524</v>
      </c>
      <c r="I507" s="37" t="s">
        <v>6178</v>
      </c>
      <c r="J507" s="22" t="str">
        <f>vlookup($I507,fb_data!$B$1:$H$481,3,FALSE)</f>
        <v>#N/A</v>
      </c>
      <c r="K507" s="22" t="str">
        <f>vlookup($I507,fb_data!$B$1:$H$481,4,FALSE)</f>
        <v>#N/A</v>
      </c>
      <c r="L507" s="22" t="str">
        <f>vlookup($I507,fb_data!$B$1:$H$481,5,FALSE)</f>
        <v>#N/A</v>
      </c>
      <c r="M507" s="22" t="str">
        <f>vlookup($I507,fb_data!$B$1:$H$481,6,FALSE)</f>
        <v>#N/A</v>
      </c>
      <c r="N507" s="22" t="str">
        <f>vlookup($I507,fb_data!$B$1:$H$481,7,FALSE)</f>
        <v>#N/A</v>
      </c>
      <c r="O507" s="36" t="s">
        <v>6179</v>
      </c>
      <c r="P507" s="36" t="b">
        <v>1</v>
      </c>
      <c r="Q507" s="38" t="b">
        <v>0</v>
      </c>
      <c r="R507" s="39">
        <v>8619.0</v>
      </c>
      <c r="S507" s="33" t="str">
        <f>VLOOKUP(H507,'GUIDESTAR MATCHING DATA'!$F$1:$I$824,3, FALSE)</f>
        <v>HAMILTON</v>
      </c>
      <c r="T507" s="33" t="str">
        <f>VLOOKUP(H507,'GUIDESTAR MATCHING DATA'!$F$1:$I$824,4, FALSE)</f>
        <v>NJ</v>
      </c>
      <c r="U507" s="40"/>
      <c r="V507" s="40"/>
      <c r="W507" s="36"/>
      <c r="X507" s="36" t="s">
        <v>6180</v>
      </c>
    </row>
    <row r="508">
      <c r="A508" s="22" t="s">
        <v>1541</v>
      </c>
      <c r="B508" s="22" t="b">
        <v>0</v>
      </c>
      <c r="C508" s="22">
        <v>122.0</v>
      </c>
      <c r="D508" s="22">
        <v>25.0</v>
      </c>
      <c r="E508" s="22">
        <v>97.0</v>
      </c>
      <c r="F508" s="24">
        <v>42324.93912037037</v>
      </c>
      <c r="G508" s="22" t="s">
        <v>6181</v>
      </c>
      <c r="H508" s="22" t="s">
        <v>1542</v>
      </c>
      <c r="I508" s="24" t="s">
        <v>2701</v>
      </c>
      <c r="J508" s="22" t="str">
        <f>vlookup($I508,fb_data!$B$1:$H$481,3,FALSE)</f>
        <v>#N/A</v>
      </c>
      <c r="K508" s="22" t="str">
        <f>vlookup($I508,fb_data!$B$1:$H$481,4,FALSE)</f>
        <v>#N/A</v>
      </c>
      <c r="L508" s="22" t="str">
        <f>vlookup($I508,fb_data!$B$1:$H$481,5,FALSE)</f>
        <v>#N/A</v>
      </c>
      <c r="M508" s="22" t="str">
        <f>vlookup($I508,fb_data!$B$1:$H$481,6,FALSE)</f>
        <v>#N/A</v>
      </c>
      <c r="N508" s="22" t="str">
        <f>vlookup($I508,fb_data!$B$1:$H$481,7,FALSE)</f>
        <v>#N/A</v>
      </c>
      <c r="O508" s="22" t="s">
        <v>2699</v>
      </c>
      <c r="P508" s="22" t="b">
        <v>1</v>
      </c>
      <c r="Q508" s="28" t="b">
        <v>1</v>
      </c>
      <c r="R508" s="30">
        <v>25430.0</v>
      </c>
      <c r="S508" s="33" t="str">
        <f>VLOOKUP(H508,'GUIDESTAR MATCHING DATA'!$F$1:$I$824,3, FALSE)</f>
        <v>Kearneysville</v>
      </c>
      <c r="T508" s="33" t="str">
        <f>VLOOKUP(H508,'GUIDESTAR MATCHING DATA'!$F$1:$I$824,4, FALSE)</f>
        <v>WV</v>
      </c>
      <c r="U508" s="33"/>
      <c r="V508" s="33"/>
      <c r="W508" s="22"/>
      <c r="X508" s="22" t="s">
        <v>6182</v>
      </c>
    </row>
    <row r="509">
      <c r="A509" s="36" t="s">
        <v>1573</v>
      </c>
      <c r="B509" s="36" t="b">
        <v>0</v>
      </c>
      <c r="C509" s="36">
        <v>17.0</v>
      </c>
      <c r="D509" s="36">
        <v>5.0</v>
      </c>
      <c r="E509" s="36">
        <v>12.0</v>
      </c>
      <c r="F509" s="37">
        <v>42318.74597222222</v>
      </c>
      <c r="G509" s="36" t="s">
        <v>6183</v>
      </c>
      <c r="H509" s="36" t="s">
        <v>1574</v>
      </c>
      <c r="I509" s="37" t="s">
        <v>2810</v>
      </c>
      <c r="J509" s="22" t="str">
        <f>vlookup($I509,fb_data!$B$1:$H$481,3,FALSE)</f>
        <v>#N/A</v>
      </c>
      <c r="K509" s="22" t="str">
        <f>vlookup($I509,fb_data!$B$1:$H$481,4,FALSE)</f>
        <v>#N/A</v>
      </c>
      <c r="L509" s="22" t="str">
        <f>vlookup($I509,fb_data!$B$1:$H$481,5,FALSE)</f>
        <v>#N/A</v>
      </c>
      <c r="M509" s="22" t="str">
        <f>vlookup($I509,fb_data!$B$1:$H$481,6,FALSE)</f>
        <v>#N/A</v>
      </c>
      <c r="N509" s="22" t="str">
        <f>vlookup($I509,fb_data!$B$1:$H$481,7,FALSE)</f>
        <v>#N/A</v>
      </c>
      <c r="O509" s="36" t="s">
        <v>2809</v>
      </c>
      <c r="P509" s="36" t="b">
        <v>1</v>
      </c>
      <c r="Q509" s="38" t="b">
        <v>1</v>
      </c>
      <c r="R509" s="39">
        <v>78218.0</v>
      </c>
      <c r="S509" s="33" t="str">
        <f>VLOOKUP(H509,'GUIDESTAR MATCHING DATA'!$F$1:$I$824,3, FALSE)</f>
        <v>SAN ANTONIO</v>
      </c>
      <c r="T509" s="33" t="str">
        <f>VLOOKUP(H509,'GUIDESTAR MATCHING DATA'!$F$1:$I$824,4, FALSE)</f>
        <v>TX</v>
      </c>
      <c r="U509" s="40"/>
      <c r="V509" s="40"/>
      <c r="W509" s="36"/>
      <c r="X509" s="36" t="s">
        <v>6184</v>
      </c>
    </row>
    <row r="510">
      <c r="A510" s="22" t="s">
        <v>1587</v>
      </c>
      <c r="B510" s="22" t="b">
        <v>0</v>
      </c>
      <c r="C510" s="22">
        <v>0.0</v>
      </c>
      <c r="D510" s="22">
        <v>0.0</v>
      </c>
      <c r="E510" s="22">
        <v>0.0</v>
      </c>
      <c r="F510" s="24">
        <v>42326.4321412037</v>
      </c>
      <c r="G510" s="22" t="s">
        <v>6185</v>
      </c>
      <c r="H510" s="22" t="s">
        <v>1589</v>
      </c>
      <c r="I510" s="24" t="s">
        <v>1441</v>
      </c>
      <c r="J510" s="22" t="str">
        <f>vlookup($I510,fb_data!$B$1:$H$481,3,FALSE)</f>
        <v>#N/A</v>
      </c>
      <c r="K510" s="22" t="str">
        <f>vlookup($I510,fb_data!$B$1:$H$481,4,FALSE)</f>
        <v>#N/A</v>
      </c>
      <c r="L510" s="22" t="str">
        <f>vlookup($I510,fb_data!$B$1:$H$481,5,FALSE)</f>
        <v>#N/A</v>
      </c>
      <c r="M510" s="22" t="str">
        <f>vlookup($I510,fb_data!$B$1:$H$481,6,FALSE)</f>
        <v>#N/A</v>
      </c>
      <c r="N510" s="22" t="str">
        <f>vlookup($I510,fb_data!$B$1:$H$481,7,FALSE)</f>
        <v>#N/A</v>
      </c>
      <c r="O510" s="22" t="s">
        <v>1440</v>
      </c>
      <c r="P510" s="22" t="b">
        <v>1</v>
      </c>
      <c r="Q510" s="28" t="b">
        <v>0</v>
      </c>
      <c r="R510" s="30">
        <v>2891.0</v>
      </c>
      <c r="S510" s="33" t="str">
        <f>VLOOKUP(H510,'GUIDESTAR MATCHING DATA'!$F$1:$I$824,3, FALSE)</f>
        <v>Westerly</v>
      </c>
      <c r="T510" s="33" t="str">
        <f>VLOOKUP(H510,'GUIDESTAR MATCHING DATA'!$F$1:$I$824,4, FALSE)</f>
        <v>RI</v>
      </c>
      <c r="U510" s="33"/>
      <c r="V510" s="33"/>
      <c r="W510" s="22"/>
      <c r="X510" s="22" t="s">
        <v>6186</v>
      </c>
    </row>
    <row r="511">
      <c r="A511" s="36" t="s">
        <v>1597</v>
      </c>
      <c r="B511" s="36" t="b">
        <v>0</v>
      </c>
      <c r="C511" s="36">
        <v>47.0</v>
      </c>
      <c r="D511" s="36">
        <v>11.0</v>
      </c>
      <c r="E511" s="36">
        <v>36.0</v>
      </c>
      <c r="F511" s="37">
        <v>42310.508101851854</v>
      </c>
      <c r="G511" s="36" t="s">
        <v>6187</v>
      </c>
      <c r="H511" s="36" t="s">
        <v>1598</v>
      </c>
      <c r="I511" s="36" t="s">
        <v>3649</v>
      </c>
      <c r="J511" s="22" t="str">
        <f>vlookup($I511,fb_data!$B$1:$H$481,3,FALSE)</f>
        <v>#N/A</v>
      </c>
      <c r="K511" s="22" t="str">
        <f>vlookup($I511,fb_data!$B$1:$H$481,4,FALSE)</f>
        <v>#N/A</v>
      </c>
      <c r="L511" s="22" t="str">
        <f>vlookup($I511,fb_data!$B$1:$H$481,5,FALSE)</f>
        <v>#N/A</v>
      </c>
      <c r="M511" s="22" t="str">
        <f>vlookup($I511,fb_data!$B$1:$H$481,6,FALSE)</f>
        <v>#N/A</v>
      </c>
      <c r="N511" s="22" t="str">
        <f>vlookup($I511,fb_data!$B$1:$H$481,7,FALSE)</f>
        <v>#N/A</v>
      </c>
      <c r="O511" s="36" t="s">
        <v>3647</v>
      </c>
      <c r="P511" s="36" t="b">
        <v>1</v>
      </c>
      <c r="Q511" s="38" t="b">
        <v>1</v>
      </c>
      <c r="R511" s="39">
        <v>64114.0</v>
      </c>
      <c r="S511" s="33" t="str">
        <f>VLOOKUP(H511,'GUIDESTAR MATCHING DATA'!$F$1:$I$824,3, FALSE)</f>
        <v>KANSAS CITY</v>
      </c>
      <c r="T511" s="33" t="str">
        <f>VLOOKUP(H511,'GUIDESTAR MATCHING DATA'!$F$1:$I$824,4, FALSE)</f>
        <v>MO</v>
      </c>
      <c r="U511" s="40"/>
      <c r="V511" s="40"/>
      <c r="W511" s="36"/>
      <c r="X511" s="36" t="s">
        <v>6188</v>
      </c>
    </row>
    <row r="512">
      <c r="A512" s="22" t="s">
        <v>1704</v>
      </c>
      <c r="B512" s="22" t="b">
        <v>0</v>
      </c>
      <c r="C512" s="22">
        <v>54.0</v>
      </c>
      <c r="D512" s="22">
        <v>18.0</v>
      </c>
      <c r="E512" s="22">
        <v>36.0</v>
      </c>
      <c r="F512" s="24">
        <v>42326.222407407404</v>
      </c>
      <c r="G512" s="22" t="s">
        <v>6189</v>
      </c>
      <c r="H512" s="22" t="s">
        <v>1705</v>
      </c>
      <c r="I512" s="24" t="s">
        <v>3395</v>
      </c>
      <c r="J512" s="22" t="str">
        <f>vlookup($I512,fb_data!$B$1:$H$481,3,FALSE)</f>
        <v>#N/A</v>
      </c>
      <c r="K512" s="22" t="str">
        <f>vlookup($I512,fb_data!$B$1:$H$481,4,FALSE)</f>
        <v>#N/A</v>
      </c>
      <c r="L512" s="22" t="str">
        <f>vlookup($I512,fb_data!$B$1:$H$481,5,FALSE)</f>
        <v>#N/A</v>
      </c>
      <c r="M512" s="22" t="str">
        <f>vlookup($I512,fb_data!$B$1:$H$481,6,FALSE)</f>
        <v>#N/A</v>
      </c>
      <c r="N512" s="22" t="str">
        <f>vlookup($I512,fb_data!$B$1:$H$481,7,FALSE)</f>
        <v>#N/A</v>
      </c>
      <c r="O512" s="22" t="s">
        <v>3393</v>
      </c>
      <c r="P512" s="22" t="b">
        <v>1</v>
      </c>
      <c r="Q512" s="28" t="b">
        <v>1</v>
      </c>
      <c r="R512" s="30">
        <v>2460.0</v>
      </c>
      <c r="S512" s="33" t="str">
        <f>VLOOKUP(H512,'GUIDESTAR MATCHING DATA'!$F$1:$I$824,3, FALSE)</f>
        <v>NEWTONVILLE</v>
      </c>
      <c r="T512" s="33" t="str">
        <f>VLOOKUP(H512,'GUIDESTAR MATCHING DATA'!$F$1:$I$824,4, FALSE)</f>
        <v>MA</v>
      </c>
      <c r="U512" s="33"/>
      <c r="V512" s="33"/>
      <c r="W512" s="22"/>
      <c r="X512" s="22" t="s">
        <v>6190</v>
      </c>
    </row>
    <row r="513">
      <c r="A513" s="36" t="s">
        <v>1840</v>
      </c>
      <c r="B513" s="36" t="b">
        <v>0</v>
      </c>
      <c r="C513" s="36">
        <v>2.0</v>
      </c>
      <c r="D513" s="36">
        <v>0.0</v>
      </c>
      <c r="E513" s="36">
        <v>2.0</v>
      </c>
      <c r="F513" s="37">
        <v>42327.518692129626</v>
      </c>
      <c r="G513" s="36" t="s">
        <v>6191</v>
      </c>
      <c r="H513" s="36" t="s">
        <v>1841</v>
      </c>
      <c r="I513" s="37" t="s">
        <v>2256</v>
      </c>
      <c r="J513" s="22" t="str">
        <f>vlookup($I513,fb_data!$B$1:$H$481,3,FALSE)</f>
        <v>#N/A</v>
      </c>
      <c r="K513" s="22" t="str">
        <f>vlookup($I513,fb_data!$B$1:$H$481,4,FALSE)</f>
        <v>#N/A</v>
      </c>
      <c r="L513" s="22" t="str">
        <f>vlookup($I513,fb_data!$B$1:$H$481,5,FALSE)</f>
        <v>#N/A</v>
      </c>
      <c r="M513" s="22" t="str">
        <f>vlookup($I513,fb_data!$B$1:$H$481,6,FALSE)</f>
        <v>#N/A</v>
      </c>
      <c r="N513" s="22" t="str">
        <f>vlookup($I513,fb_data!$B$1:$H$481,7,FALSE)</f>
        <v>#N/A</v>
      </c>
      <c r="O513" s="36" t="s">
        <v>2254</v>
      </c>
      <c r="P513" s="36" t="b">
        <v>1</v>
      </c>
      <c r="Q513" s="38" t="b">
        <v>1</v>
      </c>
      <c r="R513" s="39">
        <v>20005.0</v>
      </c>
      <c r="S513" s="33" t="str">
        <f>VLOOKUP(H513,'GUIDESTAR MATCHING DATA'!$F$1:$I$824,3, FALSE)</f>
        <v>WASHINGTON</v>
      </c>
      <c r="T513" s="33" t="str">
        <f>VLOOKUP(H513,'GUIDESTAR MATCHING DATA'!$F$1:$I$824,4, FALSE)</f>
        <v>DC</v>
      </c>
      <c r="U513" s="40"/>
      <c r="V513" s="40"/>
      <c r="W513" s="36"/>
      <c r="X513" s="36" t="s">
        <v>6192</v>
      </c>
    </row>
    <row r="514">
      <c r="A514" s="22" t="s">
        <v>1910</v>
      </c>
      <c r="B514" s="22" t="b">
        <v>0</v>
      </c>
      <c r="C514" s="22">
        <v>4.0</v>
      </c>
      <c r="D514" s="22">
        <v>0.0</v>
      </c>
      <c r="E514" s="22">
        <v>4.0</v>
      </c>
      <c r="F514" s="24">
        <v>42327.69719907407</v>
      </c>
      <c r="G514" s="22" t="s">
        <v>6193</v>
      </c>
      <c r="H514" s="22" t="s">
        <v>1913</v>
      </c>
      <c r="I514" s="24" t="s">
        <v>6194</v>
      </c>
      <c r="J514" s="22" t="str">
        <f>vlookup($I514,fb_data!$B$1:$H$481,3,FALSE)</f>
        <v>#N/A</v>
      </c>
      <c r="K514" s="22" t="str">
        <f>vlookup($I514,fb_data!$B$1:$H$481,4,FALSE)</f>
        <v>#N/A</v>
      </c>
      <c r="L514" s="22" t="str">
        <f>vlookup($I514,fb_data!$B$1:$H$481,5,FALSE)</f>
        <v>#N/A</v>
      </c>
      <c r="M514" s="22" t="str">
        <f>vlookup($I514,fb_data!$B$1:$H$481,6,FALSE)</f>
        <v>#N/A</v>
      </c>
      <c r="N514" s="22" t="str">
        <f>vlookup($I514,fb_data!$B$1:$H$481,7,FALSE)</f>
        <v>#N/A</v>
      </c>
      <c r="O514" s="22" t="s">
        <v>6195</v>
      </c>
      <c r="P514" s="22" t="b">
        <v>1</v>
      </c>
      <c r="Q514" s="28" t="b">
        <v>1</v>
      </c>
      <c r="R514" s="30">
        <v>10022.0</v>
      </c>
      <c r="S514" s="33" t="str">
        <f>VLOOKUP(H514,'GUIDESTAR MATCHING DATA'!$F$1:$I$824,3, FALSE)</f>
        <v>NEW YORK</v>
      </c>
      <c r="T514" s="33" t="str">
        <f>VLOOKUP(H514,'GUIDESTAR MATCHING DATA'!$F$1:$I$824,4, FALSE)</f>
        <v>NY</v>
      </c>
      <c r="U514" s="33"/>
      <c r="V514" s="33"/>
      <c r="W514" s="22"/>
      <c r="X514" s="22" t="s">
        <v>6196</v>
      </c>
    </row>
    <row r="515">
      <c r="A515" s="36" t="s">
        <v>1910</v>
      </c>
      <c r="B515" s="36" t="b">
        <v>0</v>
      </c>
      <c r="C515" s="36">
        <v>13.0</v>
      </c>
      <c r="D515" s="36">
        <v>1.0</v>
      </c>
      <c r="E515" s="36">
        <v>12.0</v>
      </c>
      <c r="F515" s="37">
        <v>42332.47085648148</v>
      </c>
      <c r="G515" s="36" t="s">
        <v>6193</v>
      </c>
      <c r="H515" s="36" t="s">
        <v>1913</v>
      </c>
      <c r="I515" s="37" t="s">
        <v>6194</v>
      </c>
      <c r="J515" s="22" t="str">
        <f>vlookup($I515,fb_data!$B$1:$H$481,3,FALSE)</f>
        <v>#N/A</v>
      </c>
      <c r="K515" s="22" t="str">
        <f>vlookup($I515,fb_data!$B$1:$H$481,4,FALSE)</f>
        <v>#N/A</v>
      </c>
      <c r="L515" s="22" t="str">
        <f>vlookup($I515,fb_data!$B$1:$H$481,5,FALSE)</f>
        <v>#N/A</v>
      </c>
      <c r="M515" s="22" t="str">
        <f>vlookup($I515,fb_data!$B$1:$H$481,6,FALSE)</f>
        <v>#N/A</v>
      </c>
      <c r="N515" s="22" t="str">
        <f>vlookup($I515,fb_data!$B$1:$H$481,7,FALSE)</f>
        <v>#N/A</v>
      </c>
      <c r="O515" s="36" t="s">
        <v>6197</v>
      </c>
      <c r="P515" s="36" t="b">
        <v>1</v>
      </c>
      <c r="Q515" s="38" t="b">
        <v>1</v>
      </c>
      <c r="R515" s="39">
        <v>10022.0</v>
      </c>
      <c r="S515" s="33" t="str">
        <f>VLOOKUP(H515,'GUIDESTAR MATCHING DATA'!$F$1:$I$824,3, FALSE)</f>
        <v>NEW YORK</v>
      </c>
      <c r="T515" s="33" t="str">
        <f>VLOOKUP(H515,'GUIDESTAR MATCHING DATA'!$F$1:$I$824,4, FALSE)</f>
        <v>NY</v>
      </c>
      <c r="U515" s="40"/>
      <c r="V515" s="40"/>
      <c r="W515" s="36"/>
      <c r="X515" s="36" t="s">
        <v>6198</v>
      </c>
    </row>
    <row r="516">
      <c r="A516" s="22" t="s">
        <v>1975</v>
      </c>
      <c r="B516" s="22" t="b">
        <v>0</v>
      </c>
      <c r="C516" s="22">
        <v>42.0</v>
      </c>
      <c r="D516" s="22">
        <v>11.0</v>
      </c>
      <c r="E516" s="22">
        <v>31.0</v>
      </c>
      <c r="F516" s="24">
        <v>42314.66085648148</v>
      </c>
      <c r="G516" s="22" t="s">
        <v>6199</v>
      </c>
      <c r="H516" s="22" t="s">
        <v>1976</v>
      </c>
      <c r="I516" s="24" t="s">
        <v>6200</v>
      </c>
      <c r="J516" s="22" t="str">
        <f>vlookup($I516,fb_data!$B$1:$H$481,3,FALSE)</f>
        <v>#N/A</v>
      </c>
      <c r="K516" s="22" t="str">
        <f>vlookup($I516,fb_data!$B$1:$H$481,4,FALSE)</f>
        <v>#N/A</v>
      </c>
      <c r="L516" s="22" t="str">
        <f>vlookup($I516,fb_data!$B$1:$H$481,5,FALSE)</f>
        <v>#N/A</v>
      </c>
      <c r="M516" s="22" t="str">
        <f>vlookup($I516,fb_data!$B$1:$H$481,6,FALSE)</f>
        <v>#N/A</v>
      </c>
      <c r="N516" s="22" t="str">
        <f>vlookup($I516,fb_data!$B$1:$H$481,7,FALSE)</f>
        <v>#N/A</v>
      </c>
      <c r="O516" s="22" t="s">
        <v>6201</v>
      </c>
      <c r="P516" s="22" t="b">
        <v>1</v>
      </c>
      <c r="Q516" s="28" t="b">
        <v>1</v>
      </c>
      <c r="R516" s="30">
        <v>33140.0</v>
      </c>
      <c r="S516" s="33" t="str">
        <f>VLOOKUP(H516,'GUIDESTAR MATCHING DATA'!$F$1:$I$824,3, FALSE)</f>
        <v>Miami Beach</v>
      </c>
      <c r="T516" s="33" t="str">
        <f>VLOOKUP(H516,'GUIDESTAR MATCHING DATA'!$F$1:$I$824,4, FALSE)</f>
        <v>FL</v>
      </c>
      <c r="U516" s="33"/>
      <c r="V516" s="33"/>
      <c r="W516" s="22"/>
      <c r="X516" s="22" t="s">
        <v>6202</v>
      </c>
    </row>
    <row r="517">
      <c r="A517" s="36" t="s">
        <v>2010</v>
      </c>
      <c r="B517" s="36" t="b">
        <v>0</v>
      </c>
      <c r="C517" s="36">
        <v>268.0</v>
      </c>
      <c r="D517" s="36">
        <v>57.0</v>
      </c>
      <c r="E517" s="36">
        <v>211.0</v>
      </c>
      <c r="F517" s="37">
        <v>42332.38935185185</v>
      </c>
      <c r="G517" s="36" t="s">
        <v>6203</v>
      </c>
      <c r="H517" s="36" t="s">
        <v>2000</v>
      </c>
      <c r="I517" s="37" t="s">
        <v>2662</v>
      </c>
      <c r="J517" s="22" t="str">
        <f>vlookup($I517,fb_data!$B$1:$H$481,3,FALSE)</f>
        <v>#N/A</v>
      </c>
      <c r="K517" s="22" t="str">
        <f>vlookup($I517,fb_data!$B$1:$H$481,4,FALSE)</f>
        <v>#N/A</v>
      </c>
      <c r="L517" s="22" t="str">
        <f>vlookup($I517,fb_data!$B$1:$H$481,5,FALSE)</f>
        <v>#N/A</v>
      </c>
      <c r="M517" s="22" t="str">
        <f>vlookup($I517,fb_data!$B$1:$H$481,6,FALSE)</f>
        <v>#N/A</v>
      </c>
      <c r="N517" s="22" t="str">
        <f>vlookup($I517,fb_data!$B$1:$H$481,7,FALSE)</f>
        <v>#N/A</v>
      </c>
      <c r="O517" s="36" t="s">
        <v>2661</v>
      </c>
      <c r="P517" s="36" t="b">
        <v>1</v>
      </c>
      <c r="Q517" s="38" t="b">
        <v>1</v>
      </c>
      <c r="R517" s="39">
        <v>95015.0</v>
      </c>
      <c r="S517" s="33" t="str">
        <f>VLOOKUP(H517,'GUIDESTAR MATCHING DATA'!$F$1:$I$824,3, FALSE)</f>
        <v>CUPERTINO</v>
      </c>
      <c r="T517" s="33" t="str">
        <f>VLOOKUP(H517,'GUIDESTAR MATCHING DATA'!$F$1:$I$824,4, FALSE)</f>
        <v>CA</v>
      </c>
      <c r="U517" s="40"/>
      <c r="V517" s="40"/>
      <c r="W517" s="36"/>
      <c r="X517" s="36" t="s">
        <v>6204</v>
      </c>
    </row>
    <row r="518">
      <c r="A518" s="22" t="s">
        <v>2191</v>
      </c>
      <c r="B518" s="22" t="b">
        <v>0</v>
      </c>
      <c r="C518" s="22">
        <v>3.0</v>
      </c>
      <c r="D518" s="22">
        <v>0.0</v>
      </c>
      <c r="E518" s="22">
        <v>3.0</v>
      </c>
      <c r="F518" s="24">
        <v>42325.761921296296</v>
      </c>
      <c r="G518" s="22" t="s">
        <v>6205</v>
      </c>
      <c r="H518" s="22" t="s">
        <v>2192</v>
      </c>
      <c r="I518" s="24" t="s">
        <v>6206</v>
      </c>
      <c r="J518" s="22" t="str">
        <f>vlookup($I518,fb_data!$B$1:$H$481,3,FALSE)</f>
        <v>#N/A</v>
      </c>
      <c r="K518" s="22" t="str">
        <f>vlookup($I518,fb_data!$B$1:$H$481,4,FALSE)</f>
        <v>#N/A</v>
      </c>
      <c r="L518" s="22" t="str">
        <f>vlookup($I518,fb_data!$B$1:$H$481,5,FALSE)</f>
        <v>#N/A</v>
      </c>
      <c r="M518" s="22" t="str">
        <f>vlookup($I518,fb_data!$B$1:$H$481,6,FALSE)</f>
        <v>#N/A</v>
      </c>
      <c r="N518" s="22" t="str">
        <f>vlookup($I518,fb_data!$B$1:$H$481,7,FALSE)</f>
        <v>#N/A</v>
      </c>
      <c r="O518" s="22" t="s">
        <v>6207</v>
      </c>
      <c r="P518" s="22" t="b">
        <v>1</v>
      </c>
      <c r="Q518" s="28" t="b">
        <v>1</v>
      </c>
      <c r="R518" s="30">
        <v>98232.0</v>
      </c>
      <c r="S518" s="33" t="str">
        <f>VLOOKUP(H518,'GUIDESTAR MATCHING DATA'!$F$1:$I$824,3, FALSE)</f>
        <v>BOW</v>
      </c>
      <c r="T518" s="33" t="str">
        <f>VLOOKUP(H518,'GUIDESTAR MATCHING DATA'!$F$1:$I$824,4, FALSE)</f>
        <v>WA</v>
      </c>
      <c r="U518" s="33"/>
      <c r="V518" s="33"/>
      <c r="W518" s="22"/>
      <c r="X518" s="22" t="s">
        <v>6208</v>
      </c>
    </row>
    <row r="519">
      <c r="A519" s="36" t="s">
        <v>2200</v>
      </c>
      <c r="B519" s="36" t="b">
        <v>0</v>
      </c>
      <c r="C519" s="36">
        <v>5.0</v>
      </c>
      <c r="D519" s="36">
        <v>1.0</v>
      </c>
      <c r="E519" s="36">
        <v>4.0</v>
      </c>
      <c r="F519" s="37">
        <v>42332.702256944445</v>
      </c>
      <c r="G519" s="36" t="s">
        <v>6209</v>
      </c>
      <c r="H519" s="36" t="s">
        <v>2202</v>
      </c>
      <c r="I519" s="37" t="s">
        <v>3356</v>
      </c>
      <c r="J519" s="22" t="str">
        <f>vlookup($I519,fb_data!$B$1:$H$481,3,FALSE)</f>
        <v>#N/A</v>
      </c>
      <c r="K519" s="22" t="str">
        <f>vlookup($I519,fb_data!$B$1:$H$481,4,FALSE)</f>
        <v>#N/A</v>
      </c>
      <c r="L519" s="22" t="str">
        <f>vlookup($I519,fb_data!$B$1:$H$481,5,FALSE)</f>
        <v>#N/A</v>
      </c>
      <c r="M519" s="22" t="str">
        <f>vlookup($I519,fb_data!$B$1:$H$481,6,FALSE)</f>
        <v>#N/A</v>
      </c>
      <c r="N519" s="22" t="str">
        <f>vlookup($I519,fb_data!$B$1:$H$481,7,FALSE)</f>
        <v>#N/A</v>
      </c>
      <c r="O519" s="36" t="s">
        <v>3355</v>
      </c>
      <c r="P519" s="36" t="b">
        <v>1</v>
      </c>
      <c r="Q519" s="38" t="b">
        <v>1</v>
      </c>
      <c r="R519" s="39">
        <v>85532.0</v>
      </c>
      <c r="S519" s="33" t="str">
        <f>VLOOKUP(H519,'GUIDESTAR MATCHING DATA'!$F$1:$I$824,3, FALSE)</f>
        <v>CLAY POOL</v>
      </c>
      <c r="T519" s="33" t="str">
        <f>VLOOKUP(H519,'GUIDESTAR MATCHING DATA'!$F$1:$I$824,4, FALSE)</f>
        <v>AZ</v>
      </c>
      <c r="U519" s="40"/>
      <c r="V519" s="40"/>
      <c r="W519" s="36"/>
      <c r="X519" s="36" t="s">
        <v>6210</v>
      </c>
    </row>
    <row r="520">
      <c r="A520" s="22" t="s">
        <v>2277</v>
      </c>
      <c r="B520" s="22" t="b">
        <v>0</v>
      </c>
      <c r="C520" s="22">
        <v>2.0</v>
      </c>
      <c r="D520" s="22">
        <v>0.0</v>
      </c>
      <c r="E520" s="22">
        <v>2.0</v>
      </c>
      <c r="F520" s="24">
        <v>42313.82575231481</v>
      </c>
      <c r="G520" s="22" t="s">
        <v>6211</v>
      </c>
      <c r="H520" s="22" t="s">
        <v>2279</v>
      </c>
      <c r="I520" s="24" t="s">
        <v>1334</v>
      </c>
      <c r="J520" s="22" t="str">
        <f>vlookup($I520,fb_data!$B$1:$H$481,3,FALSE)</f>
        <v>Female</v>
      </c>
      <c r="K520" s="22" t="str">
        <f>vlookup($I520,fb_data!$B$1:$H$481,4,FALSE)</f>
        <v/>
      </c>
      <c r="L520" s="22" t="str">
        <f>vlookup($I520,fb_data!$B$1:$H$481,5,FALSE)</f>
        <v/>
      </c>
      <c r="M520" s="22" t="str">
        <f>vlookup($I520,fb_data!$B$1:$H$481,6,FALSE)</f>
        <v/>
      </c>
      <c r="N520" s="22" t="str">
        <f>vlookup($I520,fb_data!$B$1:$H$481,7,FALSE)</f>
        <v/>
      </c>
      <c r="O520" s="22" t="s">
        <v>1333</v>
      </c>
      <c r="P520" s="22" t="b">
        <v>1</v>
      </c>
      <c r="Q520" s="28" t="b">
        <v>0</v>
      </c>
      <c r="R520" s="30">
        <v>78028.0</v>
      </c>
      <c r="S520" s="33" t="str">
        <f>VLOOKUP(H520,'GUIDESTAR MATCHING DATA'!$F$1:$I$824,3, FALSE)</f>
        <v>Kerrville</v>
      </c>
      <c r="T520" s="33" t="str">
        <f>VLOOKUP(H520,'GUIDESTAR MATCHING DATA'!$F$1:$I$824,4, FALSE)</f>
        <v>TX</v>
      </c>
      <c r="U520" s="33"/>
      <c r="V520" s="33"/>
      <c r="W520" s="22"/>
      <c r="X520" s="22" t="s">
        <v>6212</v>
      </c>
    </row>
    <row r="521">
      <c r="A521" s="36" t="s">
        <v>2277</v>
      </c>
      <c r="B521" s="36" t="b">
        <v>0</v>
      </c>
      <c r="C521" s="36">
        <v>1.0</v>
      </c>
      <c r="D521" s="36">
        <v>0.0</v>
      </c>
      <c r="E521" s="36">
        <v>1.0</v>
      </c>
      <c r="F521" s="37">
        <v>42325.589525462965</v>
      </c>
      <c r="G521" s="36" t="s">
        <v>6213</v>
      </c>
      <c r="H521" s="36" t="s">
        <v>2279</v>
      </c>
      <c r="I521" s="37" t="s">
        <v>2891</v>
      </c>
      <c r="J521" s="22" t="str">
        <f>vlookup($I521,fb_data!$B$1:$H$481,3,FALSE)</f>
        <v>#N/A</v>
      </c>
      <c r="K521" s="22" t="str">
        <f>vlookup($I521,fb_data!$B$1:$H$481,4,FALSE)</f>
        <v>#N/A</v>
      </c>
      <c r="L521" s="22" t="str">
        <f>vlookup($I521,fb_data!$B$1:$H$481,5,FALSE)</f>
        <v>#N/A</v>
      </c>
      <c r="M521" s="22" t="str">
        <f>vlookup($I521,fb_data!$B$1:$H$481,6,FALSE)</f>
        <v>#N/A</v>
      </c>
      <c r="N521" s="22" t="str">
        <f>vlookup($I521,fb_data!$B$1:$H$481,7,FALSE)</f>
        <v>#N/A</v>
      </c>
      <c r="O521" s="36" t="s">
        <v>2890</v>
      </c>
      <c r="P521" s="36" t="b">
        <v>1</v>
      </c>
      <c r="Q521" s="38" t="b">
        <v>0</v>
      </c>
      <c r="R521" s="39">
        <v>78028.0</v>
      </c>
      <c r="S521" s="33" t="str">
        <f>VLOOKUP(H521,'GUIDESTAR MATCHING DATA'!$F$1:$I$824,3, FALSE)</f>
        <v>Kerrville</v>
      </c>
      <c r="T521" s="33" t="str">
        <f>VLOOKUP(H521,'GUIDESTAR MATCHING DATA'!$F$1:$I$824,4, FALSE)</f>
        <v>TX</v>
      </c>
      <c r="U521" s="40"/>
      <c r="V521" s="40"/>
      <c r="W521" s="36"/>
      <c r="X521" s="36" t="s">
        <v>6214</v>
      </c>
    </row>
    <row r="522">
      <c r="A522" s="22" t="s">
        <v>2393</v>
      </c>
      <c r="B522" s="22" t="b">
        <v>0</v>
      </c>
      <c r="C522" s="22">
        <v>4.0</v>
      </c>
      <c r="D522" s="22">
        <v>0.0</v>
      </c>
      <c r="E522" s="22">
        <v>4.0</v>
      </c>
      <c r="F522" s="24">
        <v>42320.04939814815</v>
      </c>
      <c r="G522" s="22" t="s">
        <v>6215</v>
      </c>
      <c r="H522" s="22" t="s">
        <v>2394</v>
      </c>
      <c r="I522" s="24" t="s">
        <v>6216</v>
      </c>
      <c r="J522" s="22" t="str">
        <f>vlookup($I522,fb_data!$B$1:$H$481,3,FALSE)</f>
        <v>#N/A</v>
      </c>
      <c r="K522" s="22" t="str">
        <f>vlookup($I522,fb_data!$B$1:$H$481,4,FALSE)</f>
        <v>#N/A</v>
      </c>
      <c r="L522" s="22" t="str">
        <f>vlookup($I522,fb_data!$B$1:$H$481,5,FALSE)</f>
        <v>#N/A</v>
      </c>
      <c r="M522" s="22" t="str">
        <f>vlookup($I522,fb_data!$B$1:$H$481,6,FALSE)</f>
        <v>#N/A</v>
      </c>
      <c r="N522" s="22" t="str">
        <f>vlookup($I522,fb_data!$B$1:$H$481,7,FALSE)</f>
        <v>#N/A</v>
      </c>
      <c r="O522" s="22" t="s">
        <v>6217</v>
      </c>
      <c r="P522" s="22" t="b">
        <v>1</v>
      </c>
      <c r="Q522" s="28" t="b">
        <v>1</v>
      </c>
      <c r="R522" s="30">
        <v>66221.0</v>
      </c>
      <c r="S522" s="33" t="str">
        <f>VLOOKUP(H522,'GUIDESTAR MATCHING DATA'!$F$1:$I$824,3, FALSE)</f>
        <v>OVERLAND PARK</v>
      </c>
      <c r="T522" s="33" t="str">
        <f>VLOOKUP(H522,'GUIDESTAR MATCHING DATA'!$F$1:$I$824,4, FALSE)</f>
        <v>KS</v>
      </c>
      <c r="U522" s="33"/>
      <c r="V522" s="33"/>
      <c r="W522" s="22"/>
      <c r="X522" s="22" t="s">
        <v>6218</v>
      </c>
    </row>
    <row r="523">
      <c r="A523" s="36" t="s">
        <v>2465</v>
      </c>
      <c r="B523" s="36" t="b">
        <v>0</v>
      </c>
      <c r="C523" s="36">
        <v>1.0</v>
      </c>
      <c r="D523" s="36">
        <v>0.0</v>
      </c>
      <c r="E523" s="36">
        <v>1.0</v>
      </c>
      <c r="F523" s="37">
        <v>42318.57146990741</v>
      </c>
      <c r="G523" s="36" t="s">
        <v>6219</v>
      </c>
      <c r="H523" s="36" t="s">
        <v>2467</v>
      </c>
      <c r="I523" s="37" t="s">
        <v>3212</v>
      </c>
      <c r="J523" s="22" t="str">
        <f>vlookup($I523,fb_data!$B$1:$H$481,3,FALSE)</f>
        <v>#N/A</v>
      </c>
      <c r="K523" s="22" t="str">
        <f>vlookup($I523,fb_data!$B$1:$H$481,4,FALSE)</f>
        <v>#N/A</v>
      </c>
      <c r="L523" s="22" t="str">
        <f>vlookup($I523,fb_data!$B$1:$H$481,5,FALSE)</f>
        <v>#N/A</v>
      </c>
      <c r="M523" s="22" t="str">
        <f>vlookup($I523,fb_data!$B$1:$H$481,6,FALSE)</f>
        <v>#N/A</v>
      </c>
      <c r="N523" s="22" t="str">
        <f>vlookup($I523,fb_data!$B$1:$H$481,7,FALSE)</f>
        <v>#N/A</v>
      </c>
      <c r="O523" s="36" t="s">
        <v>3210</v>
      </c>
      <c r="P523" s="36" t="b">
        <v>1</v>
      </c>
      <c r="Q523" s="38" t="b">
        <v>1</v>
      </c>
      <c r="R523" s="39">
        <v>37351.0</v>
      </c>
      <c r="S523" s="33" t="str">
        <f>VLOOKUP(H523,'GUIDESTAR MATCHING DATA'!$F$1:$I$824,3, FALSE)</f>
        <v>Lupton City</v>
      </c>
      <c r="T523" s="33" t="str">
        <f>VLOOKUP(H523,'GUIDESTAR MATCHING DATA'!$F$1:$I$824,4, FALSE)</f>
        <v>TN</v>
      </c>
      <c r="U523" s="40"/>
      <c r="V523" s="40"/>
      <c r="W523" s="36"/>
      <c r="X523" s="36" t="s">
        <v>6220</v>
      </c>
    </row>
    <row r="524">
      <c r="A524" s="22" t="s">
        <v>2689</v>
      </c>
      <c r="B524" s="22" t="b">
        <v>0</v>
      </c>
      <c r="C524" s="22">
        <v>25.0</v>
      </c>
      <c r="D524" s="22">
        <v>8.0</v>
      </c>
      <c r="E524" s="22">
        <v>17.0</v>
      </c>
      <c r="F524" s="24">
        <v>42316.6740162037</v>
      </c>
      <c r="G524" s="22" t="s">
        <v>6221</v>
      </c>
      <c r="H524" s="22" t="s">
        <v>2690</v>
      </c>
      <c r="I524" s="24" t="s">
        <v>1857</v>
      </c>
      <c r="J524" s="22" t="str">
        <f>vlookup($I524,fb_data!$B$1:$H$481,3,FALSE)</f>
        <v>#N/A</v>
      </c>
      <c r="K524" s="22" t="str">
        <f>vlookup($I524,fb_data!$B$1:$H$481,4,FALSE)</f>
        <v>#N/A</v>
      </c>
      <c r="L524" s="22" t="str">
        <f>vlookup($I524,fb_data!$B$1:$H$481,5,FALSE)</f>
        <v>#N/A</v>
      </c>
      <c r="M524" s="22" t="str">
        <f>vlookup($I524,fb_data!$B$1:$H$481,6,FALSE)</f>
        <v>#N/A</v>
      </c>
      <c r="N524" s="22" t="str">
        <f>vlookup($I524,fb_data!$B$1:$H$481,7,FALSE)</f>
        <v>#N/A</v>
      </c>
      <c r="O524" s="22" t="s">
        <v>1856</v>
      </c>
      <c r="P524" s="22" t="b">
        <v>1</v>
      </c>
      <c r="Q524" s="28" t="b">
        <v>1</v>
      </c>
      <c r="R524" s="30">
        <v>65804.0</v>
      </c>
      <c r="S524" s="33" t="str">
        <f>VLOOKUP(H524,'GUIDESTAR MATCHING DATA'!$F$1:$I$824,3, FALSE)</f>
        <v>SPRINGFIELD</v>
      </c>
      <c r="T524" s="33" t="str">
        <f>VLOOKUP(H524,'GUIDESTAR MATCHING DATA'!$F$1:$I$824,4, FALSE)</f>
        <v>MO</v>
      </c>
      <c r="U524" s="33"/>
      <c r="V524" s="33"/>
      <c r="W524" s="22"/>
      <c r="X524" s="22" t="s">
        <v>6222</v>
      </c>
    </row>
    <row r="525">
      <c r="A525" s="36" t="s">
        <v>2957</v>
      </c>
      <c r="B525" s="36" t="b">
        <v>0</v>
      </c>
      <c r="C525" s="36">
        <v>0.0</v>
      </c>
      <c r="D525" s="36">
        <v>0.0</v>
      </c>
      <c r="E525" s="36">
        <v>0.0</v>
      </c>
      <c r="F525" s="37">
        <v>42313.48642361111</v>
      </c>
      <c r="G525" s="36" t="s">
        <v>6223</v>
      </c>
      <c r="H525" s="36" t="s">
        <v>2958</v>
      </c>
      <c r="I525" s="37" t="s">
        <v>3530</v>
      </c>
      <c r="J525" s="22" t="str">
        <f>vlookup($I525,fb_data!$B$1:$H$481,3,FALSE)</f>
        <v>#N/A</v>
      </c>
      <c r="K525" s="22" t="str">
        <f>vlookup($I525,fb_data!$B$1:$H$481,4,FALSE)</f>
        <v>#N/A</v>
      </c>
      <c r="L525" s="22" t="str">
        <f>vlookup($I525,fb_data!$B$1:$H$481,5,FALSE)</f>
        <v>#N/A</v>
      </c>
      <c r="M525" s="22" t="str">
        <f>vlookup($I525,fb_data!$B$1:$H$481,6,FALSE)</f>
        <v>#N/A</v>
      </c>
      <c r="N525" s="22" t="str">
        <f>vlookup($I525,fb_data!$B$1:$H$481,7,FALSE)</f>
        <v>#N/A</v>
      </c>
      <c r="O525" s="36" t="s">
        <v>3529</v>
      </c>
      <c r="P525" s="36" t="b">
        <v>1</v>
      </c>
      <c r="Q525" s="38" t="b">
        <v>1</v>
      </c>
      <c r="R525" s="39">
        <v>31405.0</v>
      </c>
      <c r="S525" s="33" t="str">
        <f>VLOOKUP(H525,'GUIDESTAR MATCHING DATA'!$F$1:$I$824,3, FALSE)</f>
        <v>SAVANNAH</v>
      </c>
      <c r="T525" s="33" t="str">
        <f>VLOOKUP(H525,'GUIDESTAR MATCHING DATA'!$F$1:$I$824,4, FALSE)</f>
        <v>GA</v>
      </c>
      <c r="U525" s="40"/>
      <c r="V525" s="40"/>
      <c r="W525" s="36"/>
      <c r="X525" s="36" t="s">
        <v>6224</v>
      </c>
    </row>
    <row r="526">
      <c r="A526" s="22" t="s">
        <v>2971</v>
      </c>
      <c r="B526" s="22" t="b">
        <v>0</v>
      </c>
      <c r="C526" s="22">
        <v>22.0</v>
      </c>
      <c r="D526" s="22">
        <v>2.0</v>
      </c>
      <c r="E526" s="22">
        <v>20.0</v>
      </c>
      <c r="F526" s="24">
        <v>42313.23353009259</v>
      </c>
      <c r="G526" s="22" t="s">
        <v>6225</v>
      </c>
      <c r="H526" s="22" t="s">
        <v>2972</v>
      </c>
      <c r="I526" s="24" t="s">
        <v>1817</v>
      </c>
      <c r="J526" s="22" t="str">
        <f>vlookup($I526,fb_data!$B$1:$H$481,3,FALSE)</f>
        <v>#N/A</v>
      </c>
      <c r="K526" s="22" t="str">
        <f>vlookup($I526,fb_data!$B$1:$H$481,4,FALSE)</f>
        <v>#N/A</v>
      </c>
      <c r="L526" s="22" t="str">
        <f>vlookup($I526,fb_data!$B$1:$H$481,5,FALSE)</f>
        <v>#N/A</v>
      </c>
      <c r="M526" s="22" t="str">
        <f>vlookup($I526,fb_data!$B$1:$H$481,6,FALSE)</f>
        <v>#N/A</v>
      </c>
      <c r="N526" s="22" t="str">
        <f>vlookup($I526,fb_data!$B$1:$H$481,7,FALSE)</f>
        <v>#N/A</v>
      </c>
      <c r="O526" s="22" t="s">
        <v>1816</v>
      </c>
      <c r="P526" s="22" t="b">
        <v>1</v>
      </c>
      <c r="Q526" s="28" t="b">
        <v>1</v>
      </c>
      <c r="R526" s="30">
        <v>43140.0</v>
      </c>
      <c r="S526" s="33" t="str">
        <f>VLOOKUP(H526,'GUIDESTAR MATCHING DATA'!$F$1:$I$824,3, FALSE)</f>
        <v>London</v>
      </c>
      <c r="T526" s="33" t="str">
        <f>VLOOKUP(H526,'GUIDESTAR MATCHING DATA'!$F$1:$I$824,4, FALSE)</f>
        <v>OH</v>
      </c>
      <c r="U526" s="33"/>
      <c r="V526" s="33"/>
      <c r="W526" s="22"/>
      <c r="X526" s="22" t="s">
        <v>6226</v>
      </c>
    </row>
    <row r="527">
      <c r="A527" s="36" t="s">
        <v>3038</v>
      </c>
      <c r="B527" s="36" t="b">
        <v>0</v>
      </c>
      <c r="C527" s="36">
        <v>2.0</v>
      </c>
      <c r="D527" s="36">
        <v>0.0</v>
      </c>
      <c r="E527" s="36">
        <v>2.0</v>
      </c>
      <c r="F527" s="37">
        <v>42320.37734953704</v>
      </c>
      <c r="G527" s="36" t="s">
        <v>6227</v>
      </c>
      <c r="H527" s="36" t="s">
        <v>3040</v>
      </c>
      <c r="I527" s="37" t="s">
        <v>2236</v>
      </c>
      <c r="J527" s="22" t="str">
        <f>vlookup($I527,fb_data!$B$1:$H$481,3,FALSE)</f>
        <v>#N/A</v>
      </c>
      <c r="K527" s="22" t="str">
        <f>vlookup($I527,fb_data!$B$1:$H$481,4,FALSE)</f>
        <v>#N/A</v>
      </c>
      <c r="L527" s="22" t="str">
        <f>vlookup($I527,fb_data!$B$1:$H$481,5,FALSE)</f>
        <v>#N/A</v>
      </c>
      <c r="M527" s="22" t="str">
        <f>vlookup($I527,fb_data!$B$1:$H$481,6,FALSE)</f>
        <v>#N/A</v>
      </c>
      <c r="N527" s="22" t="str">
        <f>vlookup($I527,fb_data!$B$1:$H$481,7,FALSE)</f>
        <v>#N/A</v>
      </c>
      <c r="O527" s="36" t="s">
        <v>2235</v>
      </c>
      <c r="P527" s="36" t="b">
        <v>1</v>
      </c>
      <c r="Q527" s="38" t="b">
        <v>1</v>
      </c>
      <c r="R527" s="76" t="s">
        <v>3044</v>
      </c>
      <c r="S527" s="33" t="str">
        <f>VLOOKUP(H527,'GUIDESTAR MATCHING DATA'!$F$1:$I$824,3, FALSE)</f>
        <v>EL MIRAGE</v>
      </c>
      <c r="T527" s="33" t="str">
        <f>VLOOKUP(H527,'GUIDESTAR MATCHING DATA'!$F$1:$I$824,4, FALSE)</f>
        <v>AZ</v>
      </c>
      <c r="U527" s="40"/>
      <c r="V527" s="40"/>
      <c r="W527" s="36"/>
      <c r="X527" s="36" t="s">
        <v>6228</v>
      </c>
    </row>
    <row r="528">
      <c r="A528" s="22" t="s">
        <v>3082</v>
      </c>
      <c r="B528" s="22" t="b">
        <v>0</v>
      </c>
      <c r="C528" s="22">
        <v>2.0</v>
      </c>
      <c r="D528" s="22">
        <v>1.0</v>
      </c>
      <c r="E528" s="22">
        <v>1.0</v>
      </c>
      <c r="F528" s="24">
        <v>42327.49303240741</v>
      </c>
      <c r="G528" s="22" t="s">
        <v>6229</v>
      </c>
      <c r="H528" s="22" t="s">
        <v>3083</v>
      </c>
      <c r="I528" s="24" t="s">
        <v>1531</v>
      </c>
      <c r="J528" s="22" t="str">
        <f>vlookup($I528,fb_data!$B$1:$H$481,3,FALSE)</f>
        <v>#N/A</v>
      </c>
      <c r="K528" s="22" t="str">
        <f>vlookup($I528,fb_data!$B$1:$H$481,4,FALSE)</f>
        <v>#N/A</v>
      </c>
      <c r="L528" s="22" t="str">
        <f>vlookup($I528,fb_data!$B$1:$H$481,5,FALSE)</f>
        <v>#N/A</v>
      </c>
      <c r="M528" s="22" t="str">
        <f>vlookup($I528,fb_data!$B$1:$H$481,6,FALSE)</f>
        <v>#N/A</v>
      </c>
      <c r="N528" s="22" t="str">
        <f>vlookup($I528,fb_data!$B$1:$H$481,7,FALSE)</f>
        <v>#N/A</v>
      </c>
      <c r="O528" s="22" t="s">
        <v>1529</v>
      </c>
      <c r="P528" s="22" t="b">
        <v>1</v>
      </c>
      <c r="Q528" s="28" t="b">
        <v>0</v>
      </c>
      <c r="R528" s="75" t="s">
        <v>3085</v>
      </c>
      <c r="S528" s="33" t="str">
        <f>VLOOKUP(H528,'GUIDESTAR MATCHING DATA'!$F$1:$I$824,3, FALSE)</f>
        <v>COLUMBUS</v>
      </c>
      <c r="T528" s="33" t="str">
        <f>VLOOKUP(H528,'GUIDESTAR MATCHING DATA'!$F$1:$I$824,4, FALSE)</f>
        <v>OH</v>
      </c>
      <c r="U528" s="33"/>
      <c r="V528" s="33"/>
      <c r="W528" s="22"/>
      <c r="X528" s="22" t="s">
        <v>6230</v>
      </c>
    </row>
    <row r="529">
      <c r="A529" s="36" t="s">
        <v>3124</v>
      </c>
      <c r="B529" s="36" t="b">
        <v>0</v>
      </c>
      <c r="C529" s="36">
        <v>159.0</v>
      </c>
      <c r="D529" s="36">
        <v>30.0</v>
      </c>
      <c r="E529" s="36">
        <v>129.0</v>
      </c>
      <c r="F529" s="37">
        <v>42331.49582175926</v>
      </c>
      <c r="G529" s="36" t="s">
        <v>452</v>
      </c>
      <c r="H529" s="36" t="s">
        <v>3125</v>
      </c>
      <c r="I529" s="37" t="s">
        <v>6231</v>
      </c>
      <c r="J529" s="22" t="str">
        <f>vlookup($I529,fb_data!$B$1:$H$481,3,FALSE)</f>
        <v>#N/A</v>
      </c>
      <c r="K529" s="22" t="str">
        <f>vlookup($I529,fb_data!$B$1:$H$481,4,FALSE)</f>
        <v>#N/A</v>
      </c>
      <c r="L529" s="22" t="str">
        <f>vlookup($I529,fb_data!$B$1:$H$481,5,FALSE)</f>
        <v>#N/A</v>
      </c>
      <c r="M529" s="22" t="str">
        <f>vlookup($I529,fb_data!$B$1:$H$481,6,FALSE)</f>
        <v>#N/A</v>
      </c>
      <c r="N529" s="22" t="str">
        <f>vlookup($I529,fb_data!$B$1:$H$481,7,FALSE)</f>
        <v>#N/A</v>
      </c>
      <c r="O529" s="36" t="s">
        <v>6232</v>
      </c>
      <c r="P529" s="36" t="b">
        <v>1</v>
      </c>
      <c r="Q529" s="38" t="b">
        <v>0</v>
      </c>
      <c r="R529" s="76" t="s">
        <v>3129</v>
      </c>
      <c r="S529" s="33" t="str">
        <f>VLOOKUP(H529,'GUIDESTAR MATCHING DATA'!$F$1:$I$824,3, FALSE)</f>
        <v>HAGERSTOWN</v>
      </c>
      <c r="T529" s="33" t="str">
        <f>VLOOKUP(H529,'GUIDESTAR MATCHING DATA'!$F$1:$I$824,4, FALSE)</f>
        <v>MD</v>
      </c>
      <c r="U529" s="40"/>
      <c r="V529" s="40"/>
      <c r="W529" s="36"/>
      <c r="X529" s="36" t="s">
        <v>6233</v>
      </c>
    </row>
    <row r="530">
      <c r="A530" s="22" t="s">
        <v>3190</v>
      </c>
      <c r="B530" s="22" t="b">
        <v>0</v>
      </c>
      <c r="C530" s="22">
        <v>4.0</v>
      </c>
      <c r="D530" s="22">
        <v>0.0</v>
      </c>
      <c r="E530" s="22">
        <v>4.0</v>
      </c>
      <c r="F530" s="24">
        <v>42328.50659722222</v>
      </c>
      <c r="G530" s="22" t="s">
        <v>6234</v>
      </c>
      <c r="H530" s="22" t="s">
        <v>3192</v>
      </c>
      <c r="I530" s="24" t="s">
        <v>1810</v>
      </c>
      <c r="J530" s="22" t="str">
        <f>vlookup($I530,fb_data!$B$1:$H$481,3,FALSE)</f>
        <v>#N/A</v>
      </c>
      <c r="K530" s="22" t="str">
        <f>vlookup($I530,fb_data!$B$1:$H$481,4,FALSE)</f>
        <v>#N/A</v>
      </c>
      <c r="L530" s="22" t="str">
        <f>vlookup($I530,fb_data!$B$1:$H$481,5,FALSE)</f>
        <v>#N/A</v>
      </c>
      <c r="M530" s="22" t="str">
        <f>vlookup($I530,fb_data!$B$1:$H$481,6,FALSE)</f>
        <v>#N/A</v>
      </c>
      <c r="N530" s="22" t="str">
        <f>vlookup($I530,fb_data!$B$1:$H$481,7,FALSE)</f>
        <v>#N/A</v>
      </c>
      <c r="O530" s="22" t="s">
        <v>1809</v>
      </c>
      <c r="P530" s="22" t="b">
        <v>1</v>
      </c>
      <c r="Q530" s="28" t="b">
        <v>1</v>
      </c>
      <c r="R530" s="75" t="s">
        <v>3196</v>
      </c>
      <c r="S530" s="33" t="str">
        <f>VLOOKUP(H530,'GUIDESTAR MATCHING DATA'!$F$1:$I$824,3, FALSE)</f>
        <v>INDIANOLA</v>
      </c>
      <c r="T530" s="33" t="str">
        <f>VLOOKUP(H530,'GUIDESTAR MATCHING DATA'!$F$1:$I$824,4, FALSE)</f>
        <v>IA</v>
      </c>
      <c r="U530" s="33"/>
      <c r="V530" s="33"/>
      <c r="W530" s="22"/>
      <c r="X530" s="22" t="s">
        <v>6235</v>
      </c>
    </row>
    <row r="531">
      <c r="A531" s="36" t="s">
        <v>3190</v>
      </c>
      <c r="B531" s="36" t="b">
        <v>0</v>
      </c>
      <c r="C531" s="36">
        <v>2.0</v>
      </c>
      <c r="D531" s="36">
        <v>0.0</v>
      </c>
      <c r="E531" s="36">
        <v>2.0</v>
      </c>
      <c r="F531" s="37">
        <v>42328.87024305556</v>
      </c>
      <c r="G531" s="36" t="s">
        <v>6236</v>
      </c>
      <c r="H531" s="36" t="s">
        <v>3192</v>
      </c>
      <c r="I531" s="37" t="s">
        <v>3296</v>
      </c>
      <c r="J531" s="22" t="str">
        <f>vlookup($I531,fb_data!$B$1:$H$481,3,FALSE)</f>
        <v>#N/A</v>
      </c>
      <c r="K531" s="22" t="str">
        <f>vlookup($I531,fb_data!$B$1:$H$481,4,FALSE)</f>
        <v>#N/A</v>
      </c>
      <c r="L531" s="22" t="str">
        <f>vlookup($I531,fb_data!$B$1:$H$481,5,FALSE)</f>
        <v>#N/A</v>
      </c>
      <c r="M531" s="22" t="str">
        <f>vlookup($I531,fb_data!$B$1:$H$481,6,FALSE)</f>
        <v>#N/A</v>
      </c>
      <c r="N531" s="22" t="str">
        <f>vlookup($I531,fb_data!$B$1:$H$481,7,FALSE)</f>
        <v>#N/A</v>
      </c>
      <c r="O531" s="36" t="s">
        <v>3295</v>
      </c>
      <c r="P531" s="36" t="b">
        <v>1</v>
      </c>
      <c r="Q531" s="38" t="b">
        <v>1</v>
      </c>
      <c r="R531" s="76" t="s">
        <v>3196</v>
      </c>
      <c r="S531" s="33" t="str">
        <f>VLOOKUP(H531,'GUIDESTAR MATCHING DATA'!$F$1:$I$824,3, FALSE)</f>
        <v>INDIANOLA</v>
      </c>
      <c r="T531" s="33" t="str">
        <f>VLOOKUP(H531,'GUIDESTAR MATCHING DATA'!$F$1:$I$824,4, FALSE)</f>
        <v>IA</v>
      </c>
      <c r="U531" s="40"/>
      <c r="V531" s="40"/>
      <c r="W531" s="36"/>
      <c r="X531" s="36" t="s">
        <v>6237</v>
      </c>
    </row>
    <row r="532">
      <c r="A532" s="22" t="s">
        <v>3224</v>
      </c>
      <c r="B532" s="22" t="b">
        <v>0</v>
      </c>
      <c r="C532" s="22">
        <v>68.0</v>
      </c>
      <c r="D532" s="22">
        <v>23.0</v>
      </c>
      <c r="E532" s="22">
        <v>45.0</v>
      </c>
      <c r="F532" s="24">
        <v>42331.60592592593</v>
      </c>
      <c r="G532" s="22" t="s">
        <v>6238</v>
      </c>
      <c r="H532" s="22" t="s">
        <v>3225</v>
      </c>
      <c r="I532" s="24" t="s">
        <v>6239</v>
      </c>
      <c r="J532" s="22" t="str">
        <f>vlookup($I532,fb_data!$B$1:$H$481,3,FALSE)</f>
        <v>#N/A</v>
      </c>
      <c r="K532" s="22" t="str">
        <f>vlookup($I532,fb_data!$B$1:$H$481,4,FALSE)</f>
        <v>#N/A</v>
      </c>
      <c r="L532" s="22" t="str">
        <f>vlookup($I532,fb_data!$B$1:$H$481,5,FALSE)</f>
        <v>#N/A</v>
      </c>
      <c r="M532" s="22" t="str">
        <f>vlookup($I532,fb_data!$B$1:$H$481,6,FALSE)</f>
        <v>#N/A</v>
      </c>
      <c r="N532" s="22" t="str">
        <f>vlookup($I532,fb_data!$B$1:$H$481,7,FALSE)</f>
        <v>#N/A</v>
      </c>
      <c r="O532" s="22" t="s">
        <v>6240</v>
      </c>
      <c r="P532" s="22" t="b">
        <v>1</v>
      </c>
      <c r="Q532" s="28" t="b">
        <v>1</v>
      </c>
      <c r="R532" s="75" t="s">
        <v>3227</v>
      </c>
      <c r="S532" s="33" t="str">
        <f>VLOOKUP(H532,'GUIDESTAR MATCHING DATA'!$F$1:$I$824,3, FALSE)</f>
        <v>SPRINGFIELD</v>
      </c>
      <c r="T532" s="33" t="str">
        <f>VLOOKUP(H532,'GUIDESTAR MATCHING DATA'!$F$1:$I$824,4, FALSE)</f>
        <v>IL</v>
      </c>
      <c r="U532" s="33"/>
      <c r="V532" s="33"/>
      <c r="W532" s="22"/>
      <c r="X532" s="22" t="s">
        <v>6241</v>
      </c>
    </row>
    <row r="533">
      <c r="A533" s="36" t="s">
        <v>3236</v>
      </c>
      <c r="B533" s="36" t="b">
        <v>0</v>
      </c>
      <c r="C533" s="36">
        <v>0.0</v>
      </c>
      <c r="D533" s="36">
        <v>0.0</v>
      </c>
      <c r="E533" s="36">
        <v>0.0</v>
      </c>
      <c r="F533" s="37">
        <v>42310.362222222226</v>
      </c>
      <c r="G533" s="36" t="s">
        <v>6242</v>
      </c>
      <c r="H533" s="36" t="s">
        <v>3237</v>
      </c>
      <c r="I533" s="37" t="s">
        <v>6243</v>
      </c>
      <c r="J533" s="22" t="str">
        <f>vlookup($I533,fb_data!$B$1:$H$481,3,FALSE)</f>
        <v>#N/A</v>
      </c>
      <c r="K533" s="22" t="str">
        <f>vlookup($I533,fb_data!$B$1:$H$481,4,FALSE)</f>
        <v>#N/A</v>
      </c>
      <c r="L533" s="22" t="str">
        <f>vlookup($I533,fb_data!$B$1:$H$481,5,FALSE)</f>
        <v>#N/A</v>
      </c>
      <c r="M533" s="22" t="str">
        <f>vlookup($I533,fb_data!$B$1:$H$481,6,FALSE)</f>
        <v>#N/A</v>
      </c>
      <c r="N533" s="22" t="str">
        <f>vlookup($I533,fb_data!$B$1:$H$481,7,FALSE)</f>
        <v>#N/A</v>
      </c>
      <c r="O533" s="36" t="s">
        <v>6244</v>
      </c>
      <c r="P533" s="36" t="b">
        <v>1</v>
      </c>
      <c r="Q533" s="38" t="b">
        <v>0</v>
      </c>
      <c r="R533" s="76" t="s">
        <v>3143</v>
      </c>
      <c r="S533" s="33" t="str">
        <f>VLOOKUP(H533,'GUIDESTAR MATCHING DATA'!$F$1:$I$824,3, FALSE)</f>
        <v>Greenville</v>
      </c>
      <c r="T533" s="33" t="str">
        <f>VLOOKUP(H533,'GUIDESTAR MATCHING DATA'!$F$1:$I$824,4, FALSE)</f>
        <v>SC</v>
      </c>
      <c r="U533" s="40"/>
      <c r="V533" s="40"/>
      <c r="W533" s="36"/>
      <c r="X533" s="36" t="s">
        <v>6245</v>
      </c>
    </row>
    <row r="534">
      <c r="A534" s="22" t="s">
        <v>3236</v>
      </c>
      <c r="B534" s="22" t="b">
        <v>0</v>
      </c>
      <c r="C534" s="22">
        <v>3.0</v>
      </c>
      <c r="D534" s="22">
        <v>2.0</v>
      </c>
      <c r="E534" s="22">
        <v>1.0</v>
      </c>
      <c r="F534" s="24">
        <v>42310.4393287037</v>
      </c>
      <c r="G534" s="22" t="s">
        <v>6246</v>
      </c>
      <c r="H534" s="22" t="s">
        <v>3237</v>
      </c>
      <c r="I534" s="24" t="s">
        <v>6247</v>
      </c>
      <c r="J534" s="22" t="str">
        <f>vlookup($I534,fb_data!$B$1:$H$481,3,FALSE)</f>
        <v>#N/A</v>
      </c>
      <c r="K534" s="22" t="str">
        <f>vlookup($I534,fb_data!$B$1:$H$481,4,FALSE)</f>
        <v>#N/A</v>
      </c>
      <c r="L534" s="22" t="str">
        <f>vlookup($I534,fb_data!$B$1:$H$481,5,FALSE)</f>
        <v>#N/A</v>
      </c>
      <c r="M534" s="22" t="str">
        <f>vlookup($I534,fb_data!$B$1:$H$481,6,FALSE)</f>
        <v>#N/A</v>
      </c>
      <c r="N534" s="22" t="str">
        <f>vlookup($I534,fb_data!$B$1:$H$481,7,FALSE)</f>
        <v>#N/A</v>
      </c>
      <c r="O534" s="22" t="s">
        <v>6248</v>
      </c>
      <c r="P534" s="22" t="b">
        <v>1</v>
      </c>
      <c r="Q534" s="28" t="b">
        <v>1</v>
      </c>
      <c r="R534" s="75" t="s">
        <v>3143</v>
      </c>
      <c r="S534" s="33" t="str">
        <f>VLOOKUP(H534,'GUIDESTAR MATCHING DATA'!$F$1:$I$824,3, FALSE)</f>
        <v>Greenville</v>
      </c>
      <c r="T534" s="33" t="str">
        <f>VLOOKUP(H534,'GUIDESTAR MATCHING DATA'!$F$1:$I$824,4, FALSE)</f>
        <v>SC</v>
      </c>
      <c r="U534" s="33"/>
      <c r="V534" s="33"/>
      <c r="W534" s="22"/>
      <c r="X534" s="22" t="s">
        <v>6249</v>
      </c>
    </row>
    <row r="535">
      <c r="A535" s="36" t="s">
        <v>3236</v>
      </c>
      <c r="B535" s="36" t="b">
        <v>0</v>
      </c>
      <c r="C535" s="36">
        <v>21.0</v>
      </c>
      <c r="D535" s="36">
        <v>1.0</v>
      </c>
      <c r="E535" s="36">
        <v>20.0</v>
      </c>
      <c r="F535" s="37">
        <v>42310.459189814814</v>
      </c>
      <c r="G535" s="36" t="s">
        <v>5697</v>
      </c>
      <c r="H535" s="36" t="s">
        <v>3237</v>
      </c>
      <c r="I535" s="37" t="s">
        <v>5698</v>
      </c>
      <c r="J535" s="22" t="str">
        <f>vlookup($I535,fb_data!$B$1:$H$481,3,FALSE)</f>
        <v>#N/A</v>
      </c>
      <c r="K535" s="22" t="str">
        <f>vlookup($I535,fb_data!$B$1:$H$481,4,FALSE)</f>
        <v>#N/A</v>
      </c>
      <c r="L535" s="22" t="str">
        <f>vlookup($I535,fb_data!$B$1:$H$481,5,FALSE)</f>
        <v>#N/A</v>
      </c>
      <c r="M535" s="22" t="str">
        <f>vlookup($I535,fb_data!$B$1:$H$481,6,FALSE)</f>
        <v>#N/A</v>
      </c>
      <c r="N535" s="22" t="str">
        <f>vlookup($I535,fb_data!$B$1:$H$481,7,FALSE)</f>
        <v>#N/A</v>
      </c>
      <c r="O535" s="36" t="s">
        <v>5699</v>
      </c>
      <c r="P535" s="36" t="b">
        <v>1</v>
      </c>
      <c r="Q535" s="38" t="b">
        <v>0</v>
      </c>
      <c r="R535" s="76" t="s">
        <v>3143</v>
      </c>
      <c r="S535" s="33" t="str">
        <f>VLOOKUP(H535,'GUIDESTAR MATCHING DATA'!$F$1:$I$824,3, FALSE)</f>
        <v>Greenville</v>
      </c>
      <c r="T535" s="33" t="str">
        <f>VLOOKUP(H535,'GUIDESTAR MATCHING DATA'!$F$1:$I$824,4, FALSE)</f>
        <v>SC</v>
      </c>
      <c r="U535" s="40"/>
      <c r="V535" s="40"/>
      <c r="W535" s="36"/>
      <c r="X535" s="36" t="s">
        <v>6250</v>
      </c>
    </row>
    <row r="536">
      <c r="A536" s="22" t="s">
        <v>3236</v>
      </c>
      <c r="B536" s="22" t="b">
        <v>0</v>
      </c>
      <c r="C536" s="22">
        <v>6.0</v>
      </c>
      <c r="D536" s="22">
        <v>4.0</v>
      </c>
      <c r="E536" s="22">
        <v>2.0</v>
      </c>
      <c r="F536" s="24">
        <v>42310.61939814815</v>
      </c>
      <c r="G536" s="22" t="s">
        <v>6251</v>
      </c>
      <c r="H536" s="22" t="s">
        <v>3237</v>
      </c>
      <c r="I536" s="24" t="s">
        <v>6247</v>
      </c>
      <c r="J536" s="22" t="str">
        <f>vlookup($I536,fb_data!$B$1:$H$481,3,FALSE)</f>
        <v>#N/A</v>
      </c>
      <c r="K536" s="22" t="str">
        <f>vlookup($I536,fb_data!$B$1:$H$481,4,FALSE)</f>
        <v>#N/A</v>
      </c>
      <c r="L536" s="22" t="str">
        <f>vlookup($I536,fb_data!$B$1:$H$481,5,FALSE)</f>
        <v>#N/A</v>
      </c>
      <c r="M536" s="22" t="str">
        <f>vlookup($I536,fb_data!$B$1:$H$481,6,FALSE)</f>
        <v>#N/A</v>
      </c>
      <c r="N536" s="22" t="str">
        <f>vlookup($I536,fb_data!$B$1:$H$481,7,FALSE)</f>
        <v>#N/A</v>
      </c>
      <c r="O536" s="22" t="s">
        <v>6248</v>
      </c>
      <c r="P536" s="22" t="b">
        <v>1</v>
      </c>
      <c r="Q536" s="28" t="b">
        <v>1</v>
      </c>
      <c r="R536" s="75" t="s">
        <v>3143</v>
      </c>
      <c r="S536" s="33" t="str">
        <f>VLOOKUP(H536,'GUIDESTAR MATCHING DATA'!$F$1:$I$824,3, FALSE)</f>
        <v>Greenville</v>
      </c>
      <c r="T536" s="33" t="str">
        <f>VLOOKUP(H536,'GUIDESTAR MATCHING DATA'!$F$1:$I$824,4, FALSE)</f>
        <v>SC</v>
      </c>
      <c r="U536" s="33"/>
      <c r="V536" s="33"/>
      <c r="W536" s="22"/>
      <c r="X536" s="22" t="s">
        <v>6252</v>
      </c>
    </row>
    <row r="537">
      <c r="A537" s="36" t="s">
        <v>3236</v>
      </c>
      <c r="B537" s="36" t="b">
        <v>0</v>
      </c>
      <c r="C537" s="36">
        <v>17.0</v>
      </c>
      <c r="D537" s="36">
        <v>2.0</v>
      </c>
      <c r="E537" s="36">
        <v>15.0</v>
      </c>
      <c r="F537" s="37">
        <v>42311.309525462966</v>
      </c>
      <c r="G537" s="36" t="s">
        <v>6253</v>
      </c>
      <c r="H537" s="36" t="s">
        <v>3237</v>
      </c>
      <c r="I537" s="37" t="s">
        <v>2838</v>
      </c>
      <c r="J537" s="22" t="str">
        <f>vlookup($I537,fb_data!$B$1:$H$481,3,FALSE)</f>
        <v>#N/A</v>
      </c>
      <c r="K537" s="22" t="str">
        <f>vlookup($I537,fb_data!$B$1:$H$481,4,FALSE)</f>
        <v>#N/A</v>
      </c>
      <c r="L537" s="22" t="str">
        <f>vlookup($I537,fb_data!$B$1:$H$481,5,FALSE)</f>
        <v>#N/A</v>
      </c>
      <c r="M537" s="22" t="str">
        <f>vlookup($I537,fb_data!$B$1:$H$481,6,FALSE)</f>
        <v>#N/A</v>
      </c>
      <c r="N537" s="22" t="str">
        <f>vlookup($I537,fb_data!$B$1:$H$481,7,FALSE)</f>
        <v>#N/A</v>
      </c>
      <c r="O537" s="36" t="s">
        <v>2836</v>
      </c>
      <c r="P537" s="36" t="b">
        <v>1</v>
      </c>
      <c r="Q537" s="38" t="b">
        <v>0</v>
      </c>
      <c r="R537" s="76" t="s">
        <v>3143</v>
      </c>
      <c r="S537" s="33" t="str">
        <f>VLOOKUP(H537,'GUIDESTAR MATCHING DATA'!$F$1:$I$824,3, FALSE)</f>
        <v>Greenville</v>
      </c>
      <c r="T537" s="33" t="str">
        <f>VLOOKUP(H537,'GUIDESTAR MATCHING DATA'!$F$1:$I$824,4, FALSE)</f>
        <v>SC</v>
      </c>
      <c r="U537" s="40"/>
      <c r="V537" s="40"/>
      <c r="W537" s="36"/>
      <c r="X537" s="36" t="s">
        <v>6254</v>
      </c>
    </row>
    <row r="538">
      <c r="A538" s="22" t="s">
        <v>3236</v>
      </c>
      <c r="B538" s="22" t="b">
        <v>0</v>
      </c>
      <c r="C538" s="22">
        <v>18.0</v>
      </c>
      <c r="D538" s="22">
        <v>1.0</v>
      </c>
      <c r="E538" s="22">
        <v>17.0</v>
      </c>
      <c r="F538" s="24">
        <v>42311.437268518515</v>
      </c>
      <c r="G538" s="22" t="s">
        <v>6255</v>
      </c>
      <c r="H538" s="22" t="s">
        <v>3237</v>
      </c>
      <c r="I538" s="24" t="s">
        <v>6256</v>
      </c>
      <c r="J538" s="22" t="str">
        <f>vlookup($I538,fb_data!$B$1:$H$481,3,FALSE)</f>
        <v>#N/A</v>
      </c>
      <c r="K538" s="22" t="str">
        <f>vlookup($I538,fb_data!$B$1:$H$481,4,FALSE)</f>
        <v>#N/A</v>
      </c>
      <c r="L538" s="22" t="str">
        <f>vlookup($I538,fb_data!$B$1:$H$481,5,FALSE)</f>
        <v>#N/A</v>
      </c>
      <c r="M538" s="22" t="str">
        <f>vlookup($I538,fb_data!$B$1:$H$481,6,FALSE)</f>
        <v>#N/A</v>
      </c>
      <c r="N538" s="22" t="str">
        <f>vlookup($I538,fb_data!$B$1:$H$481,7,FALSE)</f>
        <v>#N/A</v>
      </c>
      <c r="O538" s="22" t="s">
        <v>6257</v>
      </c>
      <c r="P538" s="22" t="b">
        <v>1</v>
      </c>
      <c r="Q538" s="28" t="b">
        <v>0</v>
      </c>
      <c r="R538" s="75" t="s">
        <v>3143</v>
      </c>
      <c r="S538" s="33" t="str">
        <f>VLOOKUP(H538,'GUIDESTAR MATCHING DATA'!$F$1:$I$824,3, FALSE)</f>
        <v>Greenville</v>
      </c>
      <c r="T538" s="33" t="str">
        <f>VLOOKUP(H538,'GUIDESTAR MATCHING DATA'!$F$1:$I$824,4, FALSE)</f>
        <v>SC</v>
      </c>
      <c r="U538" s="33"/>
      <c r="V538" s="33"/>
      <c r="W538" s="22"/>
      <c r="X538" s="22" t="s">
        <v>6258</v>
      </c>
    </row>
    <row r="539">
      <c r="A539" s="36" t="s">
        <v>3236</v>
      </c>
      <c r="B539" s="36" t="b">
        <v>0</v>
      </c>
      <c r="C539" s="36">
        <v>0.0</v>
      </c>
      <c r="D539" s="36">
        <v>0.0</v>
      </c>
      <c r="E539" s="36">
        <v>0.0</v>
      </c>
      <c r="F539" s="37">
        <v>42311.6546875</v>
      </c>
      <c r="G539" s="36" t="s">
        <v>6259</v>
      </c>
      <c r="H539" s="36" t="s">
        <v>3237</v>
      </c>
      <c r="I539" s="37" t="s">
        <v>1825</v>
      </c>
      <c r="J539" s="22" t="str">
        <f>vlookup($I539,fb_data!$B$1:$H$481,3,FALSE)</f>
        <v>#N/A</v>
      </c>
      <c r="K539" s="22" t="str">
        <f>vlookup($I539,fb_data!$B$1:$H$481,4,FALSE)</f>
        <v>#N/A</v>
      </c>
      <c r="L539" s="22" t="str">
        <f>vlookup($I539,fb_data!$B$1:$H$481,5,FALSE)</f>
        <v>#N/A</v>
      </c>
      <c r="M539" s="22" t="str">
        <f>vlookup($I539,fb_data!$B$1:$H$481,6,FALSE)</f>
        <v>#N/A</v>
      </c>
      <c r="N539" s="22" t="str">
        <f>vlookup($I539,fb_data!$B$1:$H$481,7,FALSE)</f>
        <v>#N/A</v>
      </c>
      <c r="O539" s="36" t="s">
        <v>1824</v>
      </c>
      <c r="P539" s="36" t="b">
        <v>1</v>
      </c>
      <c r="Q539" s="38" t="b">
        <v>0</v>
      </c>
      <c r="R539" s="76" t="s">
        <v>3143</v>
      </c>
      <c r="S539" s="33" t="str">
        <f>VLOOKUP(H539,'GUIDESTAR MATCHING DATA'!$F$1:$I$824,3, FALSE)</f>
        <v>Greenville</v>
      </c>
      <c r="T539" s="33" t="str">
        <f>VLOOKUP(H539,'GUIDESTAR MATCHING DATA'!$F$1:$I$824,4, FALSE)</f>
        <v>SC</v>
      </c>
      <c r="U539" s="40"/>
      <c r="V539" s="40"/>
      <c r="W539" s="36"/>
      <c r="X539" s="36" t="s">
        <v>6260</v>
      </c>
    </row>
    <row r="540">
      <c r="A540" s="22" t="s">
        <v>3236</v>
      </c>
      <c r="B540" s="22" t="b">
        <v>0</v>
      </c>
      <c r="C540" s="22">
        <v>2.0</v>
      </c>
      <c r="D540" s="22">
        <v>0.0</v>
      </c>
      <c r="E540" s="22">
        <v>2.0</v>
      </c>
      <c r="F540" s="24">
        <v>42312.02755787037</v>
      </c>
      <c r="G540" s="22" t="s">
        <v>6261</v>
      </c>
      <c r="H540" s="22" t="s">
        <v>3237</v>
      </c>
      <c r="I540" s="24" t="s">
        <v>1982</v>
      </c>
      <c r="J540" s="22" t="str">
        <f>vlookup($I540,fb_data!$B$1:$H$481,3,FALSE)</f>
        <v>#N/A</v>
      </c>
      <c r="K540" s="22" t="str">
        <f>vlookup($I540,fb_data!$B$1:$H$481,4,FALSE)</f>
        <v>#N/A</v>
      </c>
      <c r="L540" s="22" t="str">
        <f>vlookup($I540,fb_data!$B$1:$H$481,5,FALSE)</f>
        <v>#N/A</v>
      </c>
      <c r="M540" s="22" t="str">
        <f>vlookup($I540,fb_data!$B$1:$H$481,6,FALSE)</f>
        <v>#N/A</v>
      </c>
      <c r="N540" s="22" t="str">
        <f>vlookup($I540,fb_data!$B$1:$H$481,7,FALSE)</f>
        <v>#N/A</v>
      </c>
      <c r="O540" s="22" t="s">
        <v>1980</v>
      </c>
      <c r="P540" s="22" t="b">
        <v>1</v>
      </c>
      <c r="Q540" s="28" t="b">
        <v>0</v>
      </c>
      <c r="R540" s="75" t="s">
        <v>3143</v>
      </c>
      <c r="S540" s="33" t="str">
        <f>VLOOKUP(H540,'GUIDESTAR MATCHING DATA'!$F$1:$I$824,3, FALSE)</f>
        <v>Greenville</v>
      </c>
      <c r="T540" s="33" t="str">
        <f>VLOOKUP(H540,'GUIDESTAR MATCHING DATA'!$F$1:$I$824,4, FALSE)</f>
        <v>SC</v>
      </c>
      <c r="U540" s="33"/>
      <c r="V540" s="33"/>
      <c r="W540" s="22"/>
      <c r="X540" s="22" t="s">
        <v>6262</v>
      </c>
    </row>
    <row r="541">
      <c r="A541" s="36" t="s">
        <v>3236</v>
      </c>
      <c r="B541" s="36" t="b">
        <v>0</v>
      </c>
      <c r="C541" s="36">
        <v>0.0</v>
      </c>
      <c r="D541" s="36">
        <v>0.0</v>
      </c>
      <c r="E541" s="36">
        <v>0.0</v>
      </c>
      <c r="F541" s="37">
        <v>42312.23195601852</v>
      </c>
      <c r="G541" s="36" t="s">
        <v>6263</v>
      </c>
      <c r="H541" s="36" t="s">
        <v>3237</v>
      </c>
      <c r="I541" s="37" t="s">
        <v>1788</v>
      </c>
      <c r="J541" s="22" t="str">
        <f>vlookup($I541,fb_data!$B$1:$H$481,3,FALSE)</f>
        <v>#N/A</v>
      </c>
      <c r="K541" s="22" t="str">
        <f>vlookup($I541,fb_data!$B$1:$H$481,4,FALSE)</f>
        <v>#N/A</v>
      </c>
      <c r="L541" s="22" t="str">
        <f>vlookup($I541,fb_data!$B$1:$H$481,5,FALSE)</f>
        <v>#N/A</v>
      </c>
      <c r="M541" s="22" t="str">
        <f>vlookup($I541,fb_data!$B$1:$H$481,6,FALSE)</f>
        <v>#N/A</v>
      </c>
      <c r="N541" s="22" t="str">
        <f>vlookup($I541,fb_data!$B$1:$H$481,7,FALSE)</f>
        <v>#N/A</v>
      </c>
      <c r="O541" s="36" t="s">
        <v>1787</v>
      </c>
      <c r="P541" s="36" t="b">
        <v>1</v>
      </c>
      <c r="Q541" s="38" t="b">
        <v>0</v>
      </c>
      <c r="R541" s="76" t="s">
        <v>3143</v>
      </c>
      <c r="S541" s="33" t="str">
        <f>VLOOKUP(H541,'GUIDESTAR MATCHING DATA'!$F$1:$I$824,3, FALSE)</f>
        <v>Greenville</v>
      </c>
      <c r="T541" s="33" t="str">
        <f>VLOOKUP(H541,'GUIDESTAR MATCHING DATA'!$F$1:$I$824,4, FALSE)</f>
        <v>SC</v>
      </c>
      <c r="U541" s="40"/>
      <c r="V541" s="40"/>
      <c r="W541" s="36"/>
      <c r="X541" s="36" t="s">
        <v>6264</v>
      </c>
    </row>
    <row r="542">
      <c r="A542" s="22" t="s">
        <v>3236</v>
      </c>
      <c r="B542" s="22" t="b">
        <v>0</v>
      </c>
      <c r="C542" s="22">
        <v>4.0</v>
      </c>
      <c r="D542" s="22">
        <v>3.0</v>
      </c>
      <c r="E542" s="22">
        <v>1.0</v>
      </c>
      <c r="F542" s="24">
        <v>42313.44501157408</v>
      </c>
      <c r="G542" s="22" t="s">
        <v>6265</v>
      </c>
      <c r="H542" s="22" t="s">
        <v>3237</v>
      </c>
      <c r="I542" s="24" t="s">
        <v>6247</v>
      </c>
      <c r="J542" s="22" t="str">
        <f>vlookup($I542,fb_data!$B$1:$H$481,3,FALSE)</f>
        <v>#N/A</v>
      </c>
      <c r="K542" s="22" t="str">
        <f>vlookup($I542,fb_data!$B$1:$H$481,4,FALSE)</f>
        <v>#N/A</v>
      </c>
      <c r="L542" s="22" t="str">
        <f>vlookup($I542,fb_data!$B$1:$H$481,5,FALSE)</f>
        <v>#N/A</v>
      </c>
      <c r="M542" s="22" t="str">
        <f>vlookup($I542,fb_data!$B$1:$H$481,6,FALSE)</f>
        <v>#N/A</v>
      </c>
      <c r="N542" s="22" t="str">
        <f>vlookup($I542,fb_data!$B$1:$H$481,7,FALSE)</f>
        <v>#N/A</v>
      </c>
      <c r="O542" s="22" t="s">
        <v>6248</v>
      </c>
      <c r="P542" s="22" t="b">
        <v>1</v>
      </c>
      <c r="Q542" s="28" t="b">
        <v>0</v>
      </c>
      <c r="R542" s="75" t="s">
        <v>3143</v>
      </c>
      <c r="S542" s="33" t="str">
        <f>VLOOKUP(H542,'GUIDESTAR MATCHING DATA'!$F$1:$I$824,3, FALSE)</f>
        <v>Greenville</v>
      </c>
      <c r="T542" s="33" t="str">
        <f>VLOOKUP(H542,'GUIDESTAR MATCHING DATA'!$F$1:$I$824,4, FALSE)</f>
        <v>SC</v>
      </c>
      <c r="U542" s="33"/>
      <c r="V542" s="33"/>
      <c r="W542" s="22"/>
      <c r="X542" s="22" t="s">
        <v>6266</v>
      </c>
    </row>
    <row r="543">
      <c r="A543" s="36" t="s">
        <v>3236</v>
      </c>
      <c r="B543" s="36" t="b">
        <v>0</v>
      </c>
      <c r="C543" s="36">
        <v>3.0</v>
      </c>
      <c r="D543" s="36">
        <v>1.0</v>
      </c>
      <c r="E543" s="36">
        <v>2.0</v>
      </c>
      <c r="F543" s="37">
        <v>42313.953043981484</v>
      </c>
      <c r="G543" s="36" t="s">
        <v>6267</v>
      </c>
      <c r="H543" s="36" t="s">
        <v>3237</v>
      </c>
      <c r="I543" s="37" t="s">
        <v>6268</v>
      </c>
      <c r="J543" s="22" t="str">
        <f>vlookup($I543,fb_data!$B$1:$H$481,3,FALSE)</f>
        <v>#N/A</v>
      </c>
      <c r="K543" s="22" t="str">
        <f>vlookup($I543,fb_data!$B$1:$H$481,4,FALSE)</f>
        <v>#N/A</v>
      </c>
      <c r="L543" s="22" t="str">
        <f>vlookup($I543,fb_data!$B$1:$H$481,5,FALSE)</f>
        <v>#N/A</v>
      </c>
      <c r="M543" s="22" t="str">
        <f>vlookup($I543,fb_data!$B$1:$H$481,6,FALSE)</f>
        <v>#N/A</v>
      </c>
      <c r="N543" s="22" t="str">
        <f>vlookup($I543,fb_data!$B$1:$H$481,7,FALSE)</f>
        <v>#N/A</v>
      </c>
      <c r="O543" s="36" t="s">
        <v>6269</v>
      </c>
      <c r="P543" s="36" t="b">
        <v>1</v>
      </c>
      <c r="Q543" s="38" t="b">
        <v>0</v>
      </c>
      <c r="R543" s="76" t="s">
        <v>3143</v>
      </c>
      <c r="S543" s="33" t="str">
        <f>VLOOKUP(H543,'GUIDESTAR MATCHING DATA'!$F$1:$I$824,3, FALSE)</f>
        <v>Greenville</v>
      </c>
      <c r="T543" s="33" t="str">
        <f>VLOOKUP(H543,'GUIDESTAR MATCHING DATA'!$F$1:$I$824,4, FALSE)</f>
        <v>SC</v>
      </c>
      <c r="U543" s="40"/>
      <c r="V543" s="40"/>
      <c r="W543" s="36"/>
      <c r="X543" s="36" t="s">
        <v>6270</v>
      </c>
    </row>
    <row r="544">
      <c r="A544" s="22" t="s">
        <v>3236</v>
      </c>
      <c r="B544" s="22" t="b">
        <v>0</v>
      </c>
      <c r="C544" s="22">
        <v>25.0</v>
      </c>
      <c r="D544" s="22">
        <v>7.0</v>
      </c>
      <c r="E544" s="22">
        <v>18.0</v>
      </c>
      <c r="F544" s="24">
        <v>42314.878113425926</v>
      </c>
      <c r="G544" s="22" t="s">
        <v>6271</v>
      </c>
      <c r="H544" s="22" t="s">
        <v>3237</v>
      </c>
      <c r="I544" s="24" t="s">
        <v>2536</v>
      </c>
      <c r="J544" s="22" t="str">
        <f>vlookup($I544,fb_data!$B$1:$H$481,3,FALSE)</f>
        <v>#N/A</v>
      </c>
      <c r="K544" s="22" t="str">
        <f>vlookup($I544,fb_data!$B$1:$H$481,4,FALSE)</f>
        <v>#N/A</v>
      </c>
      <c r="L544" s="22" t="str">
        <f>vlookup($I544,fb_data!$B$1:$H$481,5,FALSE)</f>
        <v>#N/A</v>
      </c>
      <c r="M544" s="22" t="str">
        <f>vlookup($I544,fb_data!$B$1:$H$481,6,FALSE)</f>
        <v>#N/A</v>
      </c>
      <c r="N544" s="22" t="str">
        <f>vlookup($I544,fb_data!$B$1:$H$481,7,FALSE)</f>
        <v>#N/A</v>
      </c>
      <c r="O544" s="22" t="s">
        <v>2535</v>
      </c>
      <c r="P544" s="22" t="b">
        <v>1</v>
      </c>
      <c r="Q544" s="28" t="b">
        <v>0</v>
      </c>
      <c r="R544" s="75" t="s">
        <v>3143</v>
      </c>
      <c r="S544" s="33" t="str">
        <f>VLOOKUP(H544,'GUIDESTAR MATCHING DATA'!$F$1:$I$824,3, FALSE)</f>
        <v>Greenville</v>
      </c>
      <c r="T544" s="33" t="str">
        <f>VLOOKUP(H544,'GUIDESTAR MATCHING DATA'!$F$1:$I$824,4, FALSE)</f>
        <v>SC</v>
      </c>
      <c r="U544" s="33"/>
      <c r="V544" s="33"/>
      <c r="W544" s="22"/>
      <c r="X544" s="22" t="s">
        <v>6272</v>
      </c>
    </row>
    <row r="545">
      <c r="A545" s="36" t="s">
        <v>3236</v>
      </c>
      <c r="B545" s="36" t="b">
        <v>0</v>
      </c>
      <c r="C545" s="36">
        <v>5.0</v>
      </c>
      <c r="D545" s="36">
        <v>2.0</v>
      </c>
      <c r="E545" s="36">
        <v>3.0</v>
      </c>
      <c r="F545" s="37">
        <v>42315.766238425924</v>
      </c>
      <c r="G545" s="36" t="s">
        <v>6273</v>
      </c>
      <c r="H545" s="36" t="s">
        <v>3237</v>
      </c>
      <c r="I545" s="37" t="s">
        <v>6247</v>
      </c>
      <c r="J545" s="22" t="str">
        <f>vlookup($I545,fb_data!$B$1:$H$481,3,FALSE)</f>
        <v>#N/A</v>
      </c>
      <c r="K545" s="22" t="str">
        <f>vlookup($I545,fb_data!$B$1:$H$481,4,FALSE)</f>
        <v>#N/A</v>
      </c>
      <c r="L545" s="22" t="str">
        <f>vlookup($I545,fb_data!$B$1:$H$481,5,FALSE)</f>
        <v>#N/A</v>
      </c>
      <c r="M545" s="22" t="str">
        <f>vlookup($I545,fb_data!$B$1:$H$481,6,FALSE)</f>
        <v>#N/A</v>
      </c>
      <c r="N545" s="22" t="str">
        <f>vlookup($I545,fb_data!$B$1:$H$481,7,FALSE)</f>
        <v>#N/A</v>
      </c>
      <c r="O545" s="36" t="s">
        <v>6248</v>
      </c>
      <c r="P545" s="36" t="b">
        <v>1</v>
      </c>
      <c r="Q545" s="38" t="b">
        <v>1</v>
      </c>
      <c r="R545" s="76" t="s">
        <v>3143</v>
      </c>
      <c r="S545" s="33" t="str">
        <f>VLOOKUP(H545,'GUIDESTAR MATCHING DATA'!$F$1:$I$824,3, FALSE)</f>
        <v>Greenville</v>
      </c>
      <c r="T545" s="33" t="str">
        <f>VLOOKUP(H545,'GUIDESTAR MATCHING DATA'!$F$1:$I$824,4, FALSE)</f>
        <v>SC</v>
      </c>
      <c r="U545" s="40"/>
      <c r="V545" s="40"/>
      <c r="W545" s="36"/>
      <c r="X545" s="36" t="s">
        <v>6274</v>
      </c>
    </row>
    <row r="546">
      <c r="A546" s="22" t="s">
        <v>3236</v>
      </c>
      <c r="B546" s="22" t="b">
        <v>0</v>
      </c>
      <c r="C546" s="22">
        <v>1.0</v>
      </c>
      <c r="D546" s="22">
        <v>0.0</v>
      </c>
      <c r="E546" s="22">
        <v>1.0</v>
      </c>
      <c r="F546" s="24">
        <v>42318.36141203704</v>
      </c>
      <c r="G546" s="22" t="s">
        <v>6275</v>
      </c>
      <c r="H546" s="22" t="s">
        <v>3237</v>
      </c>
      <c r="I546" s="24" t="s">
        <v>2021</v>
      </c>
      <c r="J546" s="22" t="str">
        <f>vlookup($I546,fb_data!$B$1:$H$481,3,FALSE)</f>
        <v>#N/A</v>
      </c>
      <c r="K546" s="22" t="str">
        <f>vlookup($I546,fb_data!$B$1:$H$481,4,FALSE)</f>
        <v>#N/A</v>
      </c>
      <c r="L546" s="22" t="str">
        <f>vlookup($I546,fb_data!$B$1:$H$481,5,FALSE)</f>
        <v>#N/A</v>
      </c>
      <c r="M546" s="22" t="str">
        <f>vlookup($I546,fb_data!$B$1:$H$481,6,FALSE)</f>
        <v>#N/A</v>
      </c>
      <c r="N546" s="22" t="str">
        <f>vlookup($I546,fb_data!$B$1:$H$481,7,FALSE)</f>
        <v>#N/A</v>
      </c>
      <c r="O546" s="22" t="s">
        <v>2020</v>
      </c>
      <c r="P546" s="22" t="b">
        <v>1</v>
      </c>
      <c r="Q546" s="28" t="b">
        <v>0</v>
      </c>
      <c r="R546" s="75" t="s">
        <v>3143</v>
      </c>
      <c r="S546" s="33" t="str">
        <f>VLOOKUP(H546,'GUIDESTAR MATCHING DATA'!$F$1:$I$824,3, FALSE)</f>
        <v>Greenville</v>
      </c>
      <c r="T546" s="33" t="str">
        <f>VLOOKUP(H546,'GUIDESTAR MATCHING DATA'!$F$1:$I$824,4, FALSE)</f>
        <v>SC</v>
      </c>
      <c r="U546" s="33"/>
      <c r="V546" s="33"/>
      <c r="W546" s="22"/>
      <c r="X546" s="22" t="s">
        <v>6276</v>
      </c>
    </row>
    <row r="547">
      <c r="A547" s="36" t="s">
        <v>3236</v>
      </c>
      <c r="B547" s="36" t="b">
        <v>0</v>
      </c>
      <c r="C547" s="36">
        <v>4.0</v>
      </c>
      <c r="D547" s="36">
        <v>2.0</v>
      </c>
      <c r="E547" s="36">
        <v>2.0</v>
      </c>
      <c r="F547" s="37">
        <v>42318.41310185185</v>
      </c>
      <c r="G547" s="36" t="s">
        <v>6277</v>
      </c>
      <c r="H547" s="36" t="s">
        <v>3237</v>
      </c>
      <c r="I547" s="37" t="s">
        <v>6247</v>
      </c>
      <c r="J547" s="22" t="str">
        <f>vlookup($I547,fb_data!$B$1:$H$481,3,FALSE)</f>
        <v>#N/A</v>
      </c>
      <c r="K547" s="22" t="str">
        <f>vlookup($I547,fb_data!$B$1:$H$481,4,FALSE)</f>
        <v>#N/A</v>
      </c>
      <c r="L547" s="22" t="str">
        <f>vlookup($I547,fb_data!$B$1:$H$481,5,FALSE)</f>
        <v>#N/A</v>
      </c>
      <c r="M547" s="22" t="str">
        <f>vlookup($I547,fb_data!$B$1:$H$481,6,FALSE)</f>
        <v>#N/A</v>
      </c>
      <c r="N547" s="22" t="str">
        <f>vlookup($I547,fb_data!$B$1:$H$481,7,FALSE)</f>
        <v>#N/A</v>
      </c>
      <c r="O547" s="36" t="s">
        <v>6248</v>
      </c>
      <c r="P547" s="36" t="b">
        <v>1</v>
      </c>
      <c r="Q547" s="38" t="b">
        <v>1</v>
      </c>
      <c r="R547" s="76" t="s">
        <v>3143</v>
      </c>
      <c r="S547" s="33" t="str">
        <f>VLOOKUP(H547,'GUIDESTAR MATCHING DATA'!$F$1:$I$824,3, FALSE)</f>
        <v>Greenville</v>
      </c>
      <c r="T547" s="33" t="str">
        <f>VLOOKUP(H547,'GUIDESTAR MATCHING DATA'!$F$1:$I$824,4, FALSE)</f>
        <v>SC</v>
      </c>
      <c r="U547" s="40"/>
      <c r="V547" s="40"/>
      <c r="W547" s="36"/>
      <c r="X547" s="36" t="s">
        <v>6278</v>
      </c>
    </row>
    <row r="548">
      <c r="A548" s="22" t="s">
        <v>3236</v>
      </c>
      <c r="B548" s="22" t="b">
        <v>0</v>
      </c>
      <c r="C548" s="22">
        <v>32.0</v>
      </c>
      <c r="D548" s="22">
        <v>8.0</v>
      </c>
      <c r="E548" s="22">
        <v>24.0</v>
      </c>
      <c r="F548" s="24">
        <v>42318.42533564815</v>
      </c>
      <c r="G548" s="22" t="s">
        <v>6279</v>
      </c>
      <c r="H548" s="22" t="s">
        <v>3237</v>
      </c>
      <c r="I548" s="22" t="s">
        <v>2183</v>
      </c>
      <c r="J548" s="22" t="str">
        <f>vlookup($I548,fb_data!$B$1:$H$481,3,FALSE)</f>
        <v>#N/A</v>
      </c>
      <c r="K548" s="22" t="str">
        <f>vlookup($I548,fb_data!$B$1:$H$481,4,FALSE)</f>
        <v>#N/A</v>
      </c>
      <c r="L548" s="22" t="str">
        <f>vlookup($I548,fb_data!$B$1:$H$481,5,FALSE)</f>
        <v>#N/A</v>
      </c>
      <c r="M548" s="22" t="str">
        <f>vlookup($I548,fb_data!$B$1:$H$481,6,FALSE)</f>
        <v>#N/A</v>
      </c>
      <c r="N548" s="22" t="str">
        <f>vlookup($I548,fb_data!$B$1:$H$481,7,FALSE)</f>
        <v>#N/A</v>
      </c>
      <c r="O548" s="22" t="s">
        <v>2182</v>
      </c>
      <c r="P548" s="22" t="b">
        <v>1</v>
      </c>
      <c r="Q548" s="28" t="b">
        <v>0</v>
      </c>
      <c r="R548" s="75" t="s">
        <v>3143</v>
      </c>
      <c r="S548" s="33" t="str">
        <f>VLOOKUP(H548,'GUIDESTAR MATCHING DATA'!$F$1:$I$824,3, FALSE)</f>
        <v>Greenville</v>
      </c>
      <c r="T548" s="33" t="str">
        <f>VLOOKUP(H548,'GUIDESTAR MATCHING DATA'!$F$1:$I$824,4, FALSE)</f>
        <v>SC</v>
      </c>
      <c r="U548" s="33"/>
      <c r="V548" s="33"/>
      <c r="W548" s="22"/>
      <c r="X548" s="22" t="s">
        <v>6280</v>
      </c>
    </row>
    <row r="549">
      <c r="A549" s="36" t="s">
        <v>3236</v>
      </c>
      <c r="B549" s="36" t="b">
        <v>0</v>
      </c>
      <c r="C549" s="36">
        <v>786.0</v>
      </c>
      <c r="D549" s="36">
        <v>181.0</v>
      </c>
      <c r="E549" s="36">
        <v>605.0</v>
      </c>
      <c r="F549" s="37">
        <v>42318.52140046296</v>
      </c>
      <c r="G549" s="36" t="s">
        <v>6281</v>
      </c>
      <c r="H549" s="36" t="s">
        <v>3237</v>
      </c>
      <c r="I549" s="37" t="s">
        <v>2074</v>
      </c>
      <c r="J549" s="22" t="str">
        <f>vlookup($I549,fb_data!$B$1:$H$481,3,FALSE)</f>
        <v>#N/A</v>
      </c>
      <c r="K549" s="22" t="str">
        <f>vlookup($I549,fb_data!$B$1:$H$481,4,FALSE)</f>
        <v>#N/A</v>
      </c>
      <c r="L549" s="22" t="str">
        <f>vlookup($I549,fb_data!$B$1:$H$481,5,FALSE)</f>
        <v>#N/A</v>
      </c>
      <c r="M549" s="22" t="str">
        <f>vlookup($I549,fb_data!$B$1:$H$481,6,FALSE)</f>
        <v>#N/A</v>
      </c>
      <c r="N549" s="22" t="str">
        <f>vlookup($I549,fb_data!$B$1:$H$481,7,FALSE)</f>
        <v>#N/A</v>
      </c>
      <c r="O549" s="36" t="s">
        <v>2072</v>
      </c>
      <c r="P549" s="36" t="b">
        <v>1</v>
      </c>
      <c r="Q549" s="38" t="b">
        <v>0</v>
      </c>
      <c r="R549" s="76" t="s">
        <v>3143</v>
      </c>
      <c r="S549" s="33" t="str">
        <f>VLOOKUP(H549,'GUIDESTAR MATCHING DATA'!$F$1:$I$824,3, FALSE)</f>
        <v>Greenville</v>
      </c>
      <c r="T549" s="33" t="str">
        <f>VLOOKUP(H549,'GUIDESTAR MATCHING DATA'!$F$1:$I$824,4, FALSE)</f>
        <v>SC</v>
      </c>
      <c r="U549" s="40"/>
      <c r="V549" s="40"/>
      <c r="W549" s="36"/>
      <c r="X549" s="36" t="s">
        <v>6282</v>
      </c>
    </row>
    <row r="550">
      <c r="A550" s="22" t="s">
        <v>3236</v>
      </c>
      <c r="B550" s="22" t="b">
        <v>0</v>
      </c>
      <c r="C550" s="22">
        <v>3.0</v>
      </c>
      <c r="D550" s="22">
        <v>0.0</v>
      </c>
      <c r="E550" s="22">
        <v>3.0</v>
      </c>
      <c r="F550" s="24">
        <v>42318.61130787037</v>
      </c>
      <c r="G550" s="22" t="s">
        <v>6283</v>
      </c>
      <c r="H550" s="22" t="s">
        <v>3237</v>
      </c>
      <c r="I550" s="22" t="s">
        <v>2820</v>
      </c>
      <c r="J550" s="22" t="str">
        <f>vlookup($I550,fb_data!$B$1:$H$481,3,FALSE)</f>
        <v>#N/A</v>
      </c>
      <c r="K550" s="22" t="str">
        <f>vlookup($I550,fb_data!$B$1:$H$481,4,FALSE)</f>
        <v>#N/A</v>
      </c>
      <c r="L550" s="22" t="str">
        <f>vlookup($I550,fb_data!$B$1:$H$481,5,FALSE)</f>
        <v>#N/A</v>
      </c>
      <c r="M550" s="22" t="str">
        <f>vlookup($I550,fb_data!$B$1:$H$481,6,FALSE)</f>
        <v>#N/A</v>
      </c>
      <c r="N550" s="22" t="str">
        <f>vlookup($I550,fb_data!$B$1:$H$481,7,FALSE)</f>
        <v>#N/A</v>
      </c>
      <c r="O550" s="22" t="s">
        <v>2819</v>
      </c>
      <c r="P550" s="22" t="b">
        <v>1</v>
      </c>
      <c r="Q550" s="28" t="b">
        <v>1</v>
      </c>
      <c r="R550" s="75" t="s">
        <v>3143</v>
      </c>
      <c r="S550" s="33" t="str">
        <f>VLOOKUP(H550,'GUIDESTAR MATCHING DATA'!$F$1:$I$824,3, FALSE)</f>
        <v>Greenville</v>
      </c>
      <c r="T550" s="33" t="str">
        <f>VLOOKUP(H550,'GUIDESTAR MATCHING DATA'!$F$1:$I$824,4, FALSE)</f>
        <v>SC</v>
      </c>
      <c r="U550" s="33"/>
      <c r="V550" s="33"/>
      <c r="W550" s="22"/>
      <c r="X550" s="22" t="s">
        <v>6284</v>
      </c>
    </row>
    <row r="551">
      <c r="A551" s="36" t="s">
        <v>3236</v>
      </c>
      <c r="B551" s="36" t="b">
        <v>0</v>
      </c>
      <c r="C551" s="36">
        <v>6.0</v>
      </c>
      <c r="D551" s="36">
        <v>1.0</v>
      </c>
      <c r="E551" s="36">
        <v>5.0</v>
      </c>
      <c r="F551" s="37">
        <v>42320.72961805556</v>
      </c>
      <c r="G551" s="36" t="s">
        <v>6285</v>
      </c>
      <c r="H551" s="36" t="s">
        <v>3237</v>
      </c>
      <c r="I551" s="37" t="s">
        <v>1917</v>
      </c>
      <c r="J551" s="22" t="str">
        <f>vlookup($I551,fb_data!$B$1:$H$481,3,FALSE)</f>
        <v>#N/A</v>
      </c>
      <c r="K551" s="22" t="str">
        <f>vlookup($I551,fb_data!$B$1:$H$481,4,FALSE)</f>
        <v>#N/A</v>
      </c>
      <c r="L551" s="22" t="str">
        <f>vlookup($I551,fb_data!$B$1:$H$481,5,FALSE)</f>
        <v>#N/A</v>
      </c>
      <c r="M551" s="22" t="str">
        <f>vlookup($I551,fb_data!$B$1:$H$481,6,FALSE)</f>
        <v>#N/A</v>
      </c>
      <c r="N551" s="22" t="str">
        <f>vlookup($I551,fb_data!$B$1:$H$481,7,FALSE)</f>
        <v>#N/A</v>
      </c>
      <c r="O551" s="36" t="s">
        <v>1915</v>
      </c>
      <c r="P551" s="36" t="b">
        <v>1</v>
      </c>
      <c r="Q551" s="38" t="b">
        <v>0</v>
      </c>
      <c r="R551" s="76" t="s">
        <v>3143</v>
      </c>
      <c r="S551" s="33" t="str">
        <f>VLOOKUP(H551,'GUIDESTAR MATCHING DATA'!$F$1:$I$824,3, FALSE)</f>
        <v>Greenville</v>
      </c>
      <c r="T551" s="33" t="str">
        <f>VLOOKUP(H551,'GUIDESTAR MATCHING DATA'!$F$1:$I$824,4, FALSE)</f>
        <v>SC</v>
      </c>
      <c r="U551" s="40"/>
      <c r="V551" s="40"/>
      <c r="W551" s="36"/>
      <c r="X551" s="36" t="s">
        <v>6286</v>
      </c>
    </row>
    <row r="552">
      <c r="A552" s="22" t="s">
        <v>3236</v>
      </c>
      <c r="B552" s="22" t="b">
        <v>0</v>
      </c>
      <c r="C552" s="22">
        <v>68.0</v>
      </c>
      <c r="D552" s="22">
        <v>14.0</v>
      </c>
      <c r="E552" s="22">
        <v>54.0</v>
      </c>
      <c r="F552" s="24">
        <v>42321.140173611115</v>
      </c>
      <c r="G552" s="22" t="s">
        <v>6287</v>
      </c>
      <c r="H552" s="22" t="s">
        <v>3237</v>
      </c>
      <c r="I552" s="24" t="s">
        <v>6288</v>
      </c>
      <c r="J552" s="22" t="str">
        <f>vlookup($I552,fb_data!$B$1:$H$481,3,FALSE)</f>
        <v>#N/A</v>
      </c>
      <c r="K552" s="22" t="str">
        <f>vlookup($I552,fb_data!$B$1:$H$481,4,FALSE)</f>
        <v>#N/A</v>
      </c>
      <c r="L552" s="22" t="str">
        <f>vlookup($I552,fb_data!$B$1:$H$481,5,FALSE)</f>
        <v>#N/A</v>
      </c>
      <c r="M552" s="22" t="str">
        <f>vlookup($I552,fb_data!$B$1:$H$481,6,FALSE)</f>
        <v>#N/A</v>
      </c>
      <c r="N552" s="22" t="str">
        <f>vlookup($I552,fb_data!$B$1:$H$481,7,FALSE)</f>
        <v>#N/A</v>
      </c>
      <c r="O552" s="22" t="s">
        <v>6289</v>
      </c>
      <c r="P552" s="22" t="b">
        <v>1</v>
      </c>
      <c r="Q552" s="28" t="b">
        <v>1</v>
      </c>
      <c r="R552" s="75" t="s">
        <v>3143</v>
      </c>
      <c r="S552" s="33" t="str">
        <f>VLOOKUP(H552,'GUIDESTAR MATCHING DATA'!$F$1:$I$824,3, FALSE)</f>
        <v>Greenville</v>
      </c>
      <c r="T552" s="33" t="str">
        <f>VLOOKUP(H552,'GUIDESTAR MATCHING DATA'!$F$1:$I$824,4, FALSE)</f>
        <v>SC</v>
      </c>
      <c r="U552" s="33"/>
      <c r="V552" s="33"/>
      <c r="W552" s="22"/>
      <c r="X552" s="22" t="s">
        <v>6290</v>
      </c>
    </row>
    <row r="553">
      <c r="A553" s="36" t="s">
        <v>3236</v>
      </c>
      <c r="B553" s="36" t="b">
        <v>0</v>
      </c>
      <c r="C553" s="36">
        <v>439.0</v>
      </c>
      <c r="D553" s="36">
        <v>158.0</v>
      </c>
      <c r="E553" s="36">
        <v>281.0</v>
      </c>
      <c r="F553" s="37">
        <v>42321.55365740741</v>
      </c>
      <c r="G553" s="36" t="s">
        <v>6291</v>
      </c>
      <c r="H553" s="36" t="s">
        <v>3237</v>
      </c>
      <c r="I553" s="37"/>
      <c r="J553" s="22" t="str">
        <f>vlookup($I553,fb_data!$B$1:$H$481,3,FALSE)</f>
        <v>#N/A</v>
      </c>
      <c r="K553" s="22" t="str">
        <f>vlookup($I553,fb_data!$B$1:$H$481,4,FALSE)</f>
        <v>#N/A</v>
      </c>
      <c r="L553" s="22" t="str">
        <f>vlookup($I553,fb_data!$B$1:$H$481,5,FALSE)</f>
        <v>#N/A</v>
      </c>
      <c r="M553" s="22" t="str">
        <f>vlookup($I553,fb_data!$B$1:$H$481,6,FALSE)</f>
        <v>#N/A</v>
      </c>
      <c r="N553" s="22" t="str">
        <f>vlookup($I553,fb_data!$B$1:$H$481,7,FALSE)</f>
        <v>#N/A</v>
      </c>
      <c r="O553" s="36" t="s">
        <v>761</v>
      </c>
      <c r="P553" s="36" t="b">
        <v>1</v>
      </c>
      <c r="Q553" s="38" t="b">
        <v>0</v>
      </c>
      <c r="R553" s="76" t="s">
        <v>3143</v>
      </c>
      <c r="S553" s="33" t="str">
        <f>VLOOKUP(H553,'GUIDESTAR MATCHING DATA'!$F$1:$I$824,3, FALSE)</f>
        <v>Greenville</v>
      </c>
      <c r="T553" s="33" t="str">
        <f>VLOOKUP(H553,'GUIDESTAR MATCHING DATA'!$F$1:$I$824,4, FALSE)</f>
        <v>SC</v>
      </c>
      <c r="U553" s="40"/>
      <c r="V553" s="40"/>
      <c r="W553" s="36"/>
      <c r="X553" s="36" t="s">
        <v>6292</v>
      </c>
    </row>
    <row r="554">
      <c r="A554" s="22" t="s">
        <v>3236</v>
      </c>
      <c r="B554" s="22" t="b">
        <v>0</v>
      </c>
      <c r="C554" s="22">
        <v>0.0</v>
      </c>
      <c r="D554" s="22">
        <v>0.0</v>
      </c>
      <c r="E554" s="22">
        <v>0.0</v>
      </c>
      <c r="F554" s="24">
        <v>42321.844930555555</v>
      </c>
      <c r="G554" s="22" t="s">
        <v>6293</v>
      </c>
      <c r="H554" s="22" t="s">
        <v>3237</v>
      </c>
      <c r="I554" s="24" t="s">
        <v>1515</v>
      </c>
      <c r="J554" s="22" t="str">
        <f>vlookup($I554,fb_data!$B$1:$H$481,3,FALSE)</f>
        <v>#N/A</v>
      </c>
      <c r="K554" s="22" t="str">
        <f>vlookup($I554,fb_data!$B$1:$H$481,4,FALSE)</f>
        <v>#N/A</v>
      </c>
      <c r="L554" s="22" t="str">
        <f>vlookup($I554,fb_data!$B$1:$H$481,5,FALSE)</f>
        <v>#N/A</v>
      </c>
      <c r="M554" s="22" t="str">
        <f>vlookup($I554,fb_data!$B$1:$H$481,6,FALSE)</f>
        <v>#N/A</v>
      </c>
      <c r="N554" s="22" t="str">
        <f>vlookup($I554,fb_data!$B$1:$H$481,7,FALSE)</f>
        <v>#N/A</v>
      </c>
      <c r="O554" s="22" t="s">
        <v>1514</v>
      </c>
      <c r="P554" s="22" t="b">
        <v>1</v>
      </c>
      <c r="Q554" s="28" t="b">
        <v>0</v>
      </c>
      <c r="R554" s="75" t="s">
        <v>3143</v>
      </c>
      <c r="S554" s="33" t="str">
        <f>VLOOKUP(H554,'GUIDESTAR MATCHING DATA'!$F$1:$I$824,3, FALSE)</f>
        <v>Greenville</v>
      </c>
      <c r="T554" s="33" t="str">
        <f>VLOOKUP(H554,'GUIDESTAR MATCHING DATA'!$F$1:$I$824,4, FALSE)</f>
        <v>SC</v>
      </c>
      <c r="U554" s="33"/>
      <c r="V554" s="33"/>
      <c r="W554" s="22"/>
      <c r="X554" s="22" t="s">
        <v>6294</v>
      </c>
    </row>
    <row r="555">
      <c r="A555" s="36" t="s">
        <v>3236</v>
      </c>
      <c r="B555" s="36" t="b">
        <v>0</v>
      </c>
      <c r="C555" s="36">
        <v>4.0</v>
      </c>
      <c r="D555" s="36">
        <v>0.0</v>
      </c>
      <c r="E555" s="36">
        <v>4.0</v>
      </c>
      <c r="F555" s="37">
        <v>42324.363912037035</v>
      </c>
      <c r="G555" s="36" t="s">
        <v>6295</v>
      </c>
      <c r="H555" s="36" t="s">
        <v>3237</v>
      </c>
      <c r="I555" s="37" t="s">
        <v>3309</v>
      </c>
      <c r="J555" s="22" t="str">
        <f>vlookup($I555,fb_data!$B$1:$H$481,3,FALSE)</f>
        <v>#N/A</v>
      </c>
      <c r="K555" s="22" t="str">
        <f>vlookup($I555,fb_data!$B$1:$H$481,4,FALSE)</f>
        <v>#N/A</v>
      </c>
      <c r="L555" s="22" t="str">
        <f>vlookup($I555,fb_data!$B$1:$H$481,5,FALSE)</f>
        <v>#N/A</v>
      </c>
      <c r="M555" s="22" t="str">
        <f>vlookup($I555,fb_data!$B$1:$H$481,6,FALSE)</f>
        <v>#N/A</v>
      </c>
      <c r="N555" s="22" t="str">
        <f>vlookup($I555,fb_data!$B$1:$H$481,7,FALSE)</f>
        <v>#N/A</v>
      </c>
      <c r="O555" s="36" t="s">
        <v>3308</v>
      </c>
      <c r="P555" s="36" t="b">
        <v>1</v>
      </c>
      <c r="Q555" s="38" t="b">
        <v>1</v>
      </c>
      <c r="R555" s="76" t="s">
        <v>3143</v>
      </c>
      <c r="S555" s="33" t="str">
        <f>VLOOKUP(H555,'GUIDESTAR MATCHING DATA'!$F$1:$I$824,3, FALSE)</f>
        <v>Greenville</v>
      </c>
      <c r="T555" s="33" t="str">
        <f>VLOOKUP(H555,'GUIDESTAR MATCHING DATA'!$F$1:$I$824,4, FALSE)</f>
        <v>SC</v>
      </c>
      <c r="U555" s="40"/>
      <c r="V555" s="40"/>
      <c r="W555" s="36"/>
      <c r="X555" s="36" t="s">
        <v>6296</v>
      </c>
    </row>
    <row r="556">
      <c r="A556" s="22" t="s">
        <v>3236</v>
      </c>
      <c r="B556" s="22" t="b">
        <v>0</v>
      </c>
      <c r="C556" s="22">
        <v>3.0</v>
      </c>
      <c r="D556" s="22">
        <v>2.0</v>
      </c>
      <c r="E556" s="22">
        <v>1.0</v>
      </c>
      <c r="F556" s="24">
        <v>42325.381261574075</v>
      </c>
      <c r="G556" s="22" t="s">
        <v>6297</v>
      </c>
      <c r="H556" s="22" t="s">
        <v>3237</v>
      </c>
      <c r="I556" s="24" t="s">
        <v>3341</v>
      </c>
      <c r="J556" s="22" t="str">
        <f>vlookup($I556,fb_data!$B$1:$H$481,3,FALSE)</f>
        <v>#N/A</v>
      </c>
      <c r="K556" s="22" t="str">
        <f>vlookup($I556,fb_data!$B$1:$H$481,4,FALSE)</f>
        <v>#N/A</v>
      </c>
      <c r="L556" s="22" t="str">
        <f>vlookup($I556,fb_data!$B$1:$H$481,5,FALSE)</f>
        <v>#N/A</v>
      </c>
      <c r="M556" s="22" t="str">
        <f>vlookup($I556,fb_data!$B$1:$H$481,6,FALSE)</f>
        <v>#N/A</v>
      </c>
      <c r="N556" s="22" t="str">
        <f>vlookup($I556,fb_data!$B$1:$H$481,7,FALSE)</f>
        <v>#N/A</v>
      </c>
      <c r="O556" s="22" t="s">
        <v>3340</v>
      </c>
      <c r="P556" s="22" t="b">
        <v>1</v>
      </c>
      <c r="Q556" s="28" t="b">
        <v>1</v>
      </c>
      <c r="R556" s="75" t="s">
        <v>3143</v>
      </c>
      <c r="S556" s="33" t="str">
        <f>VLOOKUP(H556,'GUIDESTAR MATCHING DATA'!$F$1:$I$824,3, FALSE)</f>
        <v>Greenville</v>
      </c>
      <c r="T556" s="33" t="str">
        <f>VLOOKUP(H556,'GUIDESTAR MATCHING DATA'!$F$1:$I$824,4, FALSE)</f>
        <v>SC</v>
      </c>
      <c r="U556" s="33"/>
      <c r="V556" s="33"/>
      <c r="W556" s="22"/>
      <c r="X556" s="22" t="s">
        <v>6298</v>
      </c>
    </row>
    <row r="557">
      <c r="A557" s="36" t="s">
        <v>3236</v>
      </c>
      <c r="B557" s="36" t="b">
        <v>0</v>
      </c>
      <c r="C557" s="36">
        <v>40.0</v>
      </c>
      <c r="D557" s="36">
        <v>6.0</v>
      </c>
      <c r="E557" s="36">
        <v>34.0</v>
      </c>
      <c r="F557" s="37">
        <v>42325.60760416667</v>
      </c>
      <c r="G557" s="36" t="s">
        <v>6299</v>
      </c>
      <c r="H557" s="36" t="s">
        <v>3237</v>
      </c>
      <c r="I557" s="37" t="s">
        <v>6300</v>
      </c>
      <c r="J557" s="22" t="str">
        <f>vlookup($I557,fb_data!$B$1:$H$481,3,FALSE)</f>
        <v>#N/A</v>
      </c>
      <c r="K557" s="22" t="str">
        <f>vlookup($I557,fb_data!$B$1:$H$481,4,FALSE)</f>
        <v>#N/A</v>
      </c>
      <c r="L557" s="22" t="str">
        <f>vlookup($I557,fb_data!$B$1:$H$481,5,FALSE)</f>
        <v>#N/A</v>
      </c>
      <c r="M557" s="22" t="str">
        <f>vlookup($I557,fb_data!$B$1:$H$481,6,FALSE)</f>
        <v>#N/A</v>
      </c>
      <c r="N557" s="22" t="str">
        <f>vlookup($I557,fb_data!$B$1:$H$481,7,FALSE)</f>
        <v>#N/A</v>
      </c>
      <c r="O557" s="36" t="s">
        <v>6301</v>
      </c>
      <c r="P557" s="36" t="b">
        <v>1</v>
      </c>
      <c r="Q557" s="38" t="b">
        <v>0</v>
      </c>
      <c r="R557" s="76" t="s">
        <v>3143</v>
      </c>
      <c r="S557" s="33" t="str">
        <f>VLOOKUP(H557,'GUIDESTAR MATCHING DATA'!$F$1:$I$824,3, FALSE)</f>
        <v>Greenville</v>
      </c>
      <c r="T557" s="33" t="str">
        <f>VLOOKUP(H557,'GUIDESTAR MATCHING DATA'!$F$1:$I$824,4, FALSE)</f>
        <v>SC</v>
      </c>
      <c r="U557" s="40"/>
      <c r="V557" s="40"/>
      <c r="W557" s="36"/>
      <c r="X557" s="36" t="s">
        <v>6302</v>
      </c>
    </row>
    <row r="558">
      <c r="A558" s="22" t="s">
        <v>3236</v>
      </c>
      <c r="B558" s="22" t="b">
        <v>0</v>
      </c>
      <c r="C558" s="22">
        <v>15.0</v>
      </c>
      <c r="D558" s="22">
        <v>10.0</v>
      </c>
      <c r="E558" s="22">
        <v>5.0</v>
      </c>
      <c r="F558" s="24">
        <v>42325.624872685185</v>
      </c>
      <c r="G558" s="22" t="s">
        <v>6303</v>
      </c>
      <c r="H558" s="22" t="s">
        <v>3237</v>
      </c>
      <c r="I558" s="24" t="s">
        <v>6247</v>
      </c>
      <c r="J558" s="22" t="str">
        <f>vlookup($I558,fb_data!$B$1:$H$481,3,FALSE)</f>
        <v>#N/A</v>
      </c>
      <c r="K558" s="22" t="str">
        <f>vlookup($I558,fb_data!$B$1:$H$481,4,FALSE)</f>
        <v>#N/A</v>
      </c>
      <c r="L558" s="22" t="str">
        <f>vlookup($I558,fb_data!$B$1:$H$481,5,FALSE)</f>
        <v>#N/A</v>
      </c>
      <c r="M558" s="22" t="str">
        <f>vlookup($I558,fb_data!$B$1:$H$481,6,FALSE)</f>
        <v>#N/A</v>
      </c>
      <c r="N558" s="22" t="str">
        <f>vlookup($I558,fb_data!$B$1:$H$481,7,FALSE)</f>
        <v>#N/A</v>
      </c>
      <c r="O558" s="22" t="s">
        <v>6248</v>
      </c>
      <c r="P558" s="22" t="b">
        <v>1</v>
      </c>
      <c r="Q558" s="28" t="b">
        <v>1</v>
      </c>
      <c r="R558" s="75" t="s">
        <v>3143</v>
      </c>
      <c r="S558" s="33" t="str">
        <f>VLOOKUP(H558,'GUIDESTAR MATCHING DATA'!$F$1:$I$824,3, FALSE)</f>
        <v>Greenville</v>
      </c>
      <c r="T558" s="33" t="str">
        <f>VLOOKUP(H558,'GUIDESTAR MATCHING DATA'!$F$1:$I$824,4, FALSE)</f>
        <v>SC</v>
      </c>
      <c r="U558" s="33"/>
      <c r="V558" s="33"/>
      <c r="W558" s="22"/>
      <c r="X558" s="22" t="s">
        <v>6304</v>
      </c>
    </row>
    <row r="559">
      <c r="A559" s="36" t="s">
        <v>3236</v>
      </c>
      <c r="B559" s="36" t="b">
        <v>0</v>
      </c>
      <c r="C559" s="36">
        <v>43.0</v>
      </c>
      <c r="D559" s="36">
        <v>14.0</v>
      </c>
      <c r="E559" s="36">
        <v>29.0</v>
      </c>
      <c r="F559" s="37">
        <v>42325.94427083333</v>
      </c>
      <c r="G559" s="36" t="s">
        <v>6305</v>
      </c>
      <c r="H559" s="36" t="s">
        <v>3237</v>
      </c>
      <c r="I559" s="37" t="s">
        <v>6306</v>
      </c>
      <c r="J559" s="22" t="str">
        <f>vlookup($I559,fb_data!$B$1:$H$481,3,FALSE)</f>
        <v>#N/A</v>
      </c>
      <c r="K559" s="22" t="str">
        <f>vlookup($I559,fb_data!$B$1:$H$481,4,FALSE)</f>
        <v>#N/A</v>
      </c>
      <c r="L559" s="22" t="str">
        <f>vlookup($I559,fb_data!$B$1:$H$481,5,FALSE)</f>
        <v>#N/A</v>
      </c>
      <c r="M559" s="22" t="str">
        <f>vlookup($I559,fb_data!$B$1:$H$481,6,FALSE)</f>
        <v>#N/A</v>
      </c>
      <c r="N559" s="22" t="str">
        <f>vlookup($I559,fb_data!$B$1:$H$481,7,FALSE)</f>
        <v>#N/A</v>
      </c>
      <c r="O559" s="36" t="s">
        <v>6307</v>
      </c>
      <c r="P559" s="36" t="b">
        <v>1</v>
      </c>
      <c r="Q559" s="38" t="b">
        <v>0</v>
      </c>
      <c r="R559" s="76" t="s">
        <v>3143</v>
      </c>
      <c r="S559" s="33" t="str">
        <f>VLOOKUP(H559,'GUIDESTAR MATCHING DATA'!$F$1:$I$824,3, FALSE)</f>
        <v>Greenville</v>
      </c>
      <c r="T559" s="33" t="str">
        <f>VLOOKUP(H559,'GUIDESTAR MATCHING DATA'!$F$1:$I$824,4, FALSE)</f>
        <v>SC</v>
      </c>
      <c r="U559" s="40"/>
      <c r="V559" s="40"/>
      <c r="W559" s="36"/>
      <c r="X559" s="36" t="s">
        <v>6308</v>
      </c>
    </row>
    <row r="560">
      <c r="A560" s="22" t="s">
        <v>3236</v>
      </c>
      <c r="B560" s="22" t="b">
        <v>0</v>
      </c>
      <c r="C560" s="22">
        <v>27.0</v>
      </c>
      <c r="D560" s="22">
        <v>7.0</v>
      </c>
      <c r="E560" s="22">
        <v>20.0</v>
      </c>
      <c r="F560" s="24">
        <v>42326.9997337963</v>
      </c>
      <c r="G560" s="22" t="s">
        <v>6309</v>
      </c>
      <c r="H560" s="22" t="s">
        <v>3237</v>
      </c>
      <c r="I560" s="24" t="s">
        <v>6310</v>
      </c>
      <c r="J560" s="22" t="str">
        <f>vlookup($I560,fb_data!$B$1:$H$481,3,FALSE)</f>
        <v>#N/A</v>
      </c>
      <c r="K560" s="22" t="str">
        <f>vlookup($I560,fb_data!$B$1:$H$481,4,FALSE)</f>
        <v>#N/A</v>
      </c>
      <c r="L560" s="22" t="str">
        <f>vlookup($I560,fb_data!$B$1:$H$481,5,FALSE)</f>
        <v>#N/A</v>
      </c>
      <c r="M560" s="22" t="str">
        <f>vlookup($I560,fb_data!$B$1:$H$481,6,FALSE)</f>
        <v>#N/A</v>
      </c>
      <c r="N560" s="22" t="str">
        <f>vlookup($I560,fb_data!$B$1:$H$481,7,FALSE)</f>
        <v>#N/A</v>
      </c>
      <c r="O560" s="22" t="s">
        <v>6311</v>
      </c>
      <c r="P560" s="22" t="b">
        <v>1</v>
      </c>
      <c r="Q560" s="28" t="b">
        <v>1</v>
      </c>
      <c r="R560" s="75" t="s">
        <v>3143</v>
      </c>
      <c r="S560" s="33" t="str">
        <f>VLOOKUP(H560,'GUIDESTAR MATCHING DATA'!$F$1:$I$824,3, FALSE)</f>
        <v>Greenville</v>
      </c>
      <c r="T560" s="33" t="str">
        <f>VLOOKUP(H560,'GUIDESTAR MATCHING DATA'!$F$1:$I$824,4, FALSE)</f>
        <v>SC</v>
      </c>
      <c r="U560" s="33"/>
      <c r="V560" s="33"/>
      <c r="W560" s="22"/>
      <c r="X560" s="22" t="s">
        <v>6312</v>
      </c>
      <c r="Y560" s="26">
        <v>2.0</v>
      </c>
      <c r="Z560" s="26">
        <v>3.0</v>
      </c>
    </row>
    <row r="561">
      <c r="A561" s="36" t="s">
        <v>3236</v>
      </c>
      <c r="B561" s="36" t="b">
        <v>0</v>
      </c>
      <c r="C561" s="36">
        <v>49.0</v>
      </c>
      <c r="D561" s="36">
        <v>9.0</v>
      </c>
      <c r="E561" s="36">
        <v>40.0</v>
      </c>
      <c r="F561" s="37">
        <v>42327.59442129629</v>
      </c>
      <c r="G561" s="36" t="s">
        <v>6313</v>
      </c>
      <c r="H561" s="36" t="s">
        <v>3237</v>
      </c>
      <c r="I561" s="37" t="s">
        <v>3463</v>
      </c>
      <c r="J561" s="22" t="str">
        <f>vlookup($I561,fb_data!$B$1:$H$481,3,FALSE)</f>
        <v>#N/A</v>
      </c>
      <c r="K561" s="22" t="str">
        <f>vlookup($I561,fb_data!$B$1:$H$481,4,FALSE)</f>
        <v>#N/A</v>
      </c>
      <c r="L561" s="22" t="str">
        <f>vlookup($I561,fb_data!$B$1:$H$481,5,FALSE)</f>
        <v>#N/A</v>
      </c>
      <c r="M561" s="22" t="str">
        <f>vlookup($I561,fb_data!$B$1:$H$481,6,FALSE)</f>
        <v>#N/A</v>
      </c>
      <c r="N561" s="22" t="str">
        <f>vlookup($I561,fb_data!$B$1:$H$481,7,FALSE)</f>
        <v>#N/A</v>
      </c>
      <c r="O561" s="36" t="s">
        <v>3461</v>
      </c>
      <c r="P561" s="36" t="b">
        <v>1</v>
      </c>
      <c r="Q561" s="38" t="b">
        <v>1</v>
      </c>
      <c r="R561" s="76" t="s">
        <v>3143</v>
      </c>
      <c r="S561" s="33" t="str">
        <f>VLOOKUP(H561,'GUIDESTAR MATCHING DATA'!$F$1:$I$824,3, FALSE)</f>
        <v>Greenville</v>
      </c>
      <c r="T561" s="33" t="str">
        <f>VLOOKUP(H561,'GUIDESTAR MATCHING DATA'!$F$1:$I$824,4, FALSE)</f>
        <v>SC</v>
      </c>
      <c r="U561" s="40"/>
      <c r="V561" s="40"/>
      <c r="W561" s="36"/>
      <c r="X561" s="36" t="s">
        <v>6314</v>
      </c>
      <c r="Y561" s="26">
        <v>1.0</v>
      </c>
      <c r="Z561" s="26">
        <v>1.0</v>
      </c>
    </row>
    <row r="562">
      <c r="A562" s="22" t="s">
        <v>3236</v>
      </c>
      <c r="B562" s="22" t="b">
        <v>0</v>
      </c>
      <c r="C562" s="22">
        <v>2.0</v>
      </c>
      <c r="D562" s="22">
        <v>0.0</v>
      </c>
      <c r="E562" s="22">
        <v>2.0</v>
      </c>
      <c r="F562" s="24">
        <v>42327.85244212963</v>
      </c>
      <c r="G562" s="22" t="s">
        <v>6315</v>
      </c>
      <c r="H562" s="22" t="s">
        <v>3237</v>
      </c>
      <c r="I562" s="24" t="s">
        <v>6316</v>
      </c>
      <c r="J562" s="22" t="str">
        <f>vlookup($I562,fb_data!$B$1:$H$481,3,FALSE)</f>
        <v>#N/A</v>
      </c>
      <c r="K562" s="22" t="str">
        <f>vlookup($I562,fb_data!$B$1:$H$481,4,FALSE)</f>
        <v>#N/A</v>
      </c>
      <c r="L562" s="22" t="str">
        <f>vlookup($I562,fb_data!$B$1:$H$481,5,FALSE)</f>
        <v>#N/A</v>
      </c>
      <c r="M562" s="22" t="str">
        <f>vlookup($I562,fb_data!$B$1:$H$481,6,FALSE)</f>
        <v>#N/A</v>
      </c>
      <c r="N562" s="22" t="str">
        <f>vlookup($I562,fb_data!$B$1:$H$481,7,FALSE)</f>
        <v>#N/A</v>
      </c>
      <c r="O562" s="22" t="s">
        <v>6317</v>
      </c>
      <c r="P562" s="22" t="b">
        <v>1</v>
      </c>
      <c r="Q562" s="28" t="b">
        <v>1</v>
      </c>
      <c r="R562" s="75" t="s">
        <v>3143</v>
      </c>
      <c r="S562" s="33" t="str">
        <f>VLOOKUP(H562,'GUIDESTAR MATCHING DATA'!$F$1:$I$824,3, FALSE)</f>
        <v>Greenville</v>
      </c>
      <c r="T562" s="33" t="str">
        <f>VLOOKUP(H562,'GUIDESTAR MATCHING DATA'!$F$1:$I$824,4, FALSE)</f>
        <v>SC</v>
      </c>
      <c r="U562" s="33"/>
      <c r="V562" s="33"/>
      <c r="W562" s="22"/>
      <c r="X562" s="22" t="s">
        <v>6318</v>
      </c>
      <c r="Y562" s="26">
        <v>3.0</v>
      </c>
      <c r="Z562" s="26">
        <v>3.0</v>
      </c>
    </row>
    <row r="563">
      <c r="A563" s="36" t="s">
        <v>3236</v>
      </c>
      <c r="B563" s="36" t="b">
        <v>0</v>
      </c>
      <c r="C563" s="36">
        <v>90.0</v>
      </c>
      <c r="D563" s="36">
        <v>8.0</v>
      </c>
      <c r="E563" s="36">
        <v>82.0</v>
      </c>
      <c r="F563" s="37">
        <v>42328.23753472222</v>
      </c>
      <c r="G563" s="36" t="s">
        <v>6319</v>
      </c>
      <c r="H563" s="36" t="s">
        <v>3237</v>
      </c>
      <c r="I563" s="37" t="s">
        <v>6320</v>
      </c>
      <c r="J563" s="22" t="str">
        <f>vlookup($I563,fb_data!$B$1:$H$481,3,FALSE)</f>
        <v>#N/A</v>
      </c>
      <c r="K563" s="22" t="str">
        <f>vlookup($I563,fb_data!$B$1:$H$481,4,FALSE)</f>
        <v>#N/A</v>
      </c>
      <c r="L563" s="22" t="str">
        <f>vlookup($I563,fb_data!$B$1:$H$481,5,FALSE)</f>
        <v>#N/A</v>
      </c>
      <c r="M563" s="22" t="str">
        <f>vlookup($I563,fb_data!$B$1:$H$481,6,FALSE)</f>
        <v>#N/A</v>
      </c>
      <c r="N563" s="22" t="str">
        <f>vlookup($I563,fb_data!$B$1:$H$481,7,FALSE)</f>
        <v>#N/A</v>
      </c>
      <c r="O563" s="36" t="s">
        <v>6321</v>
      </c>
      <c r="P563" s="36" t="b">
        <v>1</v>
      </c>
      <c r="Q563" s="38" t="b">
        <v>1</v>
      </c>
      <c r="R563" s="76" t="s">
        <v>3143</v>
      </c>
      <c r="S563" s="33" t="str">
        <f>VLOOKUP(H563,'GUIDESTAR MATCHING DATA'!$F$1:$I$824,3, FALSE)</f>
        <v>Greenville</v>
      </c>
      <c r="T563" s="33" t="str">
        <f>VLOOKUP(H563,'GUIDESTAR MATCHING DATA'!$F$1:$I$824,4, FALSE)</f>
        <v>SC</v>
      </c>
      <c r="U563" s="40"/>
      <c r="V563" s="40"/>
      <c r="W563" s="36"/>
      <c r="X563" s="36" t="s">
        <v>6322</v>
      </c>
      <c r="Y563" s="26">
        <v>1.0</v>
      </c>
      <c r="Z563" s="26">
        <v>2.0</v>
      </c>
    </row>
    <row r="564">
      <c r="A564" s="22" t="s">
        <v>3236</v>
      </c>
      <c r="B564" s="22" t="b">
        <v>0</v>
      </c>
      <c r="C564" s="22">
        <v>3.0</v>
      </c>
      <c r="D564" s="22">
        <v>0.0</v>
      </c>
      <c r="E564" s="22">
        <v>3.0</v>
      </c>
      <c r="F564" s="24">
        <v>42328.55155092593</v>
      </c>
      <c r="G564" s="22" t="s">
        <v>6323</v>
      </c>
      <c r="H564" s="22" t="s">
        <v>3237</v>
      </c>
      <c r="I564" s="24" t="s">
        <v>6324</v>
      </c>
      <c r="J564" s="22" t="str">
        <f>vlookup($I564,fb_data!$B$1:$H$481,3,FALSE)</f>
        <v>#N/A</v>
      </c>
      <c r="K564" s="22" t="str">
        <f>vlookup($I564,fb_data!$B$1:$H$481,4,FALSE)</f>
        <v>#N/A</v>
      </c>
      <c r="L564" s="22" t="str">
        <f>vlookup($I564,fb_data!$B$1:$H$481,5,FALSE)</f>
        <v>#N/A</v>
      </c>
      <c r="M564" s="22" t="str">
        <f>vlookup($I564,fb_data!$B$1:$H$481,6,FALSE)</f>
        <v>#N/A</v>
      </c>
      <c r="N564" s="22" t="str">
        <f>vlookup($I564,fb_data!$B$1:$H$481,7,FALSE)</f>
        <v>#N/A</v>
      </c>
      <c r="O564" s="22" t="s">
        <v>6325</v>
      </c>
      <c r="P564" s="22" t="b">
        <v>1</v>
      </c>
      <c r="Q564" s="28" t="b">
        <v>0</v>
      </c>
      <c r="R564" s="75" t="s">
        <v>3143</v>
      </c>
      <c r="S564" s="33" t="str">
        <f>VLOOKUP(H564,'GUIDESTAR MATCHING DATA'!$F$1:$I$824,3, FALSE)</f>
        <v>Greenville</v>
      </c>
      <c r="T564" s="33" t="str">
        <f>VLOOKUP(H564,'GUIDESTAR MATCHING DATA'!$F$1:$I$824,4, FALSE)</f>
        <v>SC</v>
      </c>
      <c r="U564" s="33"/>
      <c r="V564" s="33"/>
      <c r="W564" s="22"/>
      <c r="X564" s="22" t="s">
        <v>6326</v>
      </c>
      <c r="Y564" s="26">
        <v>2.0</v>
      </c>
      <c r="Z564" s="26">
        <v>3.0</v>
      </c>
    </row>
    <row r="565">
      <c r="A565" s="36" t="s">
        <v>3236</v>
      </c>
      <c r="B565" s="36" t="b">
        <v>0</v>
      </c>
      <c r="C565" s="36">
        <v>59.0</v>
      </c>
      <c r="D565" s="36">
        <v>15.0</v>
      </c>
      <c r="E565" s="36">
        <v>44.0</v>
      </c>
      <c r="F565" s="37">
        <v>42329.635092592594</v>
      </c>
      <c r="G565" s="36" t="s">
        <v>6327</v>
      </c>
      <c r="H565" s="36" t="s">
        <v>3237</v>
      </c>
      <c r="I565" s="37" t="s">
        <v>1694</v>
      </c>
      <c r="J565" s="22" t="str">
        <f>vlookup($I565,fb_data!$B$1:$H$481,3,FALSE)</f>
        <v>#N/A</v>
      </c>
      <c r="K565" s="22" t="str">
        <f>vlookup($I565,fb_data!$B$1:$H$481,4,FALSE)</f>
        <v>#N/A</v>
      </c>
      <c r="L565" s="22" t="str">
        <f>vlookup($I565,fb_data!$B$1:$H$481,5,FALSE)</f>
        <v>#N/A</v>
      </c>
      <c r="M565" s="22" t="str">
        <f>vlookup($I565,fb_data!$B$1:$H$481,6,FALSE)</f>
        <v>#N/A</v>
      </c>
      <c r="N565" s="22" t="str">
        <f>vlookup($I565,fb_data!$B$1:$H$481,7,FALSE)</f>
        <v>#N/A</v>
      </c>
      <c r="O565" s="36" t="s">
        <v>1693</v>
      </c>
      <c r="P565" s="36" t="b">
        <v>1</v>
      </c>
      <c r="Q565" s="38" t="b">
        <v>1</v>
      </c>
      <c r="R565" s="76" t="s">
        <v>3143</v>
      </c>
      <c r="S565" s="33" t="str">
        <f>VLOOKUP(H565,'GUIDESTAR MATCHING DATA'!$F$1:$I$824,3, FALSE)</f>
        <v>Greenville</v>
      </c>
      <c r="T565" s="33" t="str">
        <f>VLOOKUP(H565,'GUIDESTAR MATCHING DATA'!$F$1:$I$824,4, FALSE)</f>
        <v>SC</v>
      </c>
      <c r="U565" s="40"/>
      <c r="V565" s="40"/>
      <c r="W565" s="36"/>
      <c r="X565" s="36" t="s">
        <v>6328</v>
      </c>
      <c r="Y565" s="26">
        <v>3.0</v>
      </c>
      <c r="Z565" s="26">
        <v>4.0</v>
      </c>
    </row>
    <row r="566">
      <c r="A566" s="22" t="s">
        <v>3236</v>
      </c>
      <c r="B566" s="22" t="b">
        <v>0</v>
      </c>
      <c r="C566" s="22">
        <v>43.0</v>
      </c>
      <c r="D566" s="22">
        <v>1.0</v>
      </c>
      <c r="E566" s="22">
        <v>42.0</v>
      </c>
      <c r="F566" s="24">
        <v>42332.18230324074</v>
      </c>
      <c r="G566" s="22" t="s">
        <v>6329</v>
      </c>
      <c r="H566" s="22" t="s">
        <v>3237</v>
      </c>
      <c r="I566" s="24" t="s">
        <v>1974</v>
      </c>
      <c r="J566" s="22" t="str">
        <f>vlookup($I566,fb_data!$B$1:$H$481,3,FALSE)</f>
        <v>#N/A</v>
      </c>
      <c r="K566" s="22" t="str">
        <f>vlookup($I566,fb_data!$B$1:$H$481,4,FALSE)</f>
        <v>#N/A</v>
      </c>
      <c r="L566" s="22" t="str">
        <f>vlookup($I566,fb_data!$B$1:$H$481,5,FALSE)</f>
        <v>#N/A</v>
      </c>
      <c r="M566" s="22" t="str">
        <f>vlookup($I566,fb_data!$B$1:$H$481,6,FALSE)</f>
        <v>#N/A</v>
      </c>
      <c r="N566" s="22" t="str">
        <f>vlookup($I566,fb_data!$B$1:$H$481,7,FALSE)</f>
        <v>#N/A</v>
      </c>
      <c r="O566" s="22" t="s">
        <v>1972</v>
      </c>
      <c r="P566" s="22" t="b">
        <v>1</v>
      </c>
      <c r="Q566" s="28" t="b">
        <v>1</v>
      </c>
      <c r="R566" s="75" t="s">
        <v>3143</v>
      </c>
      <c r="S566" s="33" t="str">
        <f>VLOOKUP(H566,'GUIDESTAR MATCHING DATA'!$F$1:$I$824,3, FALSE)</f>
        <v>Greenville</v>
      </c>
      <c r="T566" s="33" t="str">
        <f>VLOOKUP(H566,'GUIDESTAR MATCHING DATA'!$F$1:$I$824,4, FALSE)</f>
        <v>SC</v>
      </c>
      <c r="U566" s="33"/>
      <c r="V566" s="33"/>
      <c r="W566" s="22"/>
      <c r="X566" s="22" t="s">
        <v>6330</v>
      </c>
      <c r="Y566" s="26">
        <v>3.0</v>
      </c>
      <c r="Z566" s="26">
        <v>2.0</v>
      </c>
    </row>
    <row r="567">
      <c r="A567" s="36" t="s">
        <v>3236</v>
      </c>
      <c r="B567" s="36" t="b">
        <v>0</v>
      </c>
      <c r="C567" s="36">
        <v>1.0</v>
      </c>
      <c r="D567" s="36">
        <v>0.0</v>
      </c>
      <c r="E567" s="36">
        <v>1.0</v>
      </c>
      <c r="F567" s="37">
        <v>42332.27230324074</v>
      </c>
      <c r="G567" s="36" t="s">
        <v>6331</v>
      </c>
      <c r="H567" s="36" t="s">
        <v>3237</v>
      </c>
      <c r="I567" s="37" t="s">
        <v>3199</v>
      </c>
      <c r="J567" s="22" t="str">
        <f>vlookup($I567,fb_data!$B$1:$H$481,3,FALSE)</f>
        <v>#N/A</v>
      </c>
      <c r="K567" s="22" t="str">
        <f>vlookup($I567,fb_data!$B$1:$H$481,4,FALSE)</f>
        <v>#N/A</v>
      </c>
      <c r="L567" s="22" t="str">
        <f>vlookup($I567,fb_data!$B$1:$H$481,5,FALSE)</f>
        <v>#N/A</v>
      </c>
      <c r="M567" s="22" t="str">
        <f>vlookup($I567,fb_data!$B$1:$H$481,6,FALSE)</f>
        <v>#N/A</v>
      </c>
      <c r="N567" s="22" t="str">
        <f>vlookup($I567,fb_data!$B$1:$H$481,7,FALSE)</f>
        <v>#N/A</v>
      </c>
      <c r="O567" s="36" t="s">
        <v>3198</v>
      </c>
      <c r="P567" s="36" t="b">
        <v>1</v>
      </c>
      <c r="Q567" s="38" t="b">
        <v>0</v>
      </c>
      <c r="R567" s="76" t="s">
        <v>3143</v>
      </c>
      <c r="S567" s="33" t="str">
        <f>VLOOKUP(H567,'GUIDESTAR MATCHING DATA'!$F$1:$I$824,3, FALSE)</f>
        <v>Greenville</v>
      </c>
      <c r="T567" s="33" t="str">
        <f>VLOOKUP(H567,'GUIDESTAR MATCHING DATA'!$F$1:$I$824,4, FALSE)</f>
        <v>SC</v>
      </c>
      <c r="U567" s="40"/>
      <c r="V567" s="40"/>
      <c r="W567" s="36"/>
      <c r="X567" s="36" t="s">
        <v>6332</v>
      </c>
      <c r="Y567" s="26">
        <v>3.0</v>
      </c>
      <c r="Z567" s="26">
        <v>1.0</v>
      </c>
    </row>
    <row r="568">
      <c r="A568" s="22" t="s">
        <v>3236</v>
      </c>
      <c r="B568" s="22" t="b">
        <v>0</v>
      </c>
      <c r="C568" s="22">
        <v>1.0</v>
      </c>
      <c r="D568" s="22">
        <v>1.0</v>
      </c>
      <c r="E568" s="22"/>
      <c r="F568" s="24">
        <v>42332.339733796296</v>
      </c>
      <c r="G568" s="22" t="s">
        <v>6333</v>
      </c>
      <c r="H568" s="22" t="s">
        <v>3237</v>
      </c>
      <c r="I568" s="24" t="s">
        <v>1040</v>
      </c>
      <c r="J568" s="22" t="str">
        <f>vlookup($I568,fb_data!$B$1:$H$481,3,FALSE)</f>
        <v>Female</v>
      </c>
      <c r="K568" s="22" t="str">
        <f>vlookup($I568,fb_data!$B$1:$H$481,4,FALSE)</f>
        <v/>
      </c>
      <c r="L568" s="22" t="str">
        <f>vlookup($I568,fb_data!$B$1:$H$481,5,FALSE)</f>
        <v/>
      </c>
      <c r="M568" s="22" t="str">
        <f>vlookup($I568,fb_data!$B$1:$H$481,6,FALSE)</f>
        <v>Medical Admistration Secretary</v>
      </c>
      <c r="N568" s="22" t="str">
        <f>vlookup($I568,fb_data!$B$1:$H$481,7,FALSE)</f>
        <v>UMass Memorial Medical Center</v>
      </c>
      <c r="O568" s="22" t="s">
        <v>1038</v>
      </c>
      <c r="P568" s="22" t="b">
        <v>1</v>
      </c>
      <c r="Q568" s="28" t="b">
        <v>1</v>
      </c>
      <c r="R568" s="75" t="s">
        <v>3143</v>
      </c>
      <c r="S568" s="33" t="str">
        <f>VLOOKUP(H568,'GUIDESTAR MATCHING DATA'!$F$1:$I$824,3, FALSE)</f>
        <v>Greenville</v>
      </c>
      <c r="T568" s="33" t="str">
        <f>VLOOKUP(H568,'GUIDESTAR MATCHING DATA'!$F$1:$I$824,4, FALSE)</f>
        <v>SC</v>
      </c>
      <c r="U568" s="33"/>
      <c r="V568" s="33"/>
      <c r="W568" s="22"/>
      <c r="X568" s="22" t="s">
        <v>6334</v>
      </c>
      <c r="Y568" s="26">
        <v>3.0</v>
      </c>
      <c r="Z568" s="26">
        <v>3.0</v>
      </c>
    </row>
    <row r="569">
      <c r="A569" s="36" t="s">
        <v>3236</v>
      </c>
      <c r="B569" s="36" t="b">
        <v>0</v>
      </c>
      <c r="C569" s="36">
        <v>35.0</v>
      </c>
      <c r="D569" s="36">
        <v>12.0</v>
      </c>
      <c r="E569" s="36">
        <v>23.0</v>
      </c>
      <c r="F569" s="37">
        <v>42332.4165625</v>
      </c>
      <c r="G569" s="36" t="s">
        <v>6335</v>
      </c>
      <c r="H569" s="36" t="s">
        <v>3237</v>
      </c>
      <c r="I569" s="37" t="s">
        <v>6336</v>
      </c>
      <c r="J569" s="22" t="str">
        <f>vlookup($I569,fb_data!$B$1:$H$481,3,FALSE)</f>
        <v>#N/A</v>
      </c>
      <c r="K569" s="22" t="str">
        <f>vlookup($I569,fb_data!$B$1:$H$481,4,FALSE)</f>
        <v>#N/A</v>
      </c>
      <c r="L569" s="22" t="str">
        <f>vlookup($I569,fb_data!$B$1:$H$481,5,FALSE)</f>
        <v>#N/A</v>
      </c>
      <c r="M569" s="22" t="str">
        <f>vlookup($I569,fb_data!$B$1:$H$481,6,FALSE)</f>
        <v>#N/A</v>
      </c>
      <c r="N569" s="22" t="str">
        <f>vlookup($I569,fb_data!$B$1:$H$481,7,FALSE)</f>
        <v>#N/A</v>
      </c>
      <c r="O569" s="36" t="s">
        <v>6337</v>
      </c>
      <c r="P569" s="36" t="b">
        <v>1</v>
      </c>
      <c r="Q569" s="38" t="b">
        <v>1</v>
      </c>
      <c r="R569" s="76" t="s">
        <v>3143</v>
      </c>
      <c r="S569" s="33" t="str">
        <f>VLOOKUP(H569,'GUIDESTAR MATCHING DATA'!$F$1:$I$824,3, FALSE)</f>
        <v>Greenville</v>
      </c>
      <c r="T569" s="33" t="str">
        <f>VLOOKUP(H569,'GUIDESTAR MATCHING DATA'!$F$1:$I$824,4, FALSE)</f>
        <v>SC</v>
      </c>
      <c r="U569" s="40"/>
      <c r="V569" s="40"/>
      <c r="W569" s="36"/>
      <c r="X569" s="36" t="s">
        <v>6338</v>
      </c>
      <c r="Y569" s="26">
        <v>3.0</v>
      </c>
    </row>
    <row r="570">
      <c r="A570" s="22" t="s">
        <v>3236</v>
      </c>
      <c r="B570" s="22" t="b">
        <v>0</v>
      </c>
      <c r="C570" s="22">
        <v>4.0</v>
      </c>
      <c r="D570" s="22">
        <v>2.0</v>
      </c>
      <c r="E570" s="22">
        <v>2.0</v>
      </c>
      <c r="F570" s="24">
        <v>42339.34164351852</v>
      </c>
      <c r="G570" s="22" t="s">
        <v>6339</v>
      </c>
      <c r="H570" s="22" t="s">
        <v>3237</v>
      </c>
      <c r="I570" s="24" t="s">
        <v>6340</v>
      </c>
      <c r="J570" s="22" t="str">
        <f>vlookup($I570,fb_data!$B$1:$H$481,3,FALSE)</f>
        <v>#N/A</v>
      </c>
      <c r="K570" s="22" t="str">
        <f>vlookup($I570,fb_data!$B$1:$H$481,4,FALSE)</f>
        <v>#N/A</v>
      </c>
      <c r="L570" s="22" t="str">
        <f>vlookup($I570,fb_data!$B$1:$H$481,5,FALSE)</f>
        <v>#N/A</v>
      </c>
      <c r="M570" s="22" t="str">
        <f>vlookup($I570,fb_data!$B$1:$H$481,6,FALSE)</f>
        <v>#N/A</v>
      </c>
      <c r="N570" s="22" t="str">
        <f>vlookup($I570,fb_data!$B$1:$H$481,7,FALSE)</f>
        <v>#N/A</v>
      </c>
      <c r="O570" s="22" t="s">
        <v>6341</v>
      </c>
      <c r="P570" s="22" t="b">
        <v>1</v>
      </c>
      <c r="Q570" s="28" t="b">
        <v>0</v>
      </c>
      <c r="R570" s="75" t="s">
        <v>3143</v>
      </c>
      <c r="S570" s="33" t="str">
        <f>VLOOKUP(H570,'GUIDESTAR MATCHING DATA'!$F$1:$I$824,3, FALSE)</f>
        <v>Greenville</v>
      </c>
      <c r="T570" s="33" t="str">
        <f>VLOOKUP(H570,'GUIDESTAR MATCHING DATA'!$F$1:$I$824,4, FALSE)</f>
        <v>SC</v>
      </c>
      <c r="U570" s="33"/>
      <c r="V570" s="33"/>
      <c r="W570" s="22"/>
      <c r="X570" s="22" t="s">
        <v>6342</v>
      </c>
    </row>
    <row r="571">
      <c r="A571" s="36" t="s">
        <v>3236</v>
      </c>
      <c r="B571" s="36" t="b">
        <v>0</v>
      </c>
      <c r="C571" s="36">
        <v>2.0</v>
      </c>
      <c r="D571" s="36">
        <v>0.0</v>
      </c>
      <c r="E571" s="36">
        <v>2.0</v>
      </c>
      <c r="F571" s="37">
        <v>42339.597407407404</v>
      </c>
      <c r="G571" s="36" t="s">
        <v>6343</v>
      </c>
      <c r="H571" s="36" t="s">
        <v>3237</v>
      </c>
      <c r="I571" s="37" t="s">
        <v>6344</v>
      </c>
      <c r="J571" s="22" t="str">
        <f>vlookup($I571,fb_data!$B$1:$H$481,3,FALSE)</f>
        <v>#N/A</v>
      </c>
      <c r="K571" s="22" t="str">
        <f>vlookup($I571,fb_data!$B$1:$H$481,4,FALSE)</f>
        <v>#N/A</v>
      </c>
      <c r="L571" s="22" t="str">
        <f>vlookup($I571,fb_data!$B$1:$H$481,5,FALSE)</f>
        <v>#N/A</v>
      </c>
      <c r="M571" s="22" t="str">
        <f>vlookup($I571,fb_data!$B$1:$H$481,6,FALSE)</f>
        <v>#N/A</v>
      </c>
      <c r="N571" s="22" t="str">
        <f>vlookup($I571,fb_data!$B$1:$H$481,7,FALSE)</f>
        <v>#N/A</v>
      </c>
      <c r="O571" s="36" t="s">
        <v>6345</v>
      </c>
      <c r="P571" s="36" t="b">
        <v>1</v>
      </c>
      <c r="Q571" s="38" t="b">
        <v>0</v>
      </c>
      <c r="R571" s="76" t="s">
        <v>3143</v>
      </c>
      <c r="S571" s="33" t="str">
        <f>VLOOKUP(H571,'GUIDESTAR MATCHING DATA'!$F$1:$I$824,3, FALSE)</f>
        <v>Greenville</v>
      </c>
      <c r="T571" s="33" t="str">
        <f>VLOOKUP(H571,'GUIDESTAR MATCHING DATA'!$F$1:$I$824,4, FALSE)</f>
        <v>SC</v>
      </c>
      <c r="U571" s="40"/>
      <c r="V571" s="40"/>
      <c r="W571" s="36"/>
      <c r="X571" s="36" t="s">
        <v>6346</v>
      </c>
    </row>
    <row r="572">
      <c r="A572" s="22" t="s">
        <v>3371</v>
      </c>
      <c r="B572" s="22" t="b">
        <v>0</v>
      </c>
      <c r="C572" s="22">
        <v>1.0</v>
      </c>
      <c r="D572" s="22">
        <v>0.0</v>
      </c>
      <c r="E572" s="22">
        <v>1.0</v>
      </c>
      <c r="F572" s="24">
        <v>42311.516550925924</v>
      </c>
      <c r="G572" s="22" t="s">
        <v>6347</v>
      </c>
      <c r="H572" s="22" t="s">
        <v>3372</v>
      </c>
      <c r="I572" s="24" t="s">
        <v>6348</v>
      </c>
      <c r="J572" s="22" t="str">
        <f>vlookup($I572,fb_data!$B$1:$H$481,3,FALSE)</f>
        <v>#N/A</v>
      </c>
      <c r="K572" s="22" t="str">
        <f>vlookup($I572,fb_data!$B$1:$H$481,4,FALSE)</f>
        <v>#N/A</v>
      </c>
      <c r="L572" s="22" t="str">
        <f>vlookup($I572,fb_data!$B$1:$H$481,5,FALSE)</f>
        <v>#N/A</v>
      </c>
      <c r="M572" s="22" t="str">
        <f>vlookup($I572,fb_data!$B$1:$H$481,6,FALSE)</f>
        <v>#N/A</v>
      </c>
      <c r="N572" s="22" t="str">
        <f>vlookup($I572,fb_data!$B$1:$H$481,7,FALSE)</f>
        <v>#N/A</v>
      </c>
      <c r="O572" s="22" t="s">
        <v>6349</v>
      </c>
      <c r="P572" s="22" t="b">
        <v>1</v>
      </c>
      <c r="Q572" s="28" t="b">
        <v>0</v>
      </c>
      <c r="R572" s="75" t="s">
        <v>872</v>
      </c>
      <c r="S572" s="33" t="str">
        <f>VLOOKUP(H572,'GUIDESTAR MATCHING DATA'!$F$1:$I$824,3, FALSE)</f>
        <v>WASHINGTON</v>
      </c>
      <c r="T572" s="33" t="str">
        <f>VLOOKUP(H572,'GUIDESTAR MATCHING DATA'!$F$1:$I$824,4, FALSE)</f>
        <v>DC</v>
      </c>
      <c r="U572" s="33"/>
      <c r="V572" s="33"/>
      <c r="W572" s="22"/>
      <c r="X572" s="22" t="s">
        <v>6350</v>
      </c>
      <c r="Y572" s="26">
        <v>3.0</v>
      </c>
      <c r="Z572" s="26">
        <v>1.0</v>
      </c>
    </row>
    <row r="573">
      <c r="A573" s="36" t="s">
        <v>3384</v>
      </c>
      <c r="B573" s="36" t="b">
        <v>0</v>
      </c>
      <c r="C573" s="36">
        <v>5.0</v>
      </c>
      <c r="D573" s="36">
        <v>3.0</v>
      </c>
      <c r="E573" s="36">
        <v>2.0</v>
      </c>
      <c r="F573" s="37">
        <v>42325.49622685185</v>
      </c>
      <c r="G573" s="36" t="s">
        <v>6351</v>
      </c>
      <c r="H573" s="36" t="s">
        <v>3386</v>
      </c>
      <c r="I573" s="37" t="s">
        <v>6352</v>
      </c>
      <c r="J573" s="22" t="str">
        <f>vlookup($I573,fb_data!$B$1:$H$481,3,FALSE)</f>
        <v>#N/A</v>
      </c>
      <c r="K573" s="22" t="str">
        <f>vlookup($I573,fb_data!$B$1:$H$481,4,FALSE)</f>
        <v>#N/A</v>
      </c>
      <c r="L573" s="22" t="str">
        <f>vlookup($I573,fb_data!$B$1:$H$481,5,FALSE)</f>
        <v>#N/A</v>
      </c>
      <c r="M573" s="22" t="str">
        <f>vlookup($I573,fb_data!$B$1:$H$481,6,FALSE)</f>
        <v>#N/A</v>
      </c>
      <c r="N573" s="22" t="str">
        <f>vlookup($I573,fb_data!$B$1:$H$481,7,FALSE)</f>
        <v>#N/A</v>
      </c>
      <c r="O573" s="36" t="s">
        <v>6353</v>
      </c>
      <c r="P573" s="36" t="b">
        <v>1</v>
      </c>
      <c r="Q573" s="38" t="b">
        <v>0</v>
      </c>
      <c r="R573" s="76" t="s">
        <v>3389</v>
      </c>
      <c r="S573" s="33" t="str">
        <f>VLOOKUP(H573,'GUIDESTAR MATCHING DATA'!$F$1:$I$824,3, FALSE)</f>
        <v>MASON CITY</v>
      </c>
      <c r="T573" s="33" t="str">
        <f>VLOOKUP(H573,'GUIDESTAR MATCHING DATA'!$F$1:$I$824,4, FALSE)</f>
        <v>IA</v>
      </c>
      <c r="U573" s="40"/>
      <c r="V573" s="40"/>
      <c r="W573" s="36"/>
      <c r="X573" s="36" t="s">
        <v>6354</v>
      </c>
      <c r="Y573" s="26">
        <v>1.0</v>
      </c>
      <c r="Z573" s="26">
        <v>1.0</v>
      </c>
    </row>
    <row r="574">
      <c r="A574" s="22" t="s">
        <v>3417</v>
      </c>
      <c r="B574" s="22" t="b">
        <v>0</v>
      </c>
      <c r="C574" s="22">
        <v>119.0</v>
      </c>
      <c r="D574" s="22">
        <v>43.0</v>
      </c>
      <c r="E574" s="22">
        <v>76.0</v>
      </c>
      <c r="F574" s="24">
        <v>42311.83950231481</v>
      </c>
      <c r="G574" s="22" t="s">
        <v>6355</v>
      </c>
      <c r="H574" s="22" t="s">
        <v>3418</v>
      </c>
      <c r="I574" s="24" t="s">
        <v>6356</v>
      </c>
      <c r="J574" s="22" t="str">
        <f>vlookup($I574,fb_data!$B$1:$H$481,3,FALSE)</f>
        <v>#N/A</v>
      </c>
      <c r="K574" s="22" t="str">
        <f>vlookup($I574,fb_data!$B$1:$H$481,4,FALSE)</f>
        <v>#N/A</v>
      </c>
      <c r="L574" s="22" t="str">
        <f>vlookup($I574,fb_data!$B$1:$H$481,5,FALSE)</f>
        <v>#N/A</v>
      </c>
      <c r="M574" s="22" t="str">
        <f>vlookup($I574,fb_data!$B$1:$H$481,6,FALSE)</f>
        <v>#N/A</v>
      </c>
      <c r="N574" s="22" t="str">
        <f>vlookup($I574,fb_data!$B$1:$H$481,7,FALSE)</f>
        <v>#N/A</v>
      </c>
      <c r="O574" s="22" t="s">
        <v>6357</v>
      </c>
      <c r="P574" s="22" t="b">
        <v>1</v>
      </c>
      <c r="Q574" s="28" t="b">
        <v>1</v>
      </c>
      <c r="R574" s="75" t="s">
        <v>3421</v>
      </c>
      <c r="S574" s="33" t="str">
        <f>VLOOKUP(H574,'GUIDESTAR MATCHING DATA'!$F$1:$I$824,3, FALSE)</f>
        <v>Athol</v>
      </c>
      <c r="T574" s="33" t="str">
        <f>VLOOKUP(H574,'GUIDESTAR MATCHING DATA'!$F$1:$I$824,4, FALSE)</f>
        <v>MA</v>
      </c>
      <c r="U574" s="33"/>
      <c r="V574" s="33"/>
      <c r="W574" s="22"/>
      <c r="X574" s="22" t="s">
        <v>6358</v>
      </c>
      <c r="Y574" s="26">
        <v>1.0</v>
      </c>
      <c r="Z574" s="26">
        <v>1.0</v>
      </c>
    </row>
    <row r="575">
      <c r="A575" s="36" t="s">
        <v>3505</v>
      </c>
      <c r="B575" s="36" t="b">
        <v>0</v>
      </c>
      <c r="C575" s="36">
        <v>2.0</v>
      </c>
      <c r="D575" s="36">
        <v>0.0</v>
      </c>
      <c r="E575" s="36">
        <v>2.0</v>
      </c>
      <c r="F575" s="37">
        <v>42330.8309375</v>
      </c>
      <c r="G575" s="36" t="s">
        <v>6359</v>
      </c>
      <c r="H575" s="36" t="s">
        <v>3506</v>
      </c>
      <c r="I575" s="37" t="s">
        <v>6360</v>
      </c>
      <c r="J575" s="22" t="str">
        <f>vlookup($I575,fb_data!$B$1:$H$481,3,FALSE)</f>
        <v>#N/A</v>
      </c>
      <c r="K575" s="22" t="str">
        <f>vlookup($I575,fb_data!$B$1:$H$481,4,FALSE)</f>
        <v>#N/A</v>
      </c>
      <c r="L575" s="22" t="str">
        <f>vlookup($I575,fb_data!$B$1:$H$481,5,FALSE)</f>
        <v>#N/A</v>
      </c>
      <c r="M575" s="22" t="str">
        <f>vlookup($I575,fb_data!$B$1:$H$481,6,FALSE)</f>
        <v>#N/A</v>
      </c>
      <c r="N575" s="22" t="str">
        <f>vlookup($I575,fb_data!$B$1:$H$481,7,FALSE)</f>
        <v>#N/A</v>
      </c>
      <c r="O575" s="36" t="s">
        <v>6361</v>
      </c>
      <c r="P575" s="36" t="b">
        <v>1</v>
      </c>
      <c r="Q575" s="38" t="b">
        <v>1</v>
      </c>
      <c r="R575" s="76" t="s">
        <v>3511</v>
      </c>
      <c r="S575" s="33" t="str">
        <f>VLOOKUP(H575,'GUIDESTAR MATCHING DATA'!$F$1:$I$824,3, FALSE)</f>
        <v>CHERRY HILL</v>
      </c>
      <c r="T575" s="33" t="str">
        <f>VLOOKUP(H575,'GUIDESTAR MATCHING DATA'!$F$1:$I$824,4, FALSE)</f>
        <v>NJ</v>
      </c>
      <c r="U575" s="40"/>
      <c r="V575" s="40"/>
      <c r="W575" s="36"/>
      <c r="X575" s="36" t="s">
        <v>6362</v>
      </c>
      <c r="Y575" s="26">
        <v>1.0</v>
      </c>
      <c r="Z575" s="26">
        <v>3.0</v>
      </c>
    </row>
    <row r="576">
      <c r="A576" s="22" t="s">
        <v>3528</v>
      </c>
      <c r="B576" s="22" t="b">
        <v>0</v>
      </c>
      <c r="C576" s="22">
        <v>4.0</v>
      </c>
      <c r="D576" s="22">
        <v>1.0</v>
      </c>
      <c r="E576" s="22">
        <v>3.0</v>
      </c>
      <c r="F576" s="24">
        <v>42332.42936342592</v>
      </c>
      <c r="G576" s="22" t="s">
        <v>6363</v>
      </c>
      <c r="H576" s="22" t="s">
        <v>3531</v>
      </c>
      <c r="I576" s="24" t="s">
        <v>3472</v>
      </c>
      <c r="J576" s="22" t="str">
        <f>vlookup($I576,fb_data!$B$1:$H$481,3,FALSE)</f>
        <v>#N/A</v>
      </c>
      <c r="K576" s="22" t="str">
        <f>vlookup($I576,fb_data!$B$1:$H$481,4,FALSE)</f>
        <v>#N/A</v>
      </c>
      <c r="L576" s="22" t="str">
        <f>vlookup($I576,fb_data!$B$1:$H$481,5,FALSE)</f>
        <v>#N/A</v>
      </c>
      <c r="M576" s="22" t="str">
        <f>vlookup($I576,fb_data!$B$1:$H$481,6,FALSE)</f>
        <v>#N/A</v>
      </c>
      <c r="N576" s="22" t="str">
        <f>vlookup($I576,fb_data!$B$1:$H$481,7,FALSE)</f>
        <v>#N/A</v>
      </c>
      <c r="O576" s="22" t="s">
        <v>3470</v>
      </c>
      <c r="P576" s="22" t="b">
        <v>1</v>
      </c>
      <c r="Q576" s="28" t="b">
        <v>0</v>
      </c>
      <c r="R576" s="75" t="s">
        <v>3534</v>
      </c>
      <c r="S576" s="33" t="str">
        <f>VLOOKUP(H576,'GUIDESTAR MATCHING DATA'!$F$1:$I$824,3, FALSE)</f>
        <v>Lead</v>
      </c>
      <c r="T576" s="33" t="str">
        <f>VLOOKUP(H576,'GUIDESTAR MATCHING DATA'!$F$1:$I$824,4, FALSE)</f>
        <v>SD</v>
      </c>
      <c r="U576" s="33"/>
      <c r="V576" s="33"/>
      <c r="W576" s="22"/>
      <c r="X576" s="22" t="s">
        <v>6364</v>
      </c>
      <c r="Y576" s="26">
        <v>3.0</v>
      </c>
      <c r="Z576" s="26">
        <v>2.0</v>
      </c>
    </row>
    <row r="577">
      <c r="A577" s="36" t="s">
        <v>3545</v>
      </c>
      <c r="B577" s="36" t="b">
        <v>0</v>
      </c>
      <c r="C577" s="36">
        <v>3.0</v>
      </c>
      <c r="D577" s="36">
        <v>0.0</v>
      </c>
      <c r="E577" s="36">
        <v>3.0</v>
      </c>
      <c r="F577" s="37">
        <v>42328.610289351855</v>
      </c>
      <c r="G577" s="36" t="s">
        <v>6365</v>
      </c>
      <c r="H577" s="36" t="s">
        <v>3547</v>
      </c>
      <c r="I577" s="37" t="s">
        <v>6366</v>
      </c>
      <c r="J577" s="22" t="str">
        <f>vlookup($I577,fb_data!$B$1:$H$481,3,FALSE)</f>
        <v>#N/A</v>
      </c>
      <c r="K577" s="22" t="str">
        <f>vlookup($I577,fb_data!$B$1:$H$481,4,FALSE)</f>
        <v>#N/A</v>
      </c>
      <c r="L577" s="22" t="str">
        <f>vlookup($I577,fb_data!$B$1:$H$481,5,FALSE)</f>
        <v>#N/A</v>
      </c>
      <c r="M577" s="22" t="str">
        <f>vlookup($I577,fb_data!$B$1:$H$481,6,FALSE)</f>
        <v>#N/A</v>
      </c>
      <c r="N577" s="22" t="str">
        <f>vlookup($I577,fb_data!$B$1:$H$481,7,FALSE)</f>
        <v>#N/A</v>
      </c>
      <c r="O577" s="36" t="s">
        <v>6367</v>
      </c>
      <c r="P577" s="36" t="b">
        <v>1</v>
      </c>
      <c r="Q577" s="38" t="b">
        <v>0</v>
      </c>
      <c r="R577" s="76" t="s">
        <v>3550</v>
      </c>
      <c r="S577" s="33" t="str">
        <f>VLOOKUP(H577,'GUIDESTAR MATCHING DATA'!$F$1:$I$824,3, FALSE)</f>
        <v>STEAMBOAT SPRINGS</v>
      </c>
      <c r="T577" s="33" t="str">
        <f>VLOOKUP(H577,'GUIDESTAR MATCHING DATA'!$F$1:$I$824,4, FALSE)</f>
        <v>CO</v>
      </c>
      <c r="U577" s="40"/>
      <c r="V577" s="40"/>
      <c r="W577" s="36"/>
      <c r="X577" s="36" t="s">
        <v>6368</v>
      </c>
    </row>
    <row r="578">
      <c r="A578" s="22" t="s">
        <v>3611</v>
      </c>
      <c r="B578" s="22" t="b">
        <v>0</v>
      </c>
      <c r="C578" s="22">
        <v>1.0</v>
      </c>
      <c r="D578" s="22">
        <v>0.0</v>
      </c>
      <c r="E578" s="22">
        <v>1.0</v>
      </c>
      <c r="F578" s="24">
        <v>42318.4483912037</v>
      </c>
      <c r="G578" s="22" t="s">
        <v>6369</v>
      </c>
      <c r="H578" s="22" t="s">
        <v>3612</v>
      </c>
      <c r="I578" s="24" t="s">
        <v>6370</v>
      </c>
      <c r="J578" s="22" t="str">
        <f>vlookup($I578,fb_data!$B$1:$H$481,3,FALSE)</f>
        <v>#N/A</v>
      </c>
      <c r="K578" s="22" t="str">
        <f>vlookup($I578,fb_data!$B$1:$H$481,4,FALSE)</f>
        <v>#N/A</v>
      </c>
      <c r="L578" s="22" t="str">
        <f>vlookup($I578,fb_data!$B$1:$H$481,5,FALSE)</f>
        <v>#N/A</v>
      </c>
      <c r="M578" s="22" t="str">
        <f>vlookup($I578,fb_data!$B$1:$H$481,6,FALSE)</f>
        <v>#N/A</v>
      </c>
      <c r="N578" s="22" t="str">
        <f>vlookup($I578,fb_data!$B$1:$H$481,7,FALSE)</f>
        <v>#N/A</v>
      </c>
      <c r="O578" s="22" t="s">
        <v>6371</v>
      </c>
      <c r="P578" s="22" t="b">
        <v>1</v>
      </c>
      <c r="Q578" s="28" t="b">
        <v>1</v>
      </c>
      <c r="R578" s="75" t="s">
        <v>3615</v>
      </c>
      <c r="S578" s="33" t="str">
        <f>VLOOKUP(H578,'GUIDESTAR MATCHING DATA'!$F$1:$I$824,3, FALSE)</f>
        <v>DURANT</v>
      </c>
      <c r="T578" s="33" t="str">
        <f>VLOOKUP(H578,'GUIDESTAR MATCHING DATA'!$F$1:$I$824,4, FALSE)</f>
        <v>OK</v>
      </c>
      <c r="U578" s="33"/>
      <c r="V578" s="33"/>
      <c r="W578" s="22"/>
      <c r="X578" s="22" t="s">
        <v>6372</v>
      </c>
      <c r="Y578" s="26">
        <v>1.0</v>
      </c>
      <c r="Z578" s="26">
        <v>2.0</v>
      </c>
    </row>
    <row r="579">
      <c r="A579" s="36" t="s">
        <v>3617</v>
      </c>
      <c r="B579" s="36" t="b">
        <v>0</v>
      </c>
      <c r="C579" s="36">
        <v>35.0</v>
      </c>
      <c r="D579" s="36">
        <v>0.0</v>
      </c>
      <c r="E579" s="36">
        <v>35.0</v>
      </c>
      <c r="F579" s="37">
        <v>42331.396203703705</v>
      </c>
      <c r="G579" s="36" t="s">
        <v>6373</v>
      </c>
      <c r="H579" s="36" t="s">
        <v>3620</v>
      </c>
      <c r="I579" s="37" t="s">
        <v>6374</v>
      </c>
      <c r="J579" s="22" t="str">
        <f>vlookup($I579,fb_data!$B$1:$H$481,3,FALSE)</f>
        <v>#N/A</v>
      </c>
      <c r="K579" s="22" t="str">
        <f>vlookup($I579,fb_data!$B$1:$H$481,4,FALSE)</f>
        <v>#N/A</v>
      </c>
      <c r="L579" s="22" t="str">
        <f>vlookup($I579,fb_data!$B$1:$H$481,5,FALSE)</f>
        <v>#N/A</v>
      </c>
      <c r="M579" s="22" t="str">
        <f>vlookup($I579,fb_data!$B$1:$H$481,6,FALSE)</f>
        <v>#N/A</v>
      </c>
      <c r="N579" s="22" t="str">
        <f>vlookup($I579,fb_data!$B$1:$H$481,7,FALSE)</f>
        <v>#N/A</v>
      </c>
      <c r="O579" s="36" t="s">
        <v>6375</v>
      </c>
      <c r="P579" s="36" t="b">
        <v>1</v>
      </c>
      <c r="Q579" s="38" t="b">
        <v>0</v>
      </c>
      <c r="R579" s="76" t="s">
        <v>3624</v>
      </c>
      <c r="S579" s="33" t="str">
        <f>VLOOKUP(H579,'GUIDESTAR MATCHING DATA'!$F$1:$I$824,3, FALSE)</f>
        <v>Salt Lake City</v>
      </c>
      <c r="T579" s="33" t="str">
        <f>VLOOKUP(H579,'GUIDESTAR MATCHING DATA'!$F$1:$I$824,4, FALSE)</f>
        <v>UT</v>
      </c>
      <c r="U579" s="40"/>
      <c r="V579" s="40"/>
      <c r="W579" s="36"/>
      <c r="X579" s="36" t="s">
        <v>6376</v>
      </c>
      <c r="Y579" s="26">
        <v>3.0</v>
      </c>
      <c r="Z579" s="26">
        <v>2.0</v>
      </c>
    </row>
    <row r="580">
      <c r="A580" s="22" t="s">
        <v>3691</v>
      </c>
      <c r="B580" s="22" t="b">
        <v>0</v>
      </c>
      <c r="C580" s="22">
        <v>45.0</v>
      </c>
      <c r="D580" s="22">
        <v>8.0</v>
      </c>
      <c r="E580" s="22">
        <v>37.0</v>
      </c>
      <c r="F580" s="24">
        <v>42320.56747685185</v>
      </c>
      <c r="G580" s="22" t="s">
        <v>6377</v>
      </c>
      <c r="H580" s="22" t="s">
        <v>3692</v>
      </c>
      <c r="I580" s="22" t="s">
        <v>6378</v>
      </c>
      <c r="J580" s="22" t="str">
        <f>vlookup($I580,fb_data!$B$1:$H$481,3,FALSE)</f>
        <v>#N/A</v>
      </c>
      <c r="K580" s="22" t="str">
        <f>vlookup($I580,fb_data!$B$1:$H$481,4,FALSE)</f>
        <v>#N/A</v>
      </c>
      <c r="L580" s="22" t="str">
        <f>vlookup($I580,fb_data!$B$1:$H$481,5,FALSE)</f>
        <v>#N/A</v>
      </c>
      <c r="M580" s="22" t="str">
        <f>vlookup($I580,fb_data!$B$1:$H$481,6,FALSE)</f>
        <v>#N/A</v>
      </c>
      <c r="N580" s="22" t="str">
        <f>vlookup($I580,fb_data!$B$1:$H$481,7,FALSE)</f>
        <v>#N/A</v>
      </c>
      <c r="O580" s="22" t="s">
        <v>6379</v>
      </c>
      <c r="P580" s="22" t="b">
        <v>1</v>
      </c>
      <c r="Q580" s="28" t="b">
        <v>0</v>
      </c>
      <c r="R580" s="75" t="s">
        <v>3695</v>
      </c>
      <c r="S580" s="33" t="str">
        <f>VLOOKUP(H580,'GUIDESTAR MATCHING DATA'!$F$1:$I$824,3, FALSE)</f>
        <v>Kingsburg</v>
      </c>
      <c r="T580" s="33" t="str">
        <f>VLOOKUP(H580,'GUIDESTAR MATCHING DATA'!$F$1:$I$824,4, FALSE)</f>
        <v>CA</v>
      </c>
      <c r="U580" s="33"/>
      <c r="V580" s="33"/>
      <c r="W580" s="22"/>
      <c r="X580" s="22" t="s">
        <v>6380</v>
      </c>
      <c r="Y580" s="26">
        <v>1.0</v>
      </c>
      <c r="Z580" s="26">
        <v>2.0</v>
      </c>
    </row>
    <row r="581">
      <c r="A581" s="36" t="s">
        <v>3736</v>
      </c>
      <c r="B581" s="36" t="b">
        <v>0</v>
      </c>
      <c r="C581" s="36">
        <v>10.0</v>
      </c>
      <c r="D581" s="36">
        <v>3.0</v>
      </c>
      <c r="E581" s="36">
        <v>7.0</v>
      </c>
      <c r="F581" s="37">
        <v>42325.85803240741</v>
      </c>
      <c r="G581" s="36" t="s">
        <v>6381</v>
      </c>
      <c r="H581" s="36" t="s">
        <v>3737</v>
      </c>
      <c r="I581" s="37" t="s">
        <v>6382</v>
      </c>
      <c r="J581" s="22" t="str">
        <f>vlookup($I581,fb_data!$B$1:$H$481,3,FALSE)</f>
        <v>#N/A</v>
      </c>
      <c r="K581" s="22" t="str">
        <f>vlookup($I581,fb_data!$B$1:$H$481,4,FALSE)</f>
        <v>#N/A</v>
      </c>
      <c r="L581" s="22" t="str">
        <f>vlookup($I581,fb_data!$B$1:$H$481,5,FALSE)</f>
        <v>#N/A</v>
      </c>
      <c r="M581" s="22" t="str">
        <f>vlookup($I581,fb_data!$B$1:$H$481,6,FALSE)</f>
        <v>#N/A</v>
      </c>
      <c r="N581" s="22" t="str">
        <f>vlookup($I581,fb_data!$B$1:$H$481,7,FALSE)</f>
        <v>#N/A</v>
      </c>
      <c r="O581" s="36" t="s">
        <v>2285</v>
      </c>
      <c r="P581" s="36" t="b">
        <v>1</v>
      </c>
      <c r="Q581" s="38" t="b">
        <v>1</v>
      </c>
      <c r="R581" s="76" t="s">
        <v>3740</v>
      </c>
      <c r="S581" s="33" t="str">
        <f>VLOOKUP(H581,'GUIDESTAR MATCHING DATA'!$F$1:$I$824,3, FALSE)</f>
        <v>ST PETERSBURG</v>
      </c>
      <c r="T581" s="33" t="str">
        <f>VLOOKUP(H581,'GUIDESTAR MATCHING DATA'!$F$1:$I$824,4, FALSE)</f>
        <v>FL</v>
      </c>
      <c r="U581" s="40"/>
      <c r="V581" s="40"/>
      <c r="W581" s="36"/>
      <c r="X581" s="36" t="s">
        <v>6383</v>
      </c>
      <c r="Y581" s="26">
        <v>1.0</v>
      </c>
    </row>
    <row r="582">
      <c r="A582" s="22" t="s">
        <v>3736</v>
      </c>
      <c r="B582" s="22" t="b">
        <v>0</v>
      </c>
      <c r="C582" s="22">
        <v>29.0</v>
      </c>
      <c r="D582" s="22">
        <v>13.0</v>
      </c>
      <c r="E582" s="22">
        <v>16.0</v>
      </c>
      <c r="F582" s="24">
        <v>42327.5844212963</v>
      </c>
      <c r="G582" s="22" t="s">
        <v>6384</v>
      </c>
      <c r="H582" s="22" t="s">
        <v>3737</v>
      </c>
      <c r="I582" s="24" t="s">
        <v>2014</v>
      </c>
      <c r="J582" s="22" t="str">
        <f>vlookup($I582,fb_data!$B$1:$H$481,3,FALSE)</f>
        <v>#N/A</v>
      </c>
      <c r="K582" s="22" t="str">
        <f>vlookup($I582,fb_data!$B$1:$H$481,4,FALSE)</f>
        <v>#N/A</v>
      </c>
      <c r="L582" s="22" t="str">
        <f>vlookup($I582,fb_data!$B$1:$H$481,5,FALSE)</f>
        <v>#N/A</v>
      </c>
      <c r="M582" s="22" t="str">
        <f>vlookup($I582,fb_data!$B$1:$H$481,6,FALSE)</f>
        <v>#N/A</v>
      </c>
      <c r="N582" s="22" t="str">
        <f>vlookup($I582,fb_data!$B$1:$H$481,7,FALSE)</f>
        <v>#N/A</v>
      </c>
      <c r="O582" s="22" t="s">
        <v>2013</v>
      </c>
      <c r="P582" s="22" t="b">
        <v>1</v>
      </c>
      <c r="Q582" s="28" t="b">
        <v>1</v>
      </c>
      <c r="R582" s="75" t="s">
        <v>3740</v>
      </c>
      <c r="S582" s="33" t="str">
        <f>VLOOKUP(H582,'GUIDESTAR MATCHING DATA'!$F$1:$I$824,3, FALSE)</f>
        <v>ST PETERSBURG</v>
      </c>
      <c r="T582" s="33" t="str">
        <f>VLOOKUP(H582,'GUIDESTAR MATCHING DATA'!$F$1:$I$824,4, FALSE)</f>
        <v>FL</v>
      </c>
      <c r="U582" s="33"/>
      <c r="V582" s="33"/>
      <c r="W582" s="22"/>
      <c r="X582" s="22" t="s">
        <v>6385</v>
      </c>
      <c r="Y582" s="26">
        <v>1.0</v>
      </c>
      <c r="Z582" s="26">
        <v>1.0</v>
      </c>
    </row>
    <row r="583">
      <c r="A583" s="36" t="s">
        <v>3736</v>
      </c>
      <c r="B583" s="36" t="b">
        <v>0</v>
      </c>
      <c r="C583" s="36">
        <v>44.0</v>
      </c>
      <c r="D583" s="36">
        <v>5.0</v>
      </c>
      <c r="E583" s="36">
        <v>39.0</v>
      </c>
      <c r="F583" s="37">
        <v>42329.92820601852</v>
      </c>
      <c r="G583" s="36" t="s">
        <v>6386</v>
      </c>
      <c r="H583" s="36" t="s">
        <v>3737</v>
      </c>
      <c r="I583" s="37" t="s">
        <v>1743</v>
      </c>
      <c r="J583" s="22" t="str">
        <f>vlookup($I583,fb_data!$B$1:$H$481,3,FALSE)</f>
        <v>#N/A</v>
      </c>
      <c r="K583" s="22" t="str">
        <f>vlookup($I583,fb_data!$B$1:$H$481,4,FALSE)</f>
        <v>#N/A</v>
      </c>
      <c r="L583" s="22" t="str">
        <f>vlookup($I583,fb_data!$B$1:$H$481,5,FALSE)</f>
        <v>#N/A</v>
      </c>
      <c r="M583" s="22" t="str">
        <f>vlookup($I583,fb_data!$B$1:$H$481,6,FALSE)</f>
        <v>#N/A</v>
      </c>
      <c r="N583" s="22" t="str">
        <f>vlookup($I583,fb_data!$B$1:$H$481,7,FALSE)</f>
        <v>#N/A</v>
      </c>
      <c r="O583" s="36" t="s">
        <v>1742</v>
      </c>
      <c r="P583" s="36" t="b">
        <v>1</v>
      </c>
      <c r="Q583" s="38" t="b">
        <v>0</v>
      </c>
      <c r="R583" s="76" t="s">
        <v>3740</v>
      </c>
      <c r="S583" s="33" t="str">
        <f>VLOOKUP(H583,'GUIDESTAR MATCHING DATA'!$F$1:$I$824,3, FALSE)</f>
        <v>ST PETERSBURG</v>
      </c>
      <c r="T583" s="33" t="str">
        <f>VLOOKUP(H583,'GUIDESTAR MATCHING DATA'!$F$1:$I$824,4, FALSE)</f>
        <v>FL</v>
      </c>
      <c r="U583" s="40"/>
      <c r="V583" s="40"/>
      <c r="W583" s="36"/>
      <c r="X583" s="36" t="s">
        <v>6387</v>
      </c>
      <c r="Y583" s="26">
        <v>1.0</v>
      </c>
    </row>
    <row r="584">
      <c r="A584" s="22" t="s">
        <v>3736</v>
      </c>
      <c r="B584" s="22" t="b">
        <v>0</v>
      </c>
      <c r="C584" s="22">
        <v>35.0</v>
      </c>
      <c r="D584" s="22">
        <v>3.0</v>
      </c>
      <c r="E584" s="22">
        <v>32.0</v>
      </c>
      <c r="F584" s="24">
        <v>42331.591944444444</v>
      </c>
      <c r="G584" s="22" t="s">
        <v>6386</v>
      </c>
      <c r="H584" s="22" t="s">
        <v>3737</v>
      </c>
      <c r="I584" s="24" t="s">
        <v>1390</v>
      </c>
      <c r="J584" s="22" t="str">
        <f>vlookup($I584,fb_data!$B$1:$H$481,3,FALSE)</f>
        <v>Female</v>
      </c>
      <c r="K584" s="22" t="str">
        <f>vlookup($I584,fb_data!$B$1:$H$481,4,FALSE)</f>
        <v/>
      </c>
      <c r="L584" s="22" t="str">
        <f>vlookup($I584,fb_data!$B$1:$H$481,5,FALSE)</f>
        <v/>
      </c>
      <c r="M584" s="22" t="str">
        <f>vlookup($I584,fb_data!$B$1:$H$481,6,FALSE)</f>
        <v/>
      </c>
      <c r="N584" s="77" t="str">
        <f>vlookup($I584,fb_data!$B$1:$H$481,7,FALSE)</f>
        <v>Nashet.org</v>
      </c>
      <c r="O584" s="22" t="s">
        <v>1389</v>
      </c>
      <c r="P584" s="22" t="b">
        <v>1</v>
      </c>
      <c r="Q584" s="28" t="b">
        <v>1</v>
      </c>
      <c r="R584" s="75" t="s">
        <v>3740</v>
      </c>
      <c r="S584" s="33" t="str">
        <f>VLOOKUP(H584,'GUIDESTAR MATCHING DATA'!$F$1:$I$824,3, FALSE)</f>
        <v>ST PETERSBURG</v>
      </c>
      <c r="T584" s="33" t="str">
        <f>VLOOKUP(H584,'GUIDESTAR MATCHING DATA'!$F$1:$I$824,4, FALSE)</f>
        <v>FL</v>
      </c>
      <c r="U584" s="33"/>
      <c r="V584" s="33"/>
      <c r="W584" s="22"/>
      <c r="X584" s="22" t="s">
        <v>6388</v>
      </c>
      <c r="Y584" s="26">
        <v>1.0</v>
      </c>
      <c r="Z584" s="26">
        <v>1.0</v>
      </c>
    </row>
    <row r="585">
      <c r="A585" s="36" t="s">
        <v>3837</v>
      </c>
      <c r="B585" s="36" t="b">
        <v>0</v>
      </c>
      <c r="C585" s="36">
        <v>0.0</v>
      </c>
      <c r="D585" s="36">
        <v>0.0</v>
      </c>
      <c r="E585" s="36">
        <v>0.0</v>
      </c>
      <c r="F585" s="37">
        <v>42310.99034722222</v>
      </c>
      <c r="G585" s="36" t="s">
        <v>6389</v>
      </c>
      <c r="H585" s="36" t="s">
        <v>3838</v>
      </c>
      <c r="I585" s="37" t="s">
        <v>1024</v>
      </c>
      <c r="J585" s="22">
        <f>vlookup($I585,fb_data!$B$1:$H$481,3,FALSE)</f>
        <v>-1</v>
      </c>
      <c r="K585" s="22" t="str">
        <f>vlookup($I585,fb_data!$B$1:$H$481,4,FALSE)</f>
        <v>Kalaheo, Hawaii</v>
      </c>
      <c r="L585" s="22" t="str">
        <f>vlookup($I585,fb_data!$B$1:$H$481,5,FALSE)</f>
        <v/>
      </c>
      <c r="M585" s="22" t="str">
        <f>vlookup($I585,fb_data!$B$1:$H$481,6,FALSE)</f>
        <v/>
      </c>
      <c r="N585" s="22" t="str">
        <f>vlookup($I585,fb_data!$B$1:$H$481,7,FALSE)</f>
        <v/>
      </c>
      <c r="O585" s="36" t="s">
        <v>1023</v>
      </c>
      <c r="P585" s="36" t="b">
        <v>1</v>
      </c>
      <c r="Q585" s="38" t="b">
        <v>1</v>
      </c>
      <c r="R585" s="76" t="s">
        <v>3841</v>
      </c>
      <c r="S585" s="33" t="str">
        <f>VLOOKUP(H585,'GUIDESTAR MATCHING DATA'!$F$1:$I$824,3, FALSE)</f>
        <v>SHERWOOD</v>
      </c>
      <c r="T585" s="33" t="str">
        <f>VLOOKUP(H585,'GUIDESTAR MATCHING DATA'!$F$1:$I$824,4, FALSE)</f>
        <v>OR</v>
      </c>
      <c r="U585" s="40"/>
      <c r="V585" s="40"/>
      <c r="W585" s="36"/>
      <c r="X585" s="36" t="s">
        <v>6390</v>
      </c>
      <c r="Y585" s="26">
        <v>3.0</v>
      </c>
      <c r="Z585" s="26">
        <v>4.0</v>
      </c>
    </row>
    <row r="586">
      <c r="A586" s="22" t="s">
        <v>3901</v>
      </c>
      <c r="B586" s="22" t="b">
        <v>0</v>
      </c>
      <c r="C586" s="22">
        <v>10.0</v>
      </c>
      <c r="D586" s="22">
        <v>5.0</v>
      </c>
      <c r="E586" s="22">
        <v>5.0</v>
      </c>
      <c r="F586" s="24">
        <v>42315.72142361111</v>
      </c>
      <c r="G586" s="22" t="s">
        <v>6391</v>
      </c>
      <c r="H586" s="22" t="s">
        <v>3902</v>
      </c>
      <c r="I586" s="24" t="s">
        <v>6392</v>
      </c>
      <c r="J586" s="22" t="str">
        <f>vlookup($I586,fb_data!$B$1:$H$481,3,FALSE)</f>
        <v>#N/A</v>
      </c>
      <c r="K586" s="22" t="str">
        <f>vlookup($I586,fb_data!$B$1:$H$481,4,FALSE)</f>
        <v>#N/A</v>
      </c>
      <c r="L586" s="22" t="str">
        <f>vlookup($I586,fb_data!$B$1:$H$481,5,FALSE)</f>
        <v>#N/A</v>
      </c>
      <c r="M586" s="22" t="str">
        <f>vlookup($I586,fb_data!$B$1:$H$481,6,FALSE)</f>
        <v>#N/A</v>
      </c>
      <c r="N586" s="22" t="str">
        <f>vlookup($I586,fb_data!$B$1:$H$481,7,FALSE)</f>
        <v>#N/A</v>
      </c>
      <c r="O586" s="22" t="s">
        <v>6393</v>
      </c>
      <c r="P586" s="22" t="b">
        <v>1</v>
      </c>
      <c r="Q586" s="28" t="b">
        <v>1</v>
      </c>
      <c r="R586" s="75" t="s">
        <v>3905</v>
      </c>
      <c r="S586" s="33" t="str">
        <f>VLOOKUP(H586,'GUIDESTAR MATCHING DATA'!$F$1:$I$824,3, FALSE)</f>
        <v>BROOKS</v>
      </c>
      <c r="T586" s="33" t="str">
        <f>VLOOKUP(H586,'GUIDESTAR MATCHING DATA'!$F$1:$I$824,4, FALSE)</f>
        <v>ME</v>
      </c>
      <c r="U586" s="33"/>
      <c r="V586" s="33"/>
      <c r="W586" s="22"/>
      <c r="X586" s="22" t="s">
        <v>6394</v>
      </c>
      <c r="Y586" s="26">
        <v>3.0</v>
      </c>
      <c r="Z586" s="26">
        <v>1.0</v>
      </c>
    </row>
    <row r="587">
      <c r="A587" s="36" t="s">
        <v>3932</v>
      </c>
      <c r="B587" s="36" t="b">
        <v>0</v>
      </c>
      <c r="C587" s="36">
        <v>0.0</v>
      </c>
      <c r="D587" s="36">
        <v>0.0</v>
      </c>
      <c r="E587" s="36">
        <v>0.0</v>
      </c>
      <c r="F587" s="37">
        <v>42328.30297453704</v>
      </c>
      <c r="G587" s="36" t="s">
        <v>6395</v>
      </c>
      <c r="H587" s="36" t="s">
        <v>3933</v>
      </c>
      <c r="I587" s="37" t="s">
        <v>6396</v>
      </c>
      <c r="J587" s="22" t="str">
        <f>vlookup($I587,fb_data!$B$1:$H$481,3,FALSE)</f>
        <v>#N/A</v>
      </c>
      <c r="K587" s="22" t="str">
        <f>vlookup($I587,fb_data!$B$1:$H$481,4,FALSE)</f>
        <v>#N/A</v>
      </c>
      <c r="L587" s="22" t="str">
        <f>vlookup($I587,fb_data!$B$1:$H$481,5,FALSE)</f>
        <v>#N/A</v>
      </c>
      <c r="M587" s="22" t="str">
        <f>vlookup($I587,fb_data!$B$1:$H$481,6,FALSE)</f>
        <v>#N/A</v>
      </c>
      <c r="N587" s="22" t="str">
        <f>vlookup($I587,fb_data!$B$1:$H$481,7,FALSE)</f>
        <v>#N/A</v>
      </c>
      <c r="O587" s="36" t="s">
        <v>6397</v>
      </c>
      <c r="P587" s="36" t="b">
        <v>1</v>
      </c>
      <c r="Q587" s="38" t="b">
        <v>0</v>
      </c>
      <c r="R587" s="76" t="s">
        <v>3936</v>
      </c>
      <c r="S587" s="33" t="str">
        <f>VLOOKUP(H587,'GUIDESTAR MATCHING DATA'!$F$1:$I$824,3, FALSE)</f>
        <v>MIDLOTHIAN</v>
      </c>
      <c r="T587" s="33" t="str">
        <f>VLOOKUP(H587,'GUIDESTAR MATCHING DATA'!$F$1:$I$824,4, FALSE)</f>
        <v>VA</v>
      </c>
      <c r="U587" s="40"/>
      <c r="V587" s="40"/>
      <c r="W587" s="36"/>
      <c r="X587" s="36" t="s">
        <v>6398</v>
      </c>
      <c r="Y587" s="26">
        <v>3.0</v>
      </c>
      <c r="Z587" s="26">
        <v>4.0</v>
      </c>
    </row>
    <row r="588">
      <c r="A588" s="22" t="s">
        <v>3958</v>
      </c>
      <c r="B588" s="22" t="b">
        <v>0</v>
      </c>
      <c r="C588" s="22">
        <v>7.0</v>
      </c>
      <c r="D588" s="22">
        <v>3.0</v>
      </c>
      <c r="E588" s="22">
        <v>4.0</v>
      </c>
      <c r="F588" s="24">
        <v>42318.41465277778</v>
      </c>
      <c r="G588" s="22" t="s">
        <v>6399</v>
      </c>
      <c r="H588" s="22" t="s">
        <v>3959</v>
      </c>
      <c r="I588" s="24" t="s">
        <v>1066</v>
      </c>
      <c r="J588" s="22" t="str">
        <f>vlookup($I588,fb_data!$B$1:$H$481,3,FALSE)</f>
        <v>Female</v>
      </c>
      <c r="K588" s="22" t="str">
        <f>vlookup($I588,fb_data!$B$1:$H$481,4,FALSE)</f>
        <v/>
      </c>
      <c r="L588" s="22" t="str">
        <f>vlookup($I588,fb_data!$B$1:$H$481,5,FALSE)</f>
        <v/>
      </c>
      <c r="M588" s="22" t="str">
        <f>vlookup($I588,fb_data!$B$1:$H$481,6,FALSE)</f>
        <v/>
      </c>
      <c r="N588" s="22" t="str">
        <f>vlookup($I588,fb_data!$B$1:$H$481,7,FALSE)</f>
        <v>Cyclists of Arkansas</v>
      </c>
      <c r="O588" s="22" t="s">
        <v>1065</v>
      </c>
      <c r="P588" s="22" t="b">
        <v>1</v>
      </c>
      <c r="Q588" s="28" t="b">
        <v>0</v>
      </c>
      <c r="R588" s="75" t="s">
        <v>3962</v>
      </c>
      <c r="S588" s="33" t="str">
        <f>VLOOKUP(H588,'GUIDESTAR MATCHING DATA'!$F$1:$I$824,3, FALSE)</f>
        <v>LONG BEACH</v>
      </c>
      <c r="T588" s="33" t="str">
        <f>VLOOKUP(H588,'GUIDESTAR MATCHING DATA'!$F$1:$I$824,4, FALSE)</f>
        <v>CA</v>
      </c>
      <c r="U588" s="33"/>
      <c r="V588" s="33"/>
      <c r="W588" s="22"/>
      <c r="X588" s="22" t="s">
        <v>6400</v>
      </c>
      <c r="Y588" s="26">
        <v>3.0</v>
      </c>
      <c r="Z588" s="26">
        <v>2.0</v>
      </c>
    </row>
    <row r="589">
      <c r="A589" s="36" t="s">
        <v>4034</v>
      </c>
      <c r="B589" s="36" t="b">
        <v>0</v>
      </c>
      <c r="C589" s="36">
        <v>0.0</v>
      </c>
      <c r="D589" s="36">
        <v>0.0</v>
      </c>
      <c r="E589" s="36">
        <v>0.0</v>
      </c>
      <c r="F589" s="37">
        <v>42324.031956018516</v>
      </c>
      <c r="G589" s="36" t="s">
        <v>6401</v>
      </c>
      <c r="H589" s="36" t="s">
        <v>4035</v>
      </c>
      <c r="I589" s="37" t="s">
        <v>6402</v>
      </c>
      <c r="J589" s="22" t="str">
        <f>vlookup($I589,fb_data!$B$1:$H$481,3,FALSE)</f>
        <v>#N/A</v>
      </c>
      <c r="K589" s="22" t="str">
        <f>vlookup($I589,fb_data!$B$1:$H$481,4,FALSE)</f>
        <v>#N/A</v>
      </c>
      <c r="L589" s="22" t="str">
        <f>vlookup($I589,fb_data!$B$1:$H$481,5,FALSE)</f>
        <v>#N/A</v>
      </c>
      <c r="M589" s="22" t="str">
        <f>vlookup($I589,fb_data!$B$1:$H$481,6,FALSE)</f>
        <v>#N/A</v>
      </c>
      <c r="N589" s="22" t="str">
        <f>vlookup($I589,fb_data!$B$1:$H$481,7,FALSE)</f>
        <v>#N/A</v>
      </c>
      <c r="O589" s="36" t="s">
        <v>6403</v>
      </c>
      <c r="P589" s="36" t="b">
        <v>1</v>
      </c>
      <c r="Q589" s="38" t="b">
        <v>1</v>
      </c>
      <c r="R589" s="76" t="s">
        <v>357</v>
      </c>
      <c r="S589" s="33" t="str">
        <f>VLOOKUP(H589,'GUIDESTAR MATCHING DATA'!$F$1:$I$824,3, FALSE)</f>
        <v>NEW YORK</v>
      </c>
      <c r="T589" s="33" t="str">
        <f>VLOOKUP(H589,'GUIDESTAR MATCHING DATA'!$F$1:$I$824,4, FALSE)</f>
        <v>NY</v>
      </c>
      <c r="U589" s="40"/>
      <c r="V589" s="40"/>
      <c r="W589" s="36"/>
      <c r="X589" s="36" t="s">
        <v>6404</v>
      </c>
      <c r="Y589" s="26">
        <v>3.0</v>
      </c>
      <c r="Z589" s="26">
        <v>4.0</v>
      </c>
    </row>
    <row r="590">
      <c r="A590" s="22" t="s">
        <v>4044</v>
      </c>
      <c r="B590" s="22" t="b">
        <v>0</v>
      </c>
      <c r="C590" s="22">
        <v>1.0</v>
      </c>
      <c r="D590" s="22">
        <v>0.0</v>
      </c>
      <c r="E590" s="22">
        <v>1.0</v>
      </c>
      <c r="F590" s="24">
        <v>42328.284953703704</v>
      </c>
      <c r="G590" s="22" t="s">
        <v>6405</v>
      </c>
      <c r="H590" s="22" t="s">
        <v>4045</v>
      </c>
      <c r="I590" s="24" t="s">
        <v>6406</v>
      </c>
      <c r="J590" s="22" t="str">
        <f>vlookup($I590,fb_data!$B$1:$H$481,3,FALSE)</f>
        <v>#N/A</v>
      </c>
      <c r="K590" s="22" t="str">
        <f>vlookup($I590,fb_data!$B$1:$H$481,4,FALSE)</f>
        <v>#N/A</v>
      </c>
      <c r="L590" s="22" t="str">
        <f>vlookup($I590,fb_data!$B$1:$H$481,5,FALSE)</f>
        <v>#N/A</v>
      </c>
      <c r="M590" s="22" t="str">
        <f>vlookup($I590,fb_data!$B$1:$H$481,6,FALSE)</f>
        <v>#N/A</v>
      </c>
      <c r="N590" s="22" t="str">
        <f>vlookup($I590,fb_data!$B$1:$H$481,7,FALSE)</f>
        <v>#N/A</v>
      </c>
      <c r="O590" s="22" t="s">
        <v>6407</v>
      </c>
      <c r="P590" s="22" t="b">
        <v>1</v>
      </c>
      <c r="Q590" s="28" t="b">
        <v>1</v>
      </c>
      <c r="R590" s="75" t="s">
        <v>2640</v>
      </c>
      <c r="S590" s="33" t="str">
        <f>VLOOKUP(H590,'GUIDESTAR MATCHING DATA'!$F$1:$I$824,3, FALSE)</f>
        <v>NEW YORK</v>
      </c>
      <c r="T590" s="33" t="str">
        <f>VLOOKUP(H590,'GUIDESTAR MATCHING DATA'!$F$1:$I$824,4, FALSE)</f>
        <v>NY</v>
      </c>
      <c r="U590" s="33"/>
      <c r="V590" s="33"/>
      <c r="W590" s="22"/>
      <c r="X590" s="22" t="s">
        <v>6408</v>
      </c>
      <c r="Y590" s="26">
        <v>3.0</v>
      </c>
      <c r="Z590" s="26">
        <v>2.0</v>
      </c>
    </row>
    <row r="591">
      <c r="A591" s="36" t="s">
        <v>4150</v>
      </c>
      <c r="B591" s="36" t="b">
        <v>0</v>
      </c>
      <c r="C591" s="36">
        <v>5.0</v>
      </c>
      <c r="D591" s="36">
        <v>1.0</v>
      </c>
      <c r="E591" s="36">
        <v>4.0</v>
      </c>
      <c r="F591" s="37">
        <v>42317.493310185186</v>
      </c>
      <c r="G591" s="36" t="s">
        <v>6409</v>
      </c>
      <c r="H591" s="36" t="s">
        <v>4151</v>
      </c>
      <c r="I591" s="37" t="s">
        <v>6410</v>
      </c>
      <c r="J591" s="22" t="str">
        <f>vlookup($I591,fb_data!$B$1:$H$481,3,FALSE)</f>
        <v>#N/A</v>
      </c>
      <c r="K591" s="22" t="str">
        <f>vlookup($I591,fb_data!$B$1:$H$481,4,FALSE)</f>
        <v>#N/A</v>
      </c>
      <c r="L591" s="22" t="str">
        <f>vlookup($I591,fb_data!$B$1:$H$481,5,FALSE)</f>
        <v>#N/A</v>
      </c>
      <c r="M591" s="22" t="str">
        <f>vlookup($I591,fb_data!$B$1:$H$481,6,FALSE)</f>
        <v>#N/A</v>
      </c>
      <c r="N591" s="22" t="str">
        <f>vlookup($I591,fb_data!$B$1:$H$481,7,FALSE)</f>
        <v>#N/A</v>
      </c>
      <c r="O591" s="36" t="s">
        <v>6411</v>
      </c>
      <c r="P591" s="36" t="b">
        <v>1</v>
      </c>
      <c r="Q591" s="38" t="b">
        <v>0</v>
      </c>
      <c r="R591" s="76" t="s">
        <v>4154</v>
      </c>
      <c r="S591" s="33" t="str">
        <f>VLOOKUP(H591,'GUIDESTAR MATCHING DATA'!$F$1:$I$824,3, FALSE)</f>
        <v>DALLAS</v>
      </c>
      <c r="T591" s="33" t="str">
        <f>VLOOKUP(H591,'GUIDESTAR MATCHING DATA'!$F$1:$I$824,4, FALSE)</f>
        <v>GA</v>
      </c>
      <c r="U591" s="40"/>
      <c r="V591" s="40"/>
      <c r="W591" s="36"/>
      <c r="X591" s="36" t="s">
        <v>6412</v>
      </c>
      <c r="Y591" s="26">
        <v>3.0</v>
      </c>
      <c r="Z591" s="26">
        <v>2.0</v>
      </c>
    </row>
    <row r="592">
      <c r="A592" s="22" t="s">
        <v>4156</v>
      </c>
      <c r="B592" s="22" t="b">
        <v>0</v>
      </c>
      <c r="C592" s="22">
        <v>0.0</v>
      </c>
      <c r="D592" s="22">
        <v>0.0</v>
      </c>
      <c r="E592" s="22">
        <v>0.0</v>
      </c>
      <c r="F592" s="24">
        <v>42310.95873842593</v>
      </c>
      <c r="G592" s="22" t="s">
        <v>6413</v>
      </c>
      <c r="H592" s="22" t="s">
        <v>4157</v>
      </c>
      <c r="I592" s="24" t="s">
        <v>1449</v>
      </c>
      <c r="J592" s="22" t="str">
        <f>vlookup($I592,fb_data!$B$1:$H$481,3,FALSE)</f>
        <v>#N/A</v>
      </c>
      <c r="K592" s="22" t="str">
        <f>vlookup($I592,fb_data!$B$1:$H$481,4,FALSE)</f>
        <v>#N/A</v>
      </c>
      <c r="L592" s="22" t="str">
        <f>vlookup($I592,fb_data!$B$1:$H$481,5,FALSE)</f>
        <v>#N/A</v>
      </c>
      <c r="M592" s="22" t="str">
        <f>vlookup($I592,fb_data!$B$1:$H$481,6,FALSE)</f>
        <v>#N/A</v>
      </c>
      <c r="N592" s="22" t="str">
        <f>vlookup($I592,fb_data!$B$1:$H$481,7,FALSE)</f>
        <v>#N/A</v>
      </c>
      <c r="O592" s="22" t="s">
        <v>1447</v>
      </c>
      <c r="P592" s="22" t="b">
        <v>1</v>
      </c>
      <c r="Q592" s="28" t="b">
        <v>0</v>
      </c>
      <c r="R592" s="75" t="s">
        <v>4159</v>
      </c>
      <c r="S592" s="33" t="str">
        <f>VLOOKUP(H592,'GUIDESTAR MATCHING DATA'!$F$1:$I$824,3, FALSE)</f>
        <v>LOS ANGELES</v>
      </c>
      <c r="T592" s="33" t="str">
        <f>VLOOKUP(H592,'GUIDESTAR MATCHING DATA'!$F$1:$I$824,4, FALSE)</f>
        <v>CA</v>
      </c>
      <c r="U592" s="33"/>
      <c r="V592" s="33"/>
      <c r="W592" s="22"/>
      <c r="X592" s="22" t="s">
        <v>6414</v>
      </c>
      <c r="Y592" s="26">
        <v>3.0</v>
      </c>
      <c r="Z592" s="26">
        <v>1.0</v>
      </c>
    </row>
    <row r="593">
      <c r="A593" s="36" t="s">
        <v>4187</v>
      </c>
      <c r="B593" s="36" t="b">
        <v>0</v>
      </c>
      <c r="C593" s="36">
        <v>6.0</v>
      </c>
      <c r="D593" s="36">
        <v>1.0</v>
      </c>
      <c r="E593" s="36">
        <v>5.0</v>
      </c>
      <c r="F593" s="37">
        <v>42327.49841435185</v>
      </c>
      <c r="G593" s="36" t="s">
        <v>6415</v>
      </c>
      <c r="H593" s="36" t="s">
        <v>4188</v>
      </c>
      <c r="I593" s="37" t="s">
        <v>1128</v>
      </c>
      <c r="J593" s="22" t="str">
        <f>vlookup($I593,fb_data!$B$1:$H$481,3,FALSE)</f>
        <v>Female</v>
      </c>
      <c r="K593" s="22" t="str">
        <f>vlookup($I593,fb_data!$B$1:$H$481,4,FALSE)</f>
        <v>New Hartford, New York</v>
      </c>
      <c r="L593" s="22" t="str">
        <f>vlookup($I593,fb_data!$B$1:$H$481,5,FALSE)</f>
        <v/>
      </c>
      <c r="M593" s="22" t="str">
        <f>vlookup($I593,fb_data!$B$1:$H$481,6,FALSE)</f>
        <v/>
      </c>
      <c r="N593" s="22" t="str">
        <f>vlookup($I593,fb_data!$B$1:$H$481,7,FALSE)</f>
        <v>Sitrin Health Care Center</v>
      </c>
      <c r="O593" s="36" t="s">
        <v>1117</v>
      </c>
      <c r="P593" s="36" t="b">
        <v>1</v>
      </c>
      <c r="Q593" s="38" t="b">
        <v>0</v>
      </c>
      <c r="R593" s="76" t="s">
        <v>486</v>
      </c>
      <c r="S593" s="33" t="str">
        <f>VLOOKUP(H593,'GUIDESTAR MATCHING DATA'!$F$1:$I$824,3, FALSE)</f>
        <v>LOS ANGELES</v>
      </c>
      <c r="T593" s="33" t="str">
        <f>VLOOKUP(H593,'GUIDESTAR MATCHING DATA'!$F$1:$I$824,4, FALSE)</f>
        <v>CA</v>
      </c>
      <c r="U593" s="40"/>
      <c r="V593" s="40"/>
      <c r="W593" s="36"/>
      <c r="X593" s="36" t="s">
        <v>6416</v>
      </c>
      <c r="Y593" s="26">
        <v>3.0</v>
      </c>
      <c r="Z593" s="26">
        <v>1.0</v>
      </c>
    </row>
    <row r="594">
      <c r="A594" s="22" t="s">
        <v>4268</v>
      </c>
      <c r="B594" s="22" t="b">
        <v>0</v>
      </c>
      <c r="C594" s="22">
        <v>3.0</v>
      </c>
      <c r="D594" s="22">
        <v>0.0</v>
      </c>
      <c r="E594" s="22">
        <v>3.0</v>
      </c>
      <c r="F594" s="24">
        <v>42324.41038194444</v>
      </c>
      <c r="G594" s="22" t="s">
        <v>6417</v>
      </c>
      <c r="H594" s="22" t="s">
        <v>4269</v>
      </c>
      <c r="I594" s="24" t="s">
        <v>3360</v>
      </c>
      <c r="J594" s="22" t="str">
        <f>vlookup($I594,fb_data!$B$1:$H$481,3,FALSE)</f>
        <v>#N/A</v>
      </c>
      <c r="K594" s="22" t="str">
        <f>vlookup($I594,fb_data!$B$1:$H$481,4,FALSE)</f>
        <v>#N/A</v>
      </c>
      <c r="L594" s="22" t="str">
        <f>vlookup($I594,fb_data!$B$1:$H$481,5,FALSE)</f>
        <v>#N/A</v>
      </c>
      <c r="M594" s="22" t="str">
        <f>vlookup($I594,fb_data!$B$1:$H$481,6,FALSE)</f>
        <v>#N/A</v>
      </c>
      <c r="N594" s="22" t="str">
        <f>vlookup($I594,fb_data!$B$1:$H$481,7,FALSE)</f>
        <v>#N/A</v>
      </c>
      <c r="O594" s="22" t="s">
        <v>3359</v>
      </c>
      <c r="P594" s="22" t="b">
        <v>1</v>
      </c>
      <c r="Q594" s="28" t="b">
        <v>1</v>
      </c>
      <c r="R594" s="75" t="s">
        <v>4272</v>
      </c>
      <c r="S594" s="33" t="str">
        <f>VLOOKUP(H594,'GUIDESTAR MATCHING DATA'!$F$1:$I$824,3, FALSE)</f>
        <v>Old Saybrook</v>
      </c>
      <c r="T594" s="33" t="str">
        <f>VLOOKUP(H594,'GUIDESTAR MATCHING DATA'!$F$1:$I$824,4, FALSE)</f>
        <v>CT</v>
      </c>
      <c r="U594" s="33"/>
      <c r="V594" s="33"/>
      <c r="W594" s="22"/>
      <c r="X594" s="22" t="s">
        <v>6418</v>
      </c>
      <c r="Y594" s="26">
        <v>3.0</v>
      </c>
      <c r="Z594" s="26">
        <v>1.0</v>
      </c>
    </row>
    <row r="595">
      <c r="A595" s="36" t="s">
        <v>4440</v>
      </c>
      <c r="B595" s="36" t="b">
        <v>0</v>
      </c>
      <c r="C595" s="36">
        <v>0.0</v>
      </c>
      <c r="D595" s="36">
        <v>0.0</v>
      </c>
      <c r="E595" s="36">
        <v>0.0</v>
      </c>
      <c r="F595" s="37">
        <v>42319.39344907407</v>
      </c>
      <c r="G595" s="36" t="s">
        <v>6419</v>
      </c>
      <c r="H595" s="36" t="s">
        <v>4441</v>
      </c>
      <c r="I595" s="37" t="s">
        <v>3137</v>
      </c>
      <c r="J595" s="22" t="str">
        <f>vlookup($I595,fb_data!$B$1:$H$481,3,FALSE)</f>
        <v>#N/A</v>
      </c>
      <c r="K595" s="22" t="str">
        <f>vlookup($I595,fb_data!$B$1:$H$481,4,FALSE)</f>
        <v>#N/A</v>
      </c>
      <c r="L595" s="22" t="str">
        <f>vlookup($I595,fb_data!$B$1:$H$481,5,FALSE)</f>
        <v>#N/A</v>
      </c>
      <c r="M595" s="22" t="str">
        <f>vlookup($I595,fb_data!$B$1:$H$481,6,FALSE)</f>
        <v>#N/A</v>
      </c>
      <c r="N595" s="22" t="str">
        <f>vlookup($I595,fb_data!$B$1:$H$481,7,FALSE)</f>
        <v>#N/A</v>
      </c>
      <c r="O595" s="36" t="s">
        <v>3135</v>
      </c>
      <c r="P595" s="36" t="b">
        <v>1</v>
      </c>
      <c r="Q595" s="38" t="b">
        <v>1</v>
      </c>
      <c r="R595" s="76" t="s">
        <v>4443</v>
      </c>
      <c r="S595" s="33" t="str">
        <f>VLOOKUP(H595,'GUIDESTAR MATCHING DATA'!$F$1:$I$824,3, FALSE)</f>
        <v>LONG BEACH</v>
      </c>
      <c r="T595" s="33" t="str">
        <f>VLOOKUP(H595,'GUIDESTAR MATCHING DATA'!$F$1:$I$824,4, FALSE)</f>
        <v>CA</v>
      </c>
      <c r="U595" s="40"/>
      <c r="V595" s="40"/>
      <c r="W595" s="36"/>
      <c r="X595" s="36" t="s">
        <v>6420</v>
      </c>
      <c r="Y595" s="26">
        <v>3.0</v>
      </c>
      <c r="Z595" s="26">
        <v>1.0</v>
      </c>
    </row>
    <row r="596">
      <c r="A596" s="22" t="s">
        <v>4491</v>
      </c>
      <c r="B596" s="22" t="b">
        <v>0</v>
      </c>
      <c r="C596" s="22">
        <v>148.0</v>
      </c>
      <c r="D596" s="22">
        <v>36.0</v>
      </c>
      <c r="E596" s="22">
        <v>112.0</v>
      </c>
      <c r="F596" s="24">
        <v>42320.77377314815</v>
      </c>
      <c r="G596" s="22" t="s">
        <v>6421</v>
      </c>
      <c r="H596" s="22" t="s">
        <v>4492</v>
      </c>
      <c r="I596" s="24" t="s">
        <v>6422</v>
      </c>
      <c r="J596" s="22" t="str">
        <f>vlookup($I596,fb_data!$B$1:$H$481,3,FALSE)</f>
        <v>#N/A</v>
      </c>
      <c r="K596" s="22" t="str">
        <f>vlookup($I596,fb_data!$B$1:$H$481,4,FALSE)</f>
        <v>#N/A</v>
      </c>
      <c r="L596" s="22" t="str">
        <f>vlookup($I596,fb_data!$B$1:$H$481,5,FALSE)</f>
        <v>#N/A</v>
      </c>
      <c r="M596" s="22" t="str">
        <f>vlookup($I596,fb_data!$B$1:$H$481,6,FALSE)</f>
        <v>#N/A</v>
      </c>
      <c r="N596" s="22" t="str">
        <f>vlookup($I596,fb_data!$B$1:$H$481,7,FALSE)</f>
        <v>#N/A</v>
      </c>
      <c r="O596" s="22" t="s">
        <v>6423</v>
      </c>
      <c r="P596" s="22" t="b">
        <v>1</v>
      </c>
      <c r="Q596" s="28" t="b">
        <v>0</v>
      </c>
      <c r="R596" s="75" t="s">
        <v>4494</v>
      </c>
      <c r="S596" s="33" t="str">
        <f>VLOOKUP(H596,'GUIDESTAR MATCHING DATA'!$F$1:$I$824,3, FALSE)</f>
        <v>Portland</v>
      </c>
      <c r="T596" s="33" t="str">
        <f>VLOOKUP(H596,'GUIDESTAR MATCHING DATA'!$F$1:$I$824,4, FALSE)</f>
        <v>OR</v>
      </c>
      <c r="U596" s="33"/>
      <c r="V596" s="33"/>
      <c r="W596" s="22"/>
      <c r="X596" s="22" t="s">
        <v>6424</v>
      </c>
      <c r="Y596" s="26">
        <v>1.0</v>
      </c>
      <c r="Z596" s="26">
        <v>1.0</v>
      </c>
    </row>
    <row r="597">
      <c r="A597" s="36" t="s">
        <v>4515</v>
      </c>
      <c r="B597" s="36" t="b">
        <v>0</v>
      </c>
      <c r="C597" s="36">
        <v>2.0</v>
      </c>
      <c r="D597" s="36">
        <v>0.0</v>
      </c>
      <c r="E597" s="36">
        <v>2.0</v>
      </c>
      <c r="F597" s="37">
        <v>42328.84410879629</v>
      </c>
      <c r="G597" s="36" t="s">
        <v>6425</v>
      </c>
      <c r="H597" s="36" t="s">
        <v>4516</v>
      </c>
      <c r="I597" s="37" t="s">
        <v>1007</v>
      </c>
      <c r="J597" s="22" t="str">
        <f>vlookup($I597,fb_data!$B$1:$H$481,3,FALSE)</f>
        <v>#N/A</v>
      </c>
      <c r="K597" s="22" t="str">
        <f>vlookup($I597,fb_data!$B$1:$H$481,4,FALSE)</f>
        <v>#N/A</v>
      </c>
      <c r="L597" s="22" t="str">
        <f>vlookup($I597,fb_data!$B$1:$H$481,5,FALSE)</f>
        <v>#N/A</v>
      </c>
      <c r="M597" s="22" t="str">
        <f>vlookup($I597,fb_data!$B$1:$H$481,6,FALSE)</f>
        <v>#N/A</v>
      </c>
      <c r="N597" s="22" t="str">
        <f>vlookup($I597,fb_data!$B$1:$H$481,7,FALSE)</f>
        <v>#N/A</v>
      </c>
      <c r="O597" s="36" t="s">
        <v>1006</v>
      </c>
      <c r="P597" s="36" t="b">
        <v>1</v>
      </c>
      <c r="Q597" s="38" t="b">
        <v>0</v>
      </c>
      <c r="R597" s="76" t="s">
        <v>4518</v>
      </c>
      <c r="S597" s="33" t="str">
        <f>VLOOKUP(H597,'GUIDESTAR MATCHING DATA'!$F$1:$I$824,3, FALSE)</f>
        <v>Orlando</v>
      </c>
      <c r="T597" s="33" t="str">
        <f>VLOOKUP(H597,'GUIDESTAR MATCHING DATA'!$F$1:$I$824,4, FALSE)</f>
        <v>FL</v>
      </c>
      <c r="U597" s="40"/>
      <c r="V597" s="40"/>
      <c r="W597" s="36"/>
      <c r="X597" s="36" t="s">
        <v>6426</v>
      </c>
      <c r="Y597" s="26">
        <v>3.0</v>
      </c>
      <c r="Z597" s="26">
        <v>2.0</v>
      </c>
    </row>
    <row r="598">
      <c r="A598" s="22" t="s">
        <v>4546</v>
      </c>
      <c r="B598" s="22" t="b">
        <v>0</v>
      </c>
      <c r="C598" s="22">
        <v>4.0</v>
      </c>
      <c r="D598" s="22">
        <v>0.0</v>
      </c>
      <c r="E598" s="22">
        <v>4.0</v>
      </c>
      <c r="F598" s="24">
        <v>42313.743993055556</v>
      </c>
      <c r="G598" s="22" t="s">
        <v>6427</v>
      </c>
      <c r="H598" s="22" t="s">
        <v>4547</v>
      </c>
      <c r="I598" s="24" t="s">
        <v>1551</v>
      </c>
      <c r="J598" s="22" t="str">
        <f>vlookup($I598,fb_data!$B$1:$H$481,3,FALSE)</f>
        <v>#N/A</v>
      </c>
      <c r="K598" s="22" t="str">
        <f>vlookup($I598,fb_data!$B$1:$H$481,4,FALSE)</f>
        <v>#N/A</v>
      </c>
      <c r="L598" s="22" t="str">
        <f>vlookup($I598,fb_data!$B$1:$H$481,5,FALSE)</f>
        <v>#N/A</v>
      </c>
      <c r="M598" s="22" t="str">
        <f>vlookup($I598,fb_data!$B$1:$H$481,6,FALSE)</f>
        <v>#N/A</v>
      </c>
      <c r="N598" s="22" t="str">
        <f>vlookup($I598,fb_data!$B$1:$H$481,7,FALSE)</f>
        <v>#N/A</v>
      </c>
      <c r="O598" s="22" t="s">
        <v>1550</v>
      </c>
      <c r="P598" s="22" t="b">
        <v>1</v>
      </c>
      <c r="Q598" s="28" t="b">
        <v>0</v>
      </c>
      <c r="R598" s="75" t="s">
        <v>4550</v>
      </c>
      <c r="S598" s="33" t="str">
        <f>VLOOKUP(H598,'GUIDESTAR MATCHING DATA'!$F$1:$I$824,3, FALSE)</f>
        <v>Minneapolis</v>
      </c>
      <c r="T598" s="33" t="str">
        <f>VLOOKUP(H598,'GUIDESTAR MATCHING DATA'!$F$1:$I$824,4, FALSE)</f>
        <v>MN</v>
      </c>
      <c r="U598" s="33"/>
      <c r="V598" s="33"/>
      <c r="W598" s="22"/>
      <c r="X598" s="22" t="s">
        <v>6428</v>
      </c>
      <c r="Y598" s="26">
        <v>3.0</v>
      </c>
      <c r="Z598" s="26">
        <v>4.0</v>
      </c>
    </row>
    <row r="599">
      <c r="A599" s="36" t="s">
        <v>4585</v>
      </c>
      <c r="B599" s="36" t="b">
        <v>0</v>
      </c>
      <c r="C599" s="36">
        <v>5.0</v>
      </c>
      <c r="D599" s="36">
        <v>4.0</v>
      </c>
      <c r="E599" s="36">
        <v>1.0</v>
      </c>
      <c r="F599" s="37">
        <v>42313.316770833335</v>
      </c>
      <c r="G599" s="36" t="s">
        <v>6429</v>
      </c>
      <c r="H599" s="36" t="s">
        <v>4587</v>
      </c>
      <c r="I599" s="37" t="s">
        <v>6430</v>
      </c>
      <c r="J599" s="22" t="str">
        <f>vlookup($I599,fb_data!$B$1:$H$481,3,FALSE)</f>
        <v>#N/A</v>
      </c>
      <c r="K599" s="22" t="str">
        <f>vlookup($I599,fb_data!$B$1:$H$481,4,FALSE)</f>
        <v>#N/A</v>
      </c>
      <c r="L599" s="22" t="str">
        <f>vlookup($I599,fb_data!$B$1:$H$481,5,FALSE)</f>
        <v>#N/A</v>
      </c>
      <c r="M599" s="22" t="str">
        <f>vlookup($I599,fb_data!$B$1:$H$481,6,FALSE)</f>
        <v>#N/A</v>
      </c>
      <c r="N599" s="22" t="str">
        <f>vlookup($I599,fb_data!$B$1:$H$481,7,FALSE)</f>
        <v>#N/A</v>
      </c>
      <c r="O599" s="36" t="s">
        <v>6431</v>
      </c>
      <c r="P599" s="36" t="b">
        <v>1</v>
      </c>
      <c r="Q599" s="38" t="b">
        <v>1</v>
      </c>
      <c r="R599" s="76" t="s">
        <v>4590</v>
      </c>
      <c r="S599" s="33" t="str">
        <f>VLOOKUP(H599,'GUIDESTAR MATCHING DATA'!$F$1:$I$824,3, FALSE)</f>
        <v>SOUTHBRIDGE</v>
      </c>
      <c r="T599" s="33" t="str">
        <f>VLOOKUP(H599,'GUIDESTAR MATCHING DATA'!$F$1:$I$824,4, FALSE)</f>
        <v>MA</v>
      </c>
      <c r="U599" s="40"/>
      <c r="V599" s="40"/>
      <c r="W599" s="36"/>
      <c r="X599" s="36" t="s">
        <v>6432</v>
      </c>
      <c r="Y599" s="26">
        <v>3.0</v>
      </c>
      <c r="Z599" s="26">
        <v>3.0</v>
      </c>
    </row>
    <row r="600">
      <c r="A600" s="22" t="s">
        <v>4752</v>
      </c>
      <c r="B600" s="22" t="b">
        <v>0</v>
      </c>
      <c r="C600" s="22">
        <v>4.0</v>
      </c>
      <c r="D600" s="22">
        <v>0.0</v>
      </c>
      <c r="E600" s="22">
        <v>4.0</v>
      </c>
      <c r="F600" s="24">
        <v>42327.40813657407</v>
      </c>
      <c r="G600" s="22" t="s">
        <v>6433</v>
      </c>
      <c r="H600" s="22" t="s">
        <v>4753</v>
      </c>
      <c r="I600" s="24" t="s">
        <v>3590</v>
      </c>
      <c r="J600" s="22" t="str">
        <f>vlookup($I600,fb_data!$B$1:$H$481,3,FALSE)</f>
        <v>#N/A</v>
      </c>
      <c r="K600" s="22" t="str">
        <f>vlookup($I600,fb_data!$B$1:$H$481,4,FALSE)</f>
        <v>#N/A</v>
      </c>
      <c r="L600" s="22" t="str">
        <f>vlookup($I600,fb_data!$B$1:$H$481,5,FALSE)</f>
        <v>#N/A</v>
      </c>
      <c r="M600" s="22" t="str">
        <f>vlookup($I600,fb_data!$B$1:$H$481,6,FALSE)</f>
        <v>#N/A</v>
      </c>
      <c r="N600" s="22" t="str">
        <f>vlookup($I600,fb_data!$B$1:$H$481,7,FALSE)</f>
        <v>#N/A</v>
      </c>
      <c r="O600" s="22" t="s">
        <v>3588</v>
      </c>
      <c r="P600" s="22" t="b">
        <v>1</v>
      </c>
      <c r="Q600" s="28" t="b">
        <v>1</v>
      </c>
      <c r="R600" s="75" t="s">
        <v>4756</v>
      </c>
      <c r="S600" s="33" t="str">
        <f>VLOOKUP(H600,'GUIDESTAR MATCHING DATA'!$F$1:$I$824,3, FALSE)</f>
        <v>West Valley City</v>
      </c>
      <c r="T600" s="33" t="str">
        <f>VLOOKUP(H600,'GUIDESTAR MATCHING DATA'!$F$1:$I$824,4, FALSE)</f>
        <v>UT</v>
      </c>
      <c r="U600" s="33"/>
      <c r="V600" s="33"/>
      <c r="W600" s="22"/>
      <c r="X600" s="22" t="s">
        <v>6434</v>
      </c>
      <c r="Y600" s="26">
        <v>3.0</v>
      </c>
      <c r="Z600" s="26">
        <v>2.0</v>
      </c>
    </row>
    <row r="601">
      <c r="A601" s="36" t="s">
        <v>4796</v>
      </c>
      <c r="B601" s="36" t="b">
        <v>0</v>
      </c>
      <c r="C601" s="36">
        <v>3.0</v>
      </c>
      <c r="D601" s="36">
        <v>1.0</v>
      </c>
      <c r="E601" s="36">
        <v>2.0</v>
      </c>
      <c r="F601" s="37">
        <v>42311.42870370371</v>
      </c>
      <c r="G601" s="36" t="s">
        <v>6435</v>
      </c>
      <c r="H601" s="36" t="s">
        <v>4797</v>
      </c>
      <c r="I601" s="37" t="s">
        <v>1098</v>
      </c>
      <c r="J601" s="22" t="str">
        <f>vlookup($I601,fb_data!$B$1:$H$481,3,FALSE)</f>
        <v>Female</v>
      </c>
      <c r="K601" s="22" t="str">
        <f>vlookup($I601,fb_data!$B$1:$H$481,4,FALSE)</f>
        <v>Seattle, Washington</v>
      </c>
      <c r="L601" s="22" t="str">
        <f>vlookup($I601,fb_data!$B$1:$H$481,5,FALSE)</f>
        <v>Brazilian Portuguese · American English</v>
      </c>
      <c r="M601" s="22" t="str">
        <f>vlookup($I601,fb_data!$B$1:$H$481,6,FALSE)</f>
        <v>Zumba Instructor</v>
      </c>
      <c r="N601" s="22" t="str">
        <f>vlookup($I601,fb_data!$B$1:$H$481,7,FALSE)</f>
        <v>Zumba Fitness</v>
      </c>
      <c r="O601" s="36" t="s">
        <v>1097</v>
      </c>
      <c r="P601" s="36" t="b">
        <v>1</v>
      </c>
      <c r="Q601" s="38" t="b">
        <v>1</v>
      </c>
      <c r="R601" s="76" t="s">
        <v>4800</v>
      </c>
      <c r="S601" s="33" t="str">
        <f>VLOOKUP(H601,'GUIDESTAR MATCHING DATA'!$F$1:$I$824,3, FALSE)</f>
        <v>DOUGLASVILLE</v>
      </c>
      <c r="T601" s="33" t="str">
        <f>VLOOKUP(H601,'GUIDESTAR MATCHING DATA'!$F$1:$I$824,4, FALSE)</f>
        <v>GA</v>
      </c>
      <c r="U601" s="40"/>
      <c r="V601" s="40"/>
      <c r="W601" s="36"/>
      <c r="X601" s="36" t="s">
        <v>6436</v>
      </c>
      <c r="Y601" s="26">
        <v>1.0</v>
      </c>
      <c r="Z601" s="26">
        <v>2.0</v>
      </c>
    </row>
    <row r="602">
      <c r="A602" s="22" t="s">
        <v>4796</v>
      </c>
      <c r="B602" s="22" t="b">
        <v>0</v>
      </c>
      <c r="C602" s="22">
        <v>6.0</v>
      </c>
      <c r="D602" s="22">
        <v>3.0</v>
      </c>
      <c r="E602" s="22">
        <v>3.0</v>
      </c>
      <c r="F602" s="24">
        <v>42313.630324074074</v>
      </c>
      <c r="G602" s="22" t="s">
        <v>6435</v>
      </c>
      <c r="H602" s="22" t="s">
        <v>4797</v>
      </c>
      <c r="I602" s="24" t="s">
        <v>1098</v>
      </c>
      <c r="J602" s="22" t="str">
        <f>vlookup($I602,fb_data!$B$1:$H$481,3,FALSE)</f>
        <v>Female</v>
      </c>
      <c r="K602" s="22" t="str">
        <f>vlookup($I602,fb_data!$B$1:$H$481,4,FALSE)</f>
        <v>Seattle, Washington</v>
      </c>
      <c r="L602" s="22" t="str">
        <f>vlookup($I602,fb_data!$B$1:$H$481,5,FALSE)</f>
        <v>Brazilian Portuguese · American English</v>
      </c>
      <c r="M602" s="22" t="str">
        <f>vlookup($I602,fb_data!$B$1:$H$481,6,FALSE)</f>
        <v>Zumba Instructor</v>
      </c>
      <c r="N602" s="22" t="str">
        <f>vlookup($I602,fb_data!$B$1:$H$481,7,FALSE)</f>
        <v>Zumba Fitness</v>
      </c>
      <c r="O602" s="22" t="s">
        <v>1097</v>
      </c>
      <c r="P602" s="22" t="b">
        <v>1</v>
      </c>
      <c r="Q602" s="28" t="b">
        <v>1</v>
      </c>
      <c r="R602" s="75" t="s">
        <v>4800</v>
      </c>
      <c r="S602" s="33" t="str">
        <f>VLOOKUP(H602,'GUIDESTAR MATCHING DATA'!$F$1:$I$824,3, FALSE)</f>
        <v>DOUGLASVILLE</v>
      </c>
      <c r="T602" s="33" t="str">
        <f>VLOOKUP(H602,'GUIDESTAR MATCHING DATA'!$F$1:$I$824,4, FALSE)</f>
        <v>GA</v>
      </c>
      <c r="U602" s="33"/>
      <c r="V602" s="33"/>
      <c r="W602" s="22"/>
      <c r="X602" s="22" t="s">
        <v>6437</v>
      </c>
      <c r="Y602" s="26">
        <v>2.0</v>
      </c>
      <c r="Z602" s="26">
        <v>2.0</v>
      </c>
    </row>
    <row r="603">
      <c r="A603" s="36" t="s">
        <v>4796</v>
      </c>
      <c r="B603" s="36" t="b">
        <v>0</v>
      </c>
      <c r="C603" s="36">
        <v>26.0</v>
      </c>
      <c r="D603" s="36">
        <v>2.0</v>
      </c>
      <c r="E603" s="36">
        <v>24.0</v>
      </c>
      <c r="F603" s="37">
        <v>42313.632152777776</v>
      </c>
      <c r="G603" s="36" t="s">
        <v>6438</v>
      </c>
      <c r="H603" s="36" t="s">
        <v>4797</v>
      </c>
      <c r="I603" s="36" t="s">
        <v>2284</v>
      </c>
      <c r="J603" s="22" t="str">
        <f>vlookup($I603,fb_data!$B$1:$H$481,3,FALSE)</f>
        <v>#N/A</v>
      </c>
      <c r="K603" s="22" t="str">
        <f>vlookup($I603,fb_data!$B$1:$H$481,4,FALSE)</f>
        <v>#N/A</v>
      </c>
      <c r="L603" s="22" t="str">
        <f>vlookup($I603,fb_data!$B$1:$H$481,5,FALSE)</f>
        <v>#N/A</v>
      </c>
      <c r="M603" s="22" t="str">
        <f>vlookup($I603,fb_data!$B$1:$H$481,6,FALSE)</f>
        <v>#N/A</v>
      </c>
      <c r="N603" s="22" t="str">
        <f>vlookup($I603,fb_data!$B$1:$H$481,7,FALSE)</f>
        <v>#N/A</v>
      </c>
      <c r="O603" s="36" t="s">
        <v>2283</v>
      </c>
      <c r="P603" s="36" t="b">
        <v>1</v>
      </c>
      <c r="Q603" s="38" t="b">
        <v>1</v>
      </c>
      <c r="R603" s="76" t="s">
        <v>4800</v>
      </c>
      <c r="S603" s="33" t="str">
        <f>VLOOKUP(H603,'GUIDESTAR MATCHING DATA'!$F$1:$I$824,3, FALSE)</f>
        <v>DOUGLASVILLE</v>
      </c>
      <c r="T603" s="33" t="str">
        <f>VLOOKUP(H603,'GUIDESTAR MATCHING DATA'!$F$1:$I$824,4, FALSE)</f>
        <v>GA</v>
      </c>
      <c r="U603" s="40"/>
      <c r="V603" s="40"/>
      <c r="W603" s="36"/>
      <c r="X603" s="36" t="s">
        <v>6439</v>
      </c>
      <c r="Y603" s="26">
        <v>3.0</v>
      </c>
      <c r="Z603" s="26">
        <v>2.0</v>
      </c>
    </row>
    <row r="604">
      <c r="A604" s="22" t="s">
        <v>4796</v>
      </c>
      <c r="B604" s="22" t="b">
        <v>0</v>
      </c>
      <c r="C604" s="22">
        <v>19.0</v>
      </c>
      <c r="D604" s="22">
        <v>3.0</v>
      </c>
      <c r="E604" s="22">
        <v>16.0</v>
      </c>
      <c r="F604" s="24">
        <v>42313.63417824074</v>
      </c>
      <c r="G604" s="22" t="s">
        <v>6435</v>
      </c>
      <c r="H604" s="22" t="s">
        <v>4797</v>
      </c>
      <c r="I604" s="24" t="s">
        <v>1098</v>
      </c>
      <c r="J604" s="22" t="str">
        <f>vlookup($I604,fb_data!$B$1:$H$481,3,FALSE)</f>
        <v>Female</v>
      </c>
      <c r="K604" s="22" t="str">
        <f>vlookup($I604,fb_data!$B$1:$H$481,4,FALSE)</f>
        <v>Seattle, Washington</v>
      </c>
      <c r="L604" s="22" t="str">
        <f>vlookup($I604,fb_data!$B$1:$H$481,5,FALSE)</f>
        <v>Brazilian Portuguese · American English</v>
      </c>
      <c r="M604" s="22" t="str">
        <f>vlookup($I604,fb_data!$B$1:$H$481,6,FALSE)</f>
        <v>Zumba Instructor</v>
      </c>
      <c r="N604" s="22" t="str">
        <f>vlookup($I604,fb_data!$B$1:$H$481,7,FALSE)</f>
        <v>Zumba Fitness</v>
      </c>
      <c r="O604" s="22" t="s">
        <v>1097</v>
      </c>
      <c r="P604" s="22" t="b">
        <v>1</v>
      </c>
      <c r="Q604" s="28" t="b">
        <v>1</v>
      </c>
      <c r="R604" s="75" t="s">
        <v>4800</v>
      </c>
      <c r="S604" s="33" t="str">
        <f>VLOOKUP(H604,'GUIDESTAR MATCHING DATA'!$F$1:$I$824,3, FALSE)</f>
        <v>DOUGLASVILLE</v>
      </c>
      <c r="T604" s="33" t="str">
        <f>VLOOKUP(H604,'GUIDESTAR MATCHING DATA'!$F$1:$I$824,4, FALSE)</f>
        <v>GA</v>
      </c>
      <c r="U604" s="33"/>
      <c r="V604" s="33"/>
      <c r="W604" s="22"/>
      <c r="X604" s="22" t="s">
        <v>6440</v>
      </c>
      <c r="Y604" s="26">
        <v>1.0</v>
      </c>
      <c r="Z604" s="26">
        <v>2.0</v>
      </c>
    </row>
    <row r="605">
      <c r="A605" s="36" t="s">
        <v>4796</v>
      </c>
      <c r="B605" s="36" t="b">
        <v>0</v>
      </c>
      <c r="C605" s="36">
        <v>22.0</v>
      </c>
      <c r="D605" s="36">
        <v>10.0</v>
      </c>
      <c r="E605" s="36">
        <v>12.0</v>
      </c>
      <c r="F605" s="37">
        <v>42315.002337962964</v>
      </c>
      <c r="G605" s="36" t="s">
        <v>6435</v>
      </c>
      <c r="H605" s="36" t="s">
        <v>4797</v>
      </c>
      <c r="I605" s="37" t="s">
        <v>1098</v>
      </c>
      <c r="J605" s="22" t="str">
        <f>vlookup($I605,fb_data!$B$1:$H$481,3,FALSE)</f>
        <v>Female</v>
      </c>
      <c r="K605" s="22" t="str">
        <f>vlookup($I605,fb_data!$B$1:$H$481,4,FALSE)</f>
        <v>Seattle, Washington</v>
      </c>
      <c r="L605" s="22" t="str">
        <f>vlookup($I605,fb_data!$B$1:$H$481,5,FALSE)</f>
        <v>Brazilian Portuguese · American English</v>
      </c>
      <c r="M605" s="22" t="str">
        <f>vlookup($I605,fb_data!$B$1:$H$481,6,FALSE)</f>
        <v>Zumba Instructor</v>
      </c>
      <c r="N605" s="22" t="str">
        <f>vlookup($I605,fb_data!$B$1:$H$481,7,FALSE)</f>
        <v>Zumba Fitness</v>
      </c>
      <c r="O605" s="36" t="s">
        <v>1097</v>
      </c>
      <c r="P605" s="36" t="b">
        <v>1</v>
      </c>
      <c r="Q605" s="38" t="b">
        <v>1</v>
      </c>
      <c r="R605" s="76" t="s">
        <v>4800</v>
      </c>
      <c r="S605" s="33" t="str">
        <f>VLOOKUP(H605,'GUIDESTAR MATCHING DATA'!$F$1:$I$824,3, FALSE)</f>
        <v>DOUGLASVILLE</v>
      </c>
      <c r="T605" s="33" t="str">
        <f>VLOOKUP(H605,'GUIDESTAR MATCHING DATA'!$F$1:$I$824,4, FALSE)</f>
        <v>GA</v>
      </c>
      <c r="U605" s="40"/>
      <c r="V605" s="40"/>
      <c r="W605" s="36"/>
      <c r="X605" s="36" t="s">
        <v>6441</v>
      </c>
      <c r="Y605" s="26">
        <v>1.0</v>
      </c>
      <c r="Z605" s="26">
        <v>2.0</v>
      </c>
    </row>
    <row r="606">
      <c r="A606" s="22" t="s">
        <v>4811</v>
      </c>
      <c r="B606" s="22" t="b">
        <v>0</v>
      </c>
      <c r="C606" s="22">
        <v>244.0</v>
      </c>
      <c r="D606" s="22">
        <v>77.0</v>
      </c>
      <c r="E606" s="22">
        <v>167.0</v>
      </c>
      <c r="F606" s="24">
        <v>42313.846238425926</v>
      </c>
      <c r="G606" s="22" t="s">
        <v>6442</v>
      </c>
      <c r="H606" s="22" t="s">
        <v>4812</v>
      </c>
      <c r="I606" s="24" t="s">
        <v>3610</v>
      </c>
      <c r="J606" s="22" t="str">
        <f>vlookup($I606,fb_data!$B$1:$H$481,3,FALSE)</f>
        <v>#N/A</v>
      </c>
      <c r="K606" s="22" t="str">
        <f>vlookup($I606,fb_data!$B$1:$H$481,4,FALSE)</f>
        <v>#N/A</v>
      </c>
      <c r="L606" s="22" t="str">
        <f>vlookup($I606,fb_data!$B$1:$H$481,5,FALSE)</f>
        <v>#N/A</v>
      </c>
      <c r="M606" s="22" t="str">
        <f>vlookup($I606,fb_data!$B$1:$H$481,6,FALSE)</f>
        <v>#N/A</v>
      </c>
      <c r="N606" s="22" t="str">
        <f>vlookup($I606,fb_data!$B$1:$H$481,7,FALSE)</f>
        <v>#N/A</v>
      </c>
      <c r="O606" s="22" t="s">
        <v>3608</v>
      </c>
      <c r="P606" s="22" t="b">
        <v>1</v>
      </c>
      <c r="Q606" s="28" t="b">
        <v>0</v>
      </c>
      <c r="R606" s="75" t="s">
        <v>4815</v>
      </c>
      <c r="S606" s="33" t="str">
        <f>VLOOKUP(H606,'GUIDESTAR MATCHING DATA'!$F$1:$I$824,3, FALSE)</f>
        <v>Temecula</v>
      </c>
      <c r="T606" s="33" t="str">
        <f>VLOOKUP(H606,'GUIDESTAR MATCHING DATA'!$F$1:$I$824,4, FALSE)</f>
        <v>CA</v>
      </c>
      <c r="U606" s="33"/>
      <c r="V606" s="33"/>
      <c r="W606" s="22"/>
      <c r="X606" s="22" t="s">
        <v>6443</v>
      </c>
      <c r="Y606" s="26">
        <v>3.0</v>
      </c>
      <c r="Z606" s="26">
        <v>2.0</v>
      </c>
    </row>
    <row r="607">
      <c r="A607" s="36" t="s">
        <v>4827</v>
      </c>
      <c r="B607" s="36" t="b">
        <v>0</v>
      </c>
      <c r="C607" s="36">
        <v>2.0</v>
      </c>
      <c r="D607" s="36">
        <v>0.0</v>
      </c>
      <c r="E607" s="36">
        <v>2.0</v>
      </c>
      <c r="F607" s="37">
        <v>42321.98427083333</v>
      </c>
      <c r="G607" s="36" t="s">
        <v>6444</v>
      </c>
      <c r="H607" s="36" t="s">
        <v>4828</v>
      </c>
      <c r="I607" s="37"/>
      <c r="J607" s="22" t="str">
        <f>vlookup($I607,fb_data!$B$1:$H$481,3,FALSE)</f>
        <v>#N/A</v>
      </c>
      <c r="K607" s="22" t="str">
        <f>vlookup($I607,fb_data!$B$1:$H$481,4,FALSE)</f>
        <v>#N/A</v>
      </c>
      <c r="L607" s="22" t="str">
        <f>vlookup($I607,fb_data!$B$1:$H$481,5,FALSE)</f>
        <v>#N/A</v>
      </c>
      <c r="M607" s="22" t="str">
        <f>vlookup($I607,fb_data!$B$1:$H$481,6,FALSE)</f>
        <v>#N/A</v>
      </c>
      <c r="N607" s="22" t="str">
        <f>vlookup($I607,fb_data!$B$1:$H$481,7,FALSE)</f>
        <v>#N/A</v>
      </c>
      <c r="O607" s="36" t="s">
        <v>6445</v>
      </c>
      <c r="P607" s="36" t="b">
        <v>1</v>
      </c>
      <c r="Q607" s="38" t="b">
        <v>0</v>
      </c>
      <c r="R607" s="76" t="s">
        <v>4830</v>
      </c>
      <c r="S607" s="33" t="str">
        <f>VLOOKUP(H607,'GUIDESTAR MATCHING DATA'!$F$1:$I$824,3, FALSE)</f>
        <v>LAWRENCE</v>
      </c>
      <c r="T607" s="33" t="str">
        <f>VLOOKUP(H607,'GUIDESTAR MATCHING DATA'!$F$1:$I$824,4, FALSE)</f>
        <v>MA</v>
      </c>
      <c r="U607" s="40"/>
      <c r="V607" s="40"/>
      <c r="W607" s="36"/>
      <c r="X607" s="36" t="s">
        <v>6446</v>
      </c>
      <c r="Y607" s="26">
        <v>1.0</v>
      </c>
      <c r="Z607" s="26">
        <v>1.0</v>
      </c>
    </row>
    <row r="608">
      <c r="A608" s="22" t="s">
        <v>4865</v>
      </c>
      <c r="B608" s="22" t="b">
        <v>0</v>
      </c>
      <c r="C608" s="22">
        <v>3.0</v>
      </c>
      <c r="D608" s="22">
        <v>1.0</v>
      </c>
      <c r="E608" s="22">
        <v>2.0</v>
      </c>
      <c r="F608" s="24">
        <v>42320.35685185185</v>
      </c>
      <c r="G608" s="22" t="s">
        <v>6447</v>
      </c>
      <c r="H608" s="22" t="s">
        <v>4866</v>
      </c>
      <c r="I608" s="24" t="s">
        <v>2734</v>
      </c>
      <c r="J608" s="22" t="str">
        <f>vlookup($I608,fb_data!$B$1:$H$481,3,FALSE)</f>
        <v>#N/A</v>
      </c>
      <c r="K608" s="22" t="str">
        <f>vlookup($I608,fb_data!$B$1:$H$481,4,FALSE)</f>
        <v>#N/A</v>
      </c>
      <c r="L608" s="22" t="str">
        <f>vlookup($I608,fb_data!$B$1:$H$481,5,FALSE)</f>
        <v>#N/A</v>
      </c>
      <c r="M608" s="22" t="str">
        <f>vlookup($I608,fb_data!$B$1:$H$481,6,FALSE)</f>
        <v>#N/A</v>
      </c>
      <c r="N608" s="22" t="str">
        <f>vlookup($I608,fb_data!$B$1:$H$481,7,FALSE)</f>
        <v>#N/A</v>
      </c>
      <c r="O608" s="22" t="s">
        <v>2731</v>
      </c>
      <c r="P608" s="22" t="b">
        <v>1</v>
      </c>
      <c r="Q608" s="28" t="b">
        <v>1</v>
      </c>
      <c r="R608" s="75" t="s">
        <v>4870</v>
      </c>
      <c r="S608" s="33" t="str">
        <f>VLOOKUP(H608,'GUIDESTAR MATCHING DATA'!$F$1:$I$824,3, FALSE)</f>
        <v>GILLETTE</v>
      </c>
      <c r="T608" s="33" t="str">
        <f>VLOOKUP(H608,'GUIDESTAR MATCHING DATA'!$F$1:$I$824,4, FALSE)</f>
        <v>WY</v>
      </c>
      <c r="U608" s="33"/>
      <c r="V608" s="33"/>
      <c r="W608" s="22"/>
      <c r="X608" s="22" t="s">
        <v>6448</v>
      </c>
      <c r="Y608" s="26">
        <v>3.0</v>
      </c>
      <c r="Z608" s="26">
        <v>1.0</v>
      </c>
    </row>
    <row r="609">
      <c r="A609" s="36" t="s">
        <v>4872</v>
      </c>
      <c r="B609" s="36" t="b">
        <v>0</v>
      </c>
      <c r="C609" s="36">
        <v>0.0</v>
      </c>
      <c r="D609" s="36">
        <v>0.0</v>
      </c>
      <c r="E609" s="36">
        <v>0.0</v>
      </c>
      <c r="F609" s="37">
        <v>42326.56282407408</v>
      </c>
      <c r="G609" s="36" t="s">
        <v>6449</v>
      </c>
      <c r="H609" s="36" t="s">
        <v>4873</v>
      </c>
      <c r="I609" s="37" t="s">
        <v>3092</v>
      </c>
      <c r="J609" s="22" t="str">
        <f>vlookup($I609,fb_data!$B$1:$H$481,3,FALSE)</f>
        <v>#N/A</v>
      </c>
      <c r="K609" s="22" t="str">
        <f>vlookup($I609,fb_data!$B$1:$H$481,4,FALSE)</f>
        <v>#N/A</v>
      </c>
      <c r="L609" s="22" t="str">
        <f>vlookup($I609,fb_data!$B$1:$H$481,5,FALSE)</f>
        <v>#N/A</v>
      </c>
      <c r="M609" s="22" t="str">
        <f>vlookup($I609,fb_data!$B$1:$H$481,6,FALSE)</f>
        <v>#N/A</v>
      </c>
      <c r="N609" s="22" t="str">
        <f>vlookup($I609,fb_data!$B$1:$H$481,7,FALSE)</f>
        <v>#N/A</v>
      </c>
      <c r="O609" s="36" t="s">
        <v>3091</v>
      </c>
      <c r="P609" s="36" t="b">
        <v>1</v>
      </c>
      <c r="Q609" s="38" t="b">
        <v>0</v>
      </c>
      <c r="R609" s="76" t="s">
        <v>4876</v>
      </c>
      <c r="S609" s="33" t="str">
        <f>VLOOKUP(H609,'GUIDESTAR MATCHING DATA'!$F$1:$I$824,3, FALSE)</f>
        <v>Grand Isle</v>
      </c>
      <c r="T609" s="33" t="str">
        <f>VLOOKUP(H609,'GUIDESTAR MATCHING DATA'!$F$1:$I$824,4, FALSE)</f>
        <v>VT</v>
      </c>
      <c r="U609" s="40"/>
      <c r="V609" s="40"/>
      <c r="W609" s="36"/>
      <c r="X609" s="36" t="s">
        <v>6450</v>
      </c>
      <c r="Y609" s="26">
        <v>3.0</v>
      </c>
      <c r="Z609" s="26">
        <v>2.0</v>
      </c>
    </row>
    <row r="610">
      <c r="A610" s="22" t="s">
        <v>4889</v>
      </c>
      <c r="B610" s="22" t="b">
        <v>0</v>
      </c>
      <c r="C610" s="22">
        <v>3.0</v>
      </c>
      <c r="D610" s="22">
        <v>1.0</v>
      </c>
      <c r="E610" s="22">
        <v>2.0</v>
      </c>
      <c r="F610" s="24">
        <v>42326.469675925924</v>
      </c>
      <c r="G610" s="22" t="s">
        <v>5795</v>
      </c>
      <c r="H610" s="22" t="s">
        <v>4890</v>
      </c>
      <c r="I610" s="22" t="s">
        <v>5796</v>
      </c>
      <c r="J610" s="22" t="str">
        <f>vlookup($I610,fb_data!$B$1:$H$481,3,FALSE)</f>
        <v>#N/A</v>
      </c>
      <c r="K610" s="22" t="str">
        <f>vlookup($I610,fb_data!$B$1:$H$481,4,FALSE)</f>
        <v>#N/A</v>
      </c>
      <c r="L610" s="22" t="str">
        <f>vlookup($I610,fb_data!$B$1:$H$481,5,FALSE)</f>
        <v>#N/A</v>
      </c>
      <c r="M610" s="22" t="str">
        <f>vlookup($I610,fb_data!$B$1:$H$481,6,FALSE)</f>
        <v>#N/A</v>
      </c>
      <c r="N610" s="22" t="str">
        <f>vlookup($I610,fb_data!$B$1:$H$481,7,FALSE)</f>
        <v>#N/A</v>
      </c>
      <c r="O610" s="22" t="s">
        <v>6451</v>
      </c>
      <c r="P610" s="22" t="b">
        <v>1</v>
      </c>
      <c r="Q610" s="28" t="b">
        <v>0</v>
      </c>
      <c r="R610" s="75" t="s">
        <v>4893</v>
      </c>
      <c r="S610" s="33" t="str">
        <f>VLOOKUP(H610,'GUIDESTAR MATCHING DATA'!$F$1:$I$824,3, FALSE)</f>
        <v>Washington Township</v>
      </c>
      <c r="T610" s="33" t="str">
        <f>VLOOKUP(H610,'GUIDESTAR MATCHING DATA'!$F$1:$I$824,4, FALSE)</f>
        <v>NJ</v>
      </c>
      <c r="U610" s="33"/>
      <c r="V610" s="33"/>
      <c r="W610" s="22"/>
      <c r="X610" s="22" t="s">
        <v>6452</v>
      </c>
      <c r="Y610" s="26">
        <v>3.0</v>
      </c>
      <c r="Z610" s="26">
        <v>1.0</v>
      </c>
    </row>
    <row r="611">
      <c r="A611" s="36" t="s">
        <v>4910</v>
      </c>
      <c r="B611" s="36" t="b">
        <v>0</v>
      </c>
      <c r="C611" s="36">
        <v>3.0</v>
      </c>
      <c r="D611" s="36">
        <v>0.0</v>
      </c>
      <c r="E611" s="36">
        <v>3.0</v>
      </c>
      <c r="F611" s="37">
        <v>42318.87380787037</v>
      </c>
      <c r="G611" s="36" t="s">
        <v>6453</v>
      </c>
      <c r="H611" s="36" t="s">
        <v>4911</v>
      </c>
      <c r="I611" s="37" t="s">
        <v>1490</v>
      </c>
      <c r="J611" s="22" t="str">
        <f>vlookup($I611,fb_data!$B$1:$H$481,3,FALSE)</f>
        <v>#N/A</v>
      </c>
      <c r="K611" s="22" t="str">
        <f>vlookup($I611,fb_data!$B$1:$H$481,4,FALSE)</f>
        <v>#N/A</v>
      </c>
      <c r="L611" s="22" t="str">
        <f>vlookup($I611,fb_data!$B$1:$H$481,5,FALSE)</f>
        <v>#N/A</v>
      </c>
      <c r="M611" s="22" t="str">
        <f>vlookup($I611,fb_data!$B$1:$H$481,6,FALSE)</f>
        <v>#N/A</v>
      </c>
      <c r="N611" s="22" t="str">
        <f>vlookup($I611,fb_data!$B$1:$H$481,7,FALSE)</f>
        <v>#N/A</v>
      </c>
      <c r="O611" s="36" t="s">
        <v>1488</v>
      </c>
      <c r="P611" s="36" t="b">
        <v>1</v>
      </c>
      <c r="Q611" s="38" t="b">
        <v>1</v>
      </c>
      <c r="R611" s="76" t="s">
        <v>4913</v>
      </c>
      <c r="S611" s="33" t="str">
        <f>VLOOKUP(H611,'GUIDESTAR MATCHING DATA'!$F$1:$I$824,3, FALSE)</f>
        <v>SAN DIEGO</v>
      </c>
      <c r="T611" s="33" t="str">
        <f>VLOOKUP(H611,'GUIDESTAR MATCHING DATA'!$F$1:$I$824,4, FALSE)</f>
        <v>CA</v>
      </c>
      <c r="U611" s="40"/>
      <c r="V611" s="40"/>
      <c r="W611" s="36"/>
      <c r="X611" s="36" t="s">
        <v>6454</v>
      </c>
      <c r="Y611" s="26">
        <v>3.0</v>
      </c>
      <c r="Z611" s="26">
        <v>2.0</v>
      </c>
    </row>
    <row r="612">
      <c r="A612" s="22" t="s">
        <v>4920</v>
      </c>
      <c r="B612" s="22" t="b">
        <v>0</v>
      </c>
      <c r="C612" s="22">
        <v>3.0</v>
      </c>
      <c r="D612" s="22">
        <v>0.0</v>
      </c>
      <c r="E612" s="22">
        <v>3.0</v>
      </c>
      <c r="F612" s="24">
        <v>42312.58856481482</v>
      </c>
      <c r="G612" s="22" t="s">
        <v>6455</v>
      </c>
      <c r="H612" s="22" t="s">
        <v>4921</v>
      </c>
      <c r="I612" s="24" t="s">
        <v>6456</v>
      </c>
      <c r="J612" s="22" t="str">
        <f>vlookup($I612,fb_data!$B$1:$H$481,3,FALSE)</f>
        <v>#N/A</v>
      </c>
      <c r="K612" s="22" t="str">
        <f>vlookup($I612,fb_data!$B$1:$H$481,4,FALSE)</f>
        <v>#N/A</v>
      </c>
      <c r="L612" s="22" t="str">
        <f>vlookup($I612,fb_data!$B$1:$H$481,5,FALSE)</f>
        <v>#N/A</v>
      </c>
      <c r="M612" s="22" t="str">
        <f>vlookup($I612,fb_data!$B$1:$H$481,6,FALSE)</f>
        <v>#N/A</v>
      </c>
      <c r="N612" s="22" t="str">
        <f>vlookup($I612,fb_data!$B$1:$H$481,7,FALSE)</f>
        <v>#N/A</v>
      </c>
      <c r="O612" s="22" t="s">
        <v>6457</v>
      </c>
      <c r="P612" s="22" t="b">
        <v>1</v>
      </c>
      <c r="Q612" s="28" t="b">
        <v>0</v>
      </c>
      <c r="R612" s="75" t="s">
        <v>4923</v>
      </c>
      <c r="S612" s="33" t="str">
        <f>VLOOKUP(H612,'GUIDESTAR MATCHING DATA'!$F$1:$I$824,3, FALSE)</f>
        <v>DENVER</v>
      </c>
      <c r="T612" s="33" t="str">
        <f>VLOOKUP(H612,'GUIDESTAR MATCHING DATA'!$F$1:$I$824,4, FALSE)</f>
        <v>CO</v>
      </c>
      <c r="U612" s="33"/>
      <c r="V612" s="33"/>
      <c r="W612" s="22"/>
      <c r="X612" s="22" t="s">
        <v>6458</v>
      </c>
      <c r="Y612" s="26">
        <v>3.0</v>
      </c>
      <c r="Z612" s="26">
        <v>2.0</v>
      </c>
    </row>
    <row r="613">
      <c r="A613" s="36" t="s">
        <v>73</v>
      </c>
      <c r="B613" s="36" t="b">
        <v>1</v>
      </c>
      <c r="C613" s="36">
        <v>0.0</v>
      </c>
      <c r="D613" s="36">
        <v>0.0</v>
      </c>
      <c r="E613" s="36">
        <v>0.0</v>
      </c>
      <c r="F613" s="37">
        <v>42328.304560185185</v>
      </c>
      <c r="G613" s="36" t="s">
        <v>6459</v>
      </c>
      <c r="H613" s="36" t="s">
        <v>74</v>
      </c>
      <c r="I613" s="37" t="s">
        <v>1740</v>
      </c>
      <c r="J613" s="22" t="str">
        <f>vlookup($I613,fb_data!$B$1:$H$481,3,FALSE)</f>
        <v>#N/A</v>
      </c>
      <c r="K613" s="22" t="str">
        <f>vlookup($I613,fb_data!$B$1:$H$481,4,FALSE)</f>
        <v>#N/A</v>
      </c>
      <c r="L613" s="22" t="str">
        <f>vlookup($I613,fb_data!$B$1:$H$481,5,FALSE)</f>
        <v>#N/A</v>
      </c>
      <c r="M613" s="22" t="str">
        <f>vlookup($I613,fb_data!$B$1:$H$481,6,FALSE)</f>
        <v>#N/A</v>
      </c>
      <c r="N613" s="22" t="str">
        <f>vlookup($I613,fb_data!$B$1:$H$481,7,FALSE)</f>
        <v>#N/A</v>
      </c>
      <c r="O613" s="36" t="s">
        <v>1738</v>
      </c>
      <c r="P613" s="36" t="b">
        <v>0</v>
      </c>
      <c r="Q613" s="38" t="b">
        <v>0</v>
      </c>
      <c r="R613" s="39">
        <v>20037.0</v>
      </c>
      <c r="S613" s="33" t="str">
        <f>VLOOKUP(H613,'GUIDESTAR MATCHING DATA'!$F$1:$I$824,3, FALSE)</f>
        <v>WASHINGTON</v>
      </c>
      <c r="T613" s="33" t="str">
        <f>VLOOKUP(H613,'GUIDESTAR MATCHING DATA'!$F$1:$I$824,4, FALSE)</f>
        <v>DC</v>
      </c>
      <c r="U613" s="40">
        <v>4759295.0</v>
      </c>
      <c r="V613" s="40">
        <v>4580914.0</v>
      </c>
      <c r="W613" s="36" t="s">
        <v>79</v>
      </c>
      <c r="X613" s="36" t="s">
        <v>6460</v>
      </c>
      <c r="Y613" s="26">
        <v>2.0</v>
      </c>
      <c r="Z613" s="26">
        <v>4.0</v>
      </c>
    </row>
    <row r="614">
      <c r="A614" s="22" t="s">
        <v>123</v>
      </c>
      <c r="B614" s="22" t="b">
        <v>1</v>
      </c>
      <c r="C614" s="22">
        <v>0.0</v>
      </c>
      <c r="D614" s="22">
        <v>0.0</v>
      </c>
      <c r="E614" s="22">
        <v>0.0</v>
      </c>
      <c r="F614" s="24">
        <v>42325.79252314815</v>
      </c>
      <c r="G614" s="22" t="s">
        <v>6461</v>
      </c>
      <c r="H614" s="22" t="s">
        <v>124</v>
      </c>
      <c r="I614" s="22" t="s">
        <v>1231</v>
      </c>
      <c r="J614" s="22" t="str">
        <f>vlookup($I614,fb_data!$B$1:$H$481,3,FALSE)</f>
        <v>#N/A</v>
      </c>
      <c r="K614" s="22" t="str">
        <f>vlookup($I614,fb_data!$B$1:$H$481,4,FALSE)</f>
        <v>#N/A</v>
      </c>
      <c r="L614" s="22" t="str">
        <f>vlookup($I614,fb_data!$B$1:$H$481,5,FALSE)</f>
        <v>#N/A</v>
      </c>
      <c r="M614" s="22" t="str">
        <f>vlookup($I614,fb_data!$B$1:$H$481,6,FALSE)</f>
        <v>#N/A</v>
      </c>
      <c r="N614" s="22" t="str">
        <f>vlookup($I614,fb_data!$B$1:$H$481,7,FALSE)</f>
        <v>#N/A</v>
      </c>
      <c r="O614" s="22" t="s">
        <v>1230</v>
      </c>
      <c r="P614" s="22" t="b">
        <v>0</v>
      </c>
      <c r="Q614" s="28" t="b">
        <v>0</v>
      </c>
      <c r="R614" s="30">
        <v>60051.0</v>
      </c>
      <c r="S614" s="33" t="str">
        <f>VLOOKUP(H614,'GUIDESTAR MATCHING DATA'!$F$1:$I$824,3, FALSE)</f>
        <v>MCHENRY</v>
      </c>
      <c r="T614" s="33" t="str">
        <f>VLOOKUP(H614,'GUIDESTAR MATCHING DATA'!$F$1:$I$824,4, FALSE)</f>
        <v>IL</v>
      </c>
      <c r="U614" s="33"/>
      <c r="V614" s="33"/>
      <c r="W614" s="22" t="s">
        <v>131</v>
      </c>
      <c r="X614" s="22" t="s">
        <v>6462</v>
      </c>
      <c r="Y614" s="26">
        <v>1.0</v>
      </c>
      <c r="Z614" s="26">
        <v>2.0</v>
      </c>
    </row>
    <row r="615">
      <c r="A615" s="36" t="s">
        <v>123</v>
      </c>
      <c r="B615" s="36" t="b">
        <v>1</v>
      </c>
      <c r="C615" s="36">
        <v>3.0</v>
      </c>
      <c r="D615" s="36">
        <v>0.0</v>
      </c>
      <c r="E615" s="36">
        <v>3.0</v>
      </c>
      <c r="F615" s="37">
        <v>42326.340219907404</v>
      </c>
      <c r="G615" s="36" t="s">
        <v>6463</v>
      </c>
      <c r="H615" s="36" t="s">
        <v>124</v>
      </c>
      <c r="I615" s="36" t="s">
        <v>6464</v>
      </c>
      <c r="J615" s="22" t="str">
        <f>vlookup($I615,fb_data!$B$1:$H$481,3,FALSE)</f>
        <v>#N/A</v>
      </c>
      <c r="K615" s="22" t="str">
        <f>vlookup($I615,fb_data!$B$1:$H$481,4,FALSE)</f>
        <v>#N/A</v>
      </c>
      <c r="L615" s="22" t="str">
        <f>vlookup($I615,fb_data!$B$1:$H$481,5,FALSE)</f>
        <v>#N/A</v>
      </c>
      <c r="M615" s="22" t="str">
        <f>vlookup($I615,fb_data!$B$1:$H$481,6,FALSE)</f>
        <v>#N/A</v>
      </c>
      <c r="N615" s="22" t="str">
        <f>vlookup($I615,fb_data!$B$1:$H$481,7,FALSE)</f>
        <v>#N/A</v>
      </c>
      <c r="O615" s="36" t="s">
        <v>6465</v>
      </c>
      <c r="P615" s="36" t="b">
        <v>0</v>
      </c>
      <c r="Q615" s="38" t="b">
        <v>0</v>
      </c>
      <c r="R615" s="39">
        <v>60051.0</v>
      </c>
      <c r="S615" s="33" t="str">
        <f>VLOOKUP(H615,'GUIDESTAR MATCHING DATA'!$F$1:$I$824,3, FALSE)</f>
        <v>MCHENRY</v>
      </c>
      <c r="T615" s="33" t="str">
        <f>VLOOKUP(H615,'GUIDESTAR MATCHING DATA'!$F$1:$I$824,4, FALSE)</f>
        <v>IL</v>
      </c>
      <c r="U615" s="40"/>
      <c r="V615" s="40"/>
      <c r="W615" s="36" t="s">
        <v>131</v>
      </c>
      <c r="X615" s="36" t="s">
        <v>6466</v>
      </c>
      <c r="Y615" s="26">
        <v>1.0</v>
      </c>
      <c r="Z615" s="26">
        <v>4.0</v>
      </c>
    </row>
    <row r="616">
      <c r="A616" s="22" t="s">
        <v>175</v>
      </c>
      <c r="B616" s="22" t="b">
        <v>1</v>
      </c>
      <c r="C616" s="22">
        <v>68.0</v>
      </c>
      <c r="D616" s="22">
        <v>25.0</v>
      </c>
      <c r="E616" s="22">
        <v>43.0</v>
      </c>
      <c r="F616" s="24">
        <v>42328.41175925926</v>
      </c>
      <c r="G616" s="22" t="s">
        <v>6467</v>
      </c>
      <c r="H616" s="22" t="s">
        <v>176</v>
      </c>
      <c r="I616" s="22" t="s">
        <v>2412</v>
      </c>
      <c r="J616" s="22" t="str">
        <f>vlookup($I616,fb_data!$B$1:$H$481,3,FALSE)</f>
        <v>#N/A</v>
      </c>
      <c r="K616" s="22" t="str">
        <f>vlookup($I616,fb_data!$B$1:$H$481,4,FALSE)</f>
        <v>#N/A</v>
      </c>
      <c r="L616" s="22" t="str">
        <f>vlookup($I616,fb_data!$B$1:$H$481,5,FALSE)</f>
        <v>#N/A</v>
      </c>
      <c r="M616" s="22" t="str">
        <f>vlookup($I616,fb_data!$B$1:$H$481,6,FALSE)</f>
        <v>#N/A</v>
      </c>
      <c r="N616" s="22" t="str">
        <f>vlookup($I616,fb_data!$B$1:$H$481,7,FALSE)</f>
        <v>#N/A</v>
      </c>
      <c r="O616" s="22" t="s">
        <v>2411</v>
      </c>
      <c r="P616" s="22" t="b">
        <v>0</v>
      </c>
      <c r="Q616" s="28" t="b">
        <v>1</v>
      </c>
      <c r="R616" s="30">
        <v>76140.0</v>
      </c>
      <c r="S616" s="33" t="str">
        <f>VLOOKUP(H616,'GUIDESTAR MATCHING DATA'!$F$1:$I$824,3, FALSE)</f>
        <v>FORT WORTH</v>
      </c>
      <c r="T616" s="33" t="str">
        <f>VLOOKUP(H616,'GUIDESTAR MATCHING DATA'!$F$1:$I$824,4, FALSE)</f>
        <v>TX</v>
      </c>
      <c r="U616" s="33"/>
      <c r="V616" s="33"/>
      <c r="W616" s="22" t="s">
        <v>181</v>
      </c>
      <c r="X616" s="22" t="s">
        <v>6468</v>
      </c>
      <c r="Y616" s="26">
        <v>3.0</v>
      </c>
      <c r="Z616" s="26">
        <v>1.0</v>
      </c>
    </row>
    <row r="617">
      <c r="A617" s="36" t="s">
        <v>230</v>
      </c>
      <c r="B617" s="36" t="b">
        <v>1</v>
      </c>
      <c r="C617" s="36">
        <v>14.0</v>
      </c>
      <c r="D617" s="36">
        <v>4.0</v>
      </c>
      <c r="E617" s="36">
        <v>10.0</v>
      </c>
      <c r="F617" s="37">
        <v>42312.624814814815</v>
      </c>
      <c r="G617" s="36" t="s">
        <v>6469</v>
      </c>
      <c r="H617" s="36" t="s">
        <v>231</v>
      </c>
      <c r="I617" s="36" t="s">
        <v>6470</v>
      </c>
      <c r="J617" s="22" t="str">
        <f>vlookup($I617,fb_data!$B$1:$H$481,3,FALSE)</f>
        <v>#N/A</v>
      </c>
      <c r="K617" s="22" t="str">
        <f>vlookup($I617,fb_data!$B$1:$H$481,4,FALSE)</f>
        <v>#N/A</v>
      </c>
      <c r="L617" s="22" t="str">
        <f>vlookup($I617,fb_data!$B$1:$H$481,5,FALSE)</f>
        <v>#N/A</v>
      </c>
      <c r="M617" s="22" t="str">
        <f>vlookup($I617,fb_data!$B$1:$H$481,6,FALSE)</f>
        <v>#N/A</v>
      </c>
      <c r="N617" s="22" t="str">
        <f>vlookup($I617,fb_data!$B$1:$H$481,7,FALSE)</f>
        <v>#N/A</v>
      </c>
      <c r="O617" s="36" t="s">
        <v>6471</v>
      </c>
      <c r="P617" s="36" t="b">
        <v>0</v>
      </c>
      <c r="Q617" s="38" t="b">
        <v>0</v>
      </c>
      <c r="R617" s="39">
        <v>80301.0</v>
      </c>
      <c r="S617" s="33" t="str">
        <f>VLOOKUP(H617,'GUIDESTAR MATCHING DATA'!$F$1:$I$824,3, FALSE)</f>
        <v>BOULDER</v>
      </c>
      <c r="T617" s="33" t="str">
        <f>VLOOKUP(H617,'GUIDESTAR MATCHING DATA'!$F$1:$I$824,4, FALSE)</f>
        <v>CO</v>
      </c>
      <c r="U617" s="40">
        <v>954525.0</v>
      </c>
      <c r="V617" s="40">
        <v>1135359.0</v>
      </c>
      <c r="W617" s="36" t="s">
        <v>236</v>
      </c>
      <c r="X617" s="36" t="s">
        <v>6472</v>
      </c>
      <c r="Y617" s="26">
        <v>3.0</v>
      </c>
      <c r="Z617" s="26">
        <v>3.0</v>
      </c>
    </row>
    <row r="618">
      <c r="A618" s="22" t="s">
        <v>272</v>
      </c>
      <c r="B618" s="22" t="b">
        <v>1</v>
      </c>
      <c r="C618" s="22">
        <v>0.0</v>
      </c>
      <c r="D618" s="22">
        <v>0.0</v>
      </c>
      <c r="E618" s="22">
        <v>0.0</v>
      </c>
      <c r="F618" s="24">
        <v>42310.37328703704</v>
      </c>
      <c r="G618" s="22" t="s">
        <v>6473</v>
      </c>
      <c r="H618" s="22" t="s">
        <v>273</v>
      </c>
      <c r="I618" s="22" t="s">
        <v>2008</v>
      </c>
      <c r="J618" s="22" t="str">
        <f>vlookup($I618,fb_data!$B$1:$H$481,3,FALSE)</f>
        <v>#N/A</v>
      </c>
      <c r="K618" s="22" t="str">
        <f>vlookup($I618,fb_data!$B$1:$H$481,4,FALSE)</f>
        <v>#N/A</v>
      </c>
      <c r="L618" s="22" t="str">
        <f>vlookup($I618,fb_data!$B$1:$H$481,5,FALSE)</f>
        <v>#N/A</v>
      </c>
      <c r="M618" s="22" t="str">
        <f>vlookup($I618,fb_data!$B$1:$H$481,6,FALSE)</f>
        <v>#N/A</v>
      </c>
      <c r="N618" s="22" t="str">
        <f>vlookup($I618,fb_data!$B$1:$H$481,7,FALSE)</f>
        <v>#N/A</v>
      </c>
      <c r="O618" s="22" t="s">
        <v>2007</v>
      </c>
      <c r="P618" s="22" t="b">
        <v>0</v>
      </c>
      <c r="Q618" s="28" t="b">
        <v>0</v>
      </c>
      <c r="R618" s="30">
        <v>15431.0</v>
      </c>
      <c r="S618" s="33" t="str">
        <f>VLOOKUP(H618,'GUIDESTAR MATCHING DATA'!$F$1:$I$824,3, FALSE)</f>
        <v>DUNBAR</v>
      </c>
      <c r="T618" s="33" t="str">
        <f>VLOOKUP(H618,'GUIDESTAR MATCHING DATA'!$F$1:$I$824,4, FALSE)</f>
        <v>PA</v>
      </c>
      <c r="U618" s="33"/>
      <c r="V618" s="33"/>
      <c r="W618" s="22" t="s">
        <v>279</v>
      </c>
      <c r="X618" s="22" t="s">
        <v>6474</v>
      </c>
      <c r="Y618" s="26">
        <v>2.0</v>
      </c>
      <c r="Z618" s="26">
        <v>3.0</v>
      </c>
    </row>
    <row r="619">
      <c r="A619" s="36" t="s">
        <v>333</v>
      </c>
      <c r="B619" s="36" t="b">
        <v>1</v>
      </c>
      <c r="C619" s="36">
        <v>3.0</v>
      </c>
      <c r="D619" s="36">
        <v>0.0</v>
      </c>
      <c r="E619" s="36">
        <v>3.0</v>
      </c>
      <c r="F619" s="37">
        <v>42328.59462962963</v>
      </c>
      <c r="G619" s="36" t="s">
        <v>6475</v>
      </c>
      <c r="H619" s="36" t="s">
        <v>334</v>
      </c>
      <c r="I619" s="36" t="s">
        <v>6476</v>
      </c>
      <c r="J619" s="22" t="str">
        <f>vlookup($I619,fb_data!$B$1:$H$481,3,FALSE)</f>
        <v>#N/A</v>
      </c>
      <c r="K619" s="22" t="str">
        <f>vlookup($I619,fb_data!$B$1:$H$481,4,FALSE)</f>
        <v>#N/A</v>
      </c>
      <c r="L619" s="22" t="str">
        <f>vlookup($I619,fb_data!$B$1:$H$481,5,FALSE)</f>
        <v>#N/A</v>
      </c>
      <c r="M619" s="22" t="str">
        <f>vlookup($I619,fb_data!$B$1:$H$481,6,FALSE)</f>
        <v>#N/A</v>
      </c>
      <c r="N619" s="22" t="str">
        <f>vlookup($I619,fb_data!$B$1:$H$481,7,FALSE)</f>
        <v>#N/A</v>
      </c>
      <c r="O619" s="36" t="s">
        <v>6477</v>
      </c>
      <c r="P619" s="36" t="b">
        <v>0</v>
      </c>
      <c r="Q619" s="38" t="b">
        <v>0</v>
      </c>
      <c r="R619" s="39">
        <v>22207.0</v>
      </c>
      <c r="S619" s="33" t="str">
        <f>VLOOKUP(H619,'GUIDESTAR MATCHING DATA'!$F$1:$I$824,3, FALSE)</f>
        <v>ARLINGTON</v>
      </c>
      <c r="T619" s="33" t="str">
        <f>VLOOKUP(H619,'GUIDESTAR MATCHING DATA'!$F$1:$I$824,4, FALSE)</f>
        <v>VA</v>
      </c>
      <c r="U619" s="40">
        <v>622108.0</v>
      </c>
      <c r="V619" s="40">
        <v>500004.0</v>
      </c>
      <c r="W619" s="36" t="s">
        <v>338</v>
      </c>
      <c r="X619" s="36" t="s">
        <v>6478</v>
      </c>
      <c r="Z619" s="26">
        <v>1.0</v>
      </c>
    </row>
    <row r="620">
      <c r="A620" s="22" t="s">
        <v>347</v>
      </c>
      <c r="B620" s="22" t="b">
        <v>1</v>
      </c>
      <c r="C620" s="22">
        <v>9.0</v>
      </c>
      <c r="D620" s="22">
        <v>1.0</v>
      </c>
      <c r="E620" s="22">
        <v>8.0</v>
      </c>
      <c r="F620" s="24">
        <v>42313.2791087963</v>
      </c>
      <c r="G620" s="22" t="s">
        <v>6409</v>
      </c>
      <c r="H620" s="22" t="s">
        <v>348</v>
      </c>
      <c r="I620" s="22" t="s">
        <v>1178</v>
      </c>
      <c r="J620" s="22" t="str">
        <f>vlookup($I620,fb_data!$B$1:$H$481,3,FALSE)</f>
        <v>#N/A</v>
      </c>
      <c r="K620" s="22" t="str">
        <f>vlookup($I620,fb_data!$B$1:$H$481,4,FALSE)</f>
        <v>#N/A</v>
      </c>
      <c r="L620" s="22" t="str">
        <f>vlookup($I620,fb_data!$B$1:$H$481,5,FALSE)</f>
        <v>#N/A</v>
      </c>
      <c r="M620" s="22" t="str">
        <f>vlookup($I620,fb_data!$B$1:$H$481,6,FALSE)</f>
        <v>#N/A</v>
      </c>
      <c r="N620" s="22" t="str">
        <f>vlookup($I620,fb_data!$B$1:$H$481,7,FALSE)</f>
        <v>#N/A</v>
      </c>
      <c r="O620" s="22" t="s">
        <v>1163</v>
      </c>
      <c r="P620" s="22" t="b">
        <v>0</v>
      </c>
      <c r="Q620" s="28" t="b">
        <v>1</v>
      </c>
      <c r="R620" s="30">
        <v>97208.0</v>
      </c>
      <c r="S620" s="33" t="str">
        <f>VLOOKUP(H620,'GUIDESTAR MATCHING DATA'!$F$1:$I$824,3, FALSE)</f>
        <v>Portland</v>
      </c>
      <c r="T620" s="33" t="str">
        <f>VLOOKUP(H620,'GUIDESTAR MATCHING DATA'!$F$1:$I$824,4, FALSE)</f>
        <v>OR</v>
      </c>
      <c r="U620" s="33"/>
      <c r="V620" s="33"/>
      <c r="W620" s="22"/>
      <c r="X620" s="22" t="s">
        <v>6479</v>
      </c>
      <c r="Y620" s="26">
        <v>3.0</v>
      </c>
      <c r="Z620" s="26">
        <v>2.0</v>
      </c>
    </row>
    <row r="621">
      <c r="A621" s="36" t="s">
        <v>354</v>
      </c>
      <c r="B621" s="36" t="b">
        <v>1</v>
      </c>
      <c r="C621" s="36">
        <v>15.0</v>
      </c>
      <c r="D621" s="36">
        <v>11.0</v>
      </c>
      <c r="E621" s="36">
        <v>4.0</v>
      </c>
      <c r="F621" s="37">
        <v>42330.34045138889</v>
      </c>
      <c r="G621" s="36" t="s">
        <v>6480</v>
      </c>
      <c r="H621" s="36" t="s">
        <v>355</v>
      </c>
      <c r="I621" s="36" t="s">
        <v>6481</v>
      </c>
      <c r="J621" s="22" t="str">
        <f>vlookup($I621,fb_data!$B$1:$H$481,3,FALSE)</f>
        <v>#N/A</v>
      </c>
      <c r="K621" s="22" t="str">
        <f>vlookup($I621,fb_data!$B$1:$H$481,4,FALSE)</f>
        <v>#N/A</v>
      </c>
      <c r="L621" s="22" t="str">
        <f>vlookup($I621,fb_data!$B$1:$H$481,5,FALSE)</f>
        <v>#N/A</v>
      </c>
      <c r="M621" s="22" t="str">
        <f>vlookup($I621,fb_data!$B$1:$H$481,6,FALSE)</f>
        <v>#N/A</v>
      </c>
      <c r="N621" s="22" t="str">
        <f>vlookup($I621,fb_data!$B$1:$H$481,7,FALSE)</f>
        <v>#N/A</v>
      </c>
      <c r="O621" s="36" t="s">
        <v>6482</v>
      </c>
      <c r="P621" s="36" t="b">
        <v>0</v>
      </c>
      <c r="Q621" s="38" t="b">
        <v>1</v>
      </c>
      <c r="R621" s="39">
        <v>10025.0</v>
      </c>
      <c r="S621" s="33" t="str">
        <f>VLOOKUP(H621,'GUIDESTAR MATCHING DATA'!$F$1:$I$824,3, FALSE)</f>
        <v>NEW YORK</v>
      </c>
      <c r="T621" s="33" t="str">
        <f>VLOOKUP(H621,'GUIDESTAR MATCHING DATA'!$F$1:$I$824,4, FALSE)</f>
        <v>NY</v>
      </c>
      <c r="U621" s="40"/>
      <c r="V621" s="40"/>
      <c r="W621" s="36" t="s">
        <v>358</v>
      </c>
      <c r="X621" s="36" t="s">
        <v>6483</v>
      </c>
      <c r="Y621" s="26">
        <v>3.0</v>
      </c>
      <c r="Z621" s="26">
        <v>1.0</v>
      </c>
    </row>
    <row r="622">
      <c r="A622" s="22" t="s">
        <v>380</v>
      </c>
      <c r="B622" s="22" t="b">
        <v>1</v>
      </c>
      <c r="C622" s="22">
        <v>4.0</v>
      </c>
      <c r="D622" s="22">
        <v>1.0</v>
      </c>
      <c r="E622" s="22">
        <v>3.0</v>
      </c>
      <c r="F622" s="24">
        <v>42325.327210648145</v>
      </c>
      <c r="G622" s="22" t="s">
        <v>6484</v>
      </c>
      <c r="H622" s="22" t="s">
        <v>381</v>
      </c>
      <c r="I622" s="22" t="s">
        <v>1317</v>
      </c>
      <c r="J622" s="22" t="str">
        <f>vlookup($I622,fb_data!$B$1:$H$481,3,FALSE)</f>
        <v>Female</v>
      </c>
      <c r="K622" s="22" t="str">
        <f>vlookup($I622,fb_data!$B$1:$H$481,4,FALSE)</f>
        <v/>
      </c>
      <c r="L622" s="22" t="str">
        <f>vlookup($I622,fb_data!$B$1:$H$481,5,FALSE)</f>
        <v/>
      </c>
      <c r="M622" s="22" t="str">
        <f>vlookup($I622,fb_data!$B$1:$H$481,6,FALSE)</f>
        <v>Project Mananger Assistant</v>
      </c>
      <c r="N622" s="22" t="str">
        <f>vlookup($I622,fb_data!$B$1:$H$481,7,FALSE)</f>
        <v>DG Fowler Electric Company</v>
      </c>
      <c r="O622" s="22" t="s">
        <v>1316</v>
      </c>
      <c r="P622" s="22" t="b">
        <v>0</v>
      </c>
      <c r="Q622" s="28" t="b">
        <v>0</v>
      </c>
      <c r="R622" s="30">
        <v>30308.0</v>
      </c>
      <c r="S622" s="33" t="str">
        <f>VLOOKUP(H622,'GUIDESTAR MATCHING DATA'!$F$1:$I$824,3, FALSE)</f>
        <v>Atlanta</v>
      </c>
      <c r="T622" s="33" t="str">
        <f>VLOOKUP(H622,'GUIDESTAR MATCHING DATA'!$F$1:$I$824,4, FALSE)</f>
        <v>GA</v>
      </c>
      <c r="U622" s="33">
        <v>1024341.0</v>
      </c>
      <c r="V622" s="33">
        <v>933100.0</v>
      </c>
      <c r="W622" s="22" t="s">
        <v>386</v>
      </c>
      <c r="X622" s="22" t="s">
        <v>6485</v>
      </c>
      <c r="Y622" s="26">
        <v>1.0</v>
      </c>
      <c r="Z622" s="26">
        <v>1.0</v>
      </c>
    </row>
    <row r="623">
      <c r="A623" s="36" t="s">
        <v>389</v>
      </c>
      <c r="B623" s="36" t="b">
        <v>1</v>
      </c>
      <c r="C623" s="36">
        <v>1.0</v>
      </c>
      <c r="D623" s="36">
        <v>0.0</v>
      </c>
      <c r="E623" s="36">
        <v>1.0</v>
      </c>
      <c r="F623" s="37">
        <v>42310.66358796296</v>
      </c>
      <c r="G623" s="36" t="s">
        <v>6486</v>
      </c>
      <c r="H623" s="36" t="s">
        <v>390</v>
      </c>
      <c r="I623" s="36" t="s">
        <v>2956</v>
      </c>
      <c r="J623" s="22" t="str">
        <f>vlookup($I623,fb_data!$B$1:$H$481,3,FALSE)</f>
        <v>#N/A</v>
      </c>
      <c r="K623" s="22" t="str">
        <f>vlookup($I623,fb_data!$B$1:$H$481,4,FALSE)</f>
        <v>#N/A</v>
      </c>
      <c r="L623" s="22" t="str">
        <f>vlookup($I623,fb_data!$B$1:$H$481,5,FALSE)</f>
        <v>#N/A</v>
      </c>
      <c r="M623" s="22" t="str">
        <f>vlookup($I623,fb_data!$B$1:$H$481,6,FALSE)</f>
        <v>#N/A</v>
      </c>
      <c r="N623" s="22" t="str">
        <f>vlookup($I623,fb_data!$B$1:$H$481,7,FALSE)</f>
        <v>#N/A</v>
      </c>
      <c r="O623" s="36" t="s">
        <v>2954</v>
      </c>
      <c r="P623" s="36" t="b">
        <v>0</v>
      </c>
      <c r="Q623" s="38" t="b">
        <v>1</v>
      </c>
      <c r="R623" s="39">
        <v>98033.0</v>
      </c>
      <c r="S623" s="33" t="str">
        <f>VLOOKUP(H623,'GUIDESTAR MATCHING DATA'!$F$1:$I$824,3, FALSE)</f>
        <v>KIRKLAND</v>
      </c>
      <c r="T623" s="33" t="str">
        <f>VLOOKUP(H623,'GUIDESTAR MATCHING DATA'!$F$1:$I$824,4, FALSE)</f>
        <v>WA</v>
      </c>
      <c r="U623" s="40">
        <v>961881.0</v>
      </c>
      <c r="V623" s="40">
        <v>871436.0</v>
      </c>
      <c r="W623" s="36" t="s">
        <v>394</v>
      </c>
      <c r="X623" s="36" t="s">
        <v>6487</v>
      </c>
    </row>
    <row r="624">
      <c r="A624" s="22" t="s">
        <v>425</v>
      </c>
      <c r="B624" s="22" t="b">
        <v>1</v>
      </c>
      <c r="C624" s="22">
        <v>0.0</v>
      </c>
      <c r="D624" s="22">
        <v>0.0</v>
      </c>
      <c r="E624" s="22">
        <v>0.0</v>
      </c>
      <c r="F624" s="24">
        <v>42312.54530092593</v>
      </c>
      <c r="G624" s="22" t="s">
        <v>6488</v>
      </c>
      <c r="H624" s="22" t="s">
        <v>426</v>
      </c>
      <c r="I624" s="22" t="s">
        <v>2339</v>
      </c>
      <c r="J624" s="22" t="str">
        <f>vlookup($I624,fb_data!$B$1:$H$481,3,FALSE)</f>
        <v>#N/A</v>
      </c>
      <c r="K624" s="22" t="str">
        <f>vlookup($I624,fb_data!$B$1:$H$481,4,FALSE)</f>
        <v>#N/A</v>
      </c>
      <c r="L624" s="22" t="str">
        <f>vlookup($I624,fb_data!$B$1:$H$481,5,FALSE)</f>
        <v>#N/A</v>
      </c>
      <c r="M624" s="22" t="str">
        <f>vlookup($I624,fb_data!$B$1:$H$481,6,FALSE)</f>
        <v>#N/A</v>
      </c>
      <c r="N624" s="22" t="str">
        <f>vlookup($I624,fb_data!$B$1:$H$481,7,FALSE)</f>
        <v>#N/A</v>
      </c>
      <c r="O624" s="22" t="s">
        <v>2338</v>
      </c>
      <c r="P624" s="22" t="b">
        <v>0</v>
      </c>
      <c r="Q624" s="28" t="b">
        <v>1</v>
      </c>
      <c r="R624" s="30">
        <v>78736.0</v>
      </c>
      <c r="S624" s="33" t="str">
        <f>VLOOKUP(H624,'GUIDESTAR MATCHING DATA'!$F$1:$I$824,3, FALSE)</f>
        <v>AUSTIN</v>
      </c>
      <c r="T624" s="33" t="str">
        <f>VLOOKUP(H624,'GUIDESTAR MATCHING DATA'!$F$1:$I$824,4, FALSE)</f>
        <v>TX</v>
      </c>
      <c r="U624" s="33">
        <v>287285.0</v>
      </c>
      <c r="V624" s="33">
        <v>280289.0</v>
      </c>
      <c r="W624" s="22" t="s">
        <v>430</v>
      </c>
      <c r="X624" s="22" t="s">
        <v>6489</v>
      </c>
      <c r="Y624" s="26">
        <v>3.0</v>
      </c>
      <c r="Z624" s="26">
        <v>2.0</v>
      </c>
    </row>
    <row r="625">
      <c r="A625" s="36" t="s">
        <v>433</v>
      </c>
      <c r="B625" s="36" t="b">
        <v>1</v>
      </c>
      <c r="C625" s="36">
        <v>2.0</v>
      </c>
      <c r="D625" s="36">
        <v>0.0</v>
      </c>
      <c r="E625" s="36">
        <v>2.0</v>
      </c>
      <c r="F625" s="37">
        <v>42331.70201388889</v>
      </c>
      <c r="G625" s="36" t="s">
        <v>6490</v>
      </c>
      <c r="H625" s="36" t="s">
        <v>434</v>
      </c>
      <c r="I625" s="36" t="s">
        <v>2104</v>
      </c>
      <c r="J625" s="22" t="str">
        <f>vlookup($I625,fb_data!$B$1:$H$481,3,FALSE)</f>
        <v>#N/A</v>
      </c>
      <c r="K625" s="22" t="str">
        <f>vlookup($I625,fb_data!$B$1:$H$481,4,FALSE)</f>
        <v>#N/A</v>
      </c>
      <c r="L625" s="22" t="str">
        <f>vlookup($I625,fb_data!$B$1:$H$481,5,FALSE)</f>
        <v>#N/A</v>
      </c>
      <c r="M625" s="22" t="str">
        <f>vlookup($I625,fb_data!$B$1:$H$481,6,FALSE)</f>
        <v>#N/A</v>
      </c>
      <c r="N625" s="22" t="str">
        <f>vlookup($I625,fb_data!$B$1:$H$481,7,FALSE)</f>
        <v>#N/A</v>
      </c>
      <c r="O625" s="36" t="s">
        <v>2103</v>
      </c>
      <c r="P625" s="36" t="b">
        <v>0</v>
      </c>
      <c r="Q625" s="38" t="b">
        <v>1</v>
      </c>
      <c r="R625" s="76" t="s">
        <v>437</v>
      </c>
      <c r="S625" s="33" t="str">
        <f>VLOOKUP(H625,'GUIDESTAR MATCHING DATA'!$F$1:$I$824,3, FALSE)</f>
        <v>EUGENE</v>
      </c>
      <c r="T625" s="33" t="str">
        <f>VLOOKUP(H625,'GUIDESTAR MATCHING DATA'!$F$1:$I$824,4, FALSE)</f>
        <v>OR</v>
      </c>
      <c r="U625" s="40">
        <v>408131.0</v>
      </c>
      <c r="V625" s="40">
        <v>320658.0</v>
      </c>
      <c r="W625" s="36" t="s">
        <v>438</v>
      </c>
      <c r="X625" s="36" t="s">
        <v>6491</v>
      </c>
      <c r="Y625" s="26">
        <v>3.0</v>
      </c>
      <c r="Z625" s="26">
        <v>2.0</v>
      </c>
    </row>
    <row r="626">
      <c r="A626" s="22" t="s">
        <v>440</v>
      </c>
      <c r="B626" s="22" t="b">
        <v>1</v>
      </c>
      <c r="C626" s="22">
        <v>5.0</v>
      </c>
      <c r="D626" s="22">
        <v>0.0</v>
      </c>
      <c r="E626" s="22">
        <v>5.0</v>
      </c>
      <c r="F626" s="24">
        <v>42317.76424768518</v>
      </c>
      <c r="G626" s="22" t="s">
        <v>6492</v>
      </c>
      <c r="H626" s="22" t="s">
        <v>441</v>
      </c>
      <c r="I626" s="22" t="s">
        <v>3708</v>
      </c>
      <c r="J626" s="22" t="str">
        <f>vlookup($I626,fb_data!$B$1:$H$481,3,FALSE)</f>
        <v>#N/A</v>
      </c>
      <c r="K626" s="22" t="str">
        <f>vlookup($I626,fb_data!$B$1:$H$481,4,FALSE)</f>
        <v>#N/A</v>
      </c>
      <c r="L626" s="22" t="str">
        <f>vlookup($I626,fb_data!$B$1:$H$481,5,FALSE)</f>
        <v>#N/A</v>
      </c>
      <c r="M626" s="22" t="str">
        <f>vlookup($I626,fb_data!$B$1:$H$481,6,FALSE)</f>
        <v>#N/A</v>
      </c>
      <c r="N626" s="22" t="str">
        <f>vlookup($I626,fb_data!$B$1:$H$481,7,FALSE)</f>
        <v>#N/A</v>
      </c>
      <c r="O626" s="22" t="s">
        <v>3707</v>
      </c>
      <c r="P626" s="22" t="b">
        <v>0</v>
      </c>
      <c r="Q626" s="28" t="b">
        <v>0</v>
      </c>
      <c r="R626" s="30">
        <v>10003.0</v>
      </c>
      <c r="S626" s="33" t="str">
        <f>VLOOKUP(H626,'GUIDESTAR MATCHING DATA'!$F$1:$I$824,3, FALSE)</f>
        <v>NEW YORK</v>
      </c>
      <c r="T626" s="33" t="str">
        <f>VLOOKUP(H626,'GUIDESTAR MATCHING DATA'!$F$1:$I$824,4, FALSE)</f>
        <v>NY</v>
      </c>
      <c r="U626" s="33">
        <v>2629662.0</v>
      </c>
      <c r="V626" s="33">
        <v>3050869.0</v>
      </c>
      <c r="W626" s="22" t="s">
        <v>444</v>
      </c>
      <c r="X626" s="22" t="s">
        <v>6493</v>
      </c>
      <c r="Y626" s="26">
        <v>1.0</v>
      </c>
      <c r="Z626" s="26">
        <v>1.0</v>
      </c>
    </row>
    <row r="627">
      <c r="A627" s="36" t="s">
        <v>496</v>
      </c>
      <c r="B627" s="36" t="b">
        <v>1</v>
      </c>
      <c r="C627" s="36">
        <v>8.0</v>
      </c>
      <c r="D627" s="36">
        <v>1.0</v>
      </c>
      <c r="E627" s="36">
        <v>7.0</v>
      </c>
      <c r="F627" s="37">
        <v>42313.62965277778</v>
      </c>
      <c r="G627" s="36" t="s">
        <v>6494</v>
      </c>
      <c r="H627" s="36" t="s">
        <v>497</v>
      </c>
      <c r="I627" s="36" t="s">
        <v>6495</v>
      </c>
      <c r="J627" s="22" t="str">
        <f>vlookup($I627,fb_data!$B$1:$H$481,3,FALSE)</f>
        <v>#N/A</v>
      </c>
      <c r="K627" s="22" t="str">
        <f>vlookup($I627,fb_data!$B$1:$H$481,4,FALSE)</f>
        <v>#N/A</v>
      </c>
      <c r="L627" s="22" t="str">
        <f>vlookup($I627,fb_data!$B$1:$H$481,5,FALSE)</f>
        <v>#N/A</v>
      </c>
      <c r="M627" s="22" t="str">
        <f>vlookup($I627,fb_data!$B$1:$H$481,6,FALSE)</f>
        <v>#N/A</v>
      </c>
      <c r="N627" s="22" t="str">
        <f>vlookup($I627,fb_data!$B$1:$H$481,7,FALSE)</f>
        <v>#N/A</v>
      </c>
      <c r="O627" s="36" t="s">
        <v>6496</v>
      </c>
      <c r="P627" s="36" t="b">
        <v>0</v>
      </c>
      <c r="Q627" s="38" t="b">
        <v>1</v>
      </c>
      <c r="R627" s="39">
        <v>98310.0</v>
      </c>
      <c r="S627" s="33" t="str">
        <f>VLOOKUP(H627,'GUIDESTAR MATCHING DATA'!$F$1:$I$824,3, FALSE)</f>
        <v>BREMERTON</v>
      </c>
      <c r="T627" s="33" t="str">
        <f>VLOOKUP(H627,'GUIDESTAR MATCHING DATA'!$F$1:$I$824,4, FALSE)</f>
        <v>WA</v>
      </c>
      <c r="U627" s="40"/>
      <c r="V627" s="40"/>
      <c r="W627" s="36" t="s">
        <v>501</v>
      </c>
      <c r="X627" s="36" t="s">
        <v>6497</v>
      </c>
      <c r="Y627" s="26">
        <v>1.0</v>
      </c>
      <c r="Z627" s="26">
        <v>1.0</v>
      </c>
    </row>
    <row r="628">
      <c r="A628" s="22" t="s">
        <v>561</v>
      </c>
      <c r="B628" s="22" t="b">
        <v>1</v>
      </c>
      <c r="C628" s="22">
        <v>11.0</v>
      </c>
      <c r="D628" s="22">
        <v>3.0</v>
      </c>
      <c r="E628" s="22">
        <v>8.0</v>
      </c>
      <c r="F628" s="24">
        <v>42329.64722222222</v>
      </c>
      <c r="G628" s="22" t="s">
        <v>6498</v>
      </c>
      <c r="H628" s="22" t="s">
        <v>562</v>
      </c>
      <c r="I628" s="22" t="s">
        <v>3275</v>
      </c>
      <c r="J628" s="22" t="str">
        <f>vlookup($I628,fb_data!$B$1:$H$481,3,FALSE)</f>
        <v>#N/A</v>
      </c>
      <c r="K628" s="22" t="str">
        <f>vlookup($I628,fb_data!$B$1:$H$481,4,FALSE)</f>
        <v>#N/A</v>
      </c>
      <c r="L628" s="22" t="str">
        <f>vlookup($I628,fb_data!$B$1:$H$481,5,FALSE)</f>
        <v>#N/A</v>
      </c>
      <c r="M628" s="22" t="str">
        <f>vlookup($I628,fb_data!$B$1:$H$481,6,FALSE)</f>
        <v>#N/A</v>
      </c>
      <c r="N628" s="22" t="str">
        <f>vlookup($I628,fb_data!$B$1:$H$481,7,FALSE)</f>
        <v>#N/A</v>
      </c>
      <c r="O628" s="22" t="s">
        <v>3274</v>
      </c>
      <c r="P628" s="22" t="b">
        <v>0</v>
      </c>
      <c r="Q628" s="28" t="b">
        <v>0</v>
      </c>
      <c r="R628" s="30">
        <v>28384.0</v>
      </c>
      <c r="S628" s="33" t="str">
        <f>VLOOKUP(H628,'GUIDESTAR MATCHING DATA'!$F$1:$I$824,3, FALSE)</f>
        <v>SAINT PAULS</v>
      </c>
      <c r="T628" s="33" t="str">
        <f>VLOOKUP(H628,'GUIDESTAR MATCHING DATA'!$F$1:$I$824,4, FALSE)</f>
        <v>NC</v>
      </c>
      <c r="U628" s="33">
        <v>925969.0</v>
      </c>
      <c r="V628" s="33">
        <v>530495.0</v>
      </c>
      <c r="W628" s="22" t="s">
        <v>201</v>
      </c>
      <c r="X628" s="22" t="s">
        <v>6499</v>
      </c>
      <c r="Y628" s="26">
        <v>3.0</v>
      </c>
      <c r="Z628" s="26">
        <v>1.0</v>
      </c>
    </row>
    <row r="629">
      <c r="A629" s="36" t="s">
        <v>566</v>
      </c>
      <c r="B629" s="36" t="b">
        <v>1</v>
      </c>
      <c r="C629" s="36">
        <v>3.0</v>
      </c>
      <c r="D629" s="36">
        <v>0.0</v>
      </c>
      <c r="E629" s="36">
        <v>3.0</v>
      </c>
      <c r="F629" s="37">
        <v>42331.97592592592</v>
      </c>
      <c r="G629" s="36" t="s">
        <v>6500</v>
      </c>
      <c r="H629" s="36" t="s">
        <v>567</v>
      </c>
      <c r="I629" s="36" t="s">
        <v>4462</v>
      </c>
      <c r="J629" s="22" t="str">
        <f>vlookup($I629,fb_data!$B$1:$H$481,3,FALSE)</f>
        <v>#N/A</v>
      </c>
      <c r="K629" s="22" t="str">
        <f>vlookup($I629,fb_data!$B$1:$H$481,4,FALSE)</f>
        <v>#N/A</v>
      </c>
      <c r="L629" s="22" t="str">
        <f>vlookup($I629,fb_data!$B$1:$H$481,5,FALSE)</f>
        <v>#N/A</v>
      </c>
      <c r="M629" s="22" t="str">
        <f>vlookup($I629,fb_data!$B$1:$H$481,6,FALSE)</f>
        <v>#N/A</v>
      </c>
      <c r="N629" s="22" t="str">
        <f>vlookup($I629,fb_data!$B$1:$H$481,7,FALSE)</f>
        <v>#N/A</v>
      </c>
      <c r="O629" s="36" t="s">
        <v>4477</v>
      </c>
      <c r="P629" s="36" t="b">
        <v>0</v>
      </c>
      <c r="Q629" s="38" t="b">
        <v>1</v>
      </c>
      <c r="R629" s="39">
        <v>80439.0</v>
      </c>
      <c r="S629" s="33" t="str">
        <f>VLOOKUP(H629,'GUIDESTAR MATCHING DATA'!$F$1:$I$824,3, FALSE)</f>
        <v>EVERGREEN</v>
      </c>
      <c r="T629" s="33" t="str">
        <f>VLOOKUP(H629,'GUIDESTAR MATCHING DATA'!$F$1:$I$824,4, FALSE)</f>
        <v>CO</v>
      </c>
      <c r="U629" s="40"/>
      <c r="V629" s="40"/>
      <c r="W629" s="36" t="s">
        <v>571</v>
      </c>
      <c r="X629" s="36" t="s">
        <v>4510</v>
      </c>
      <c r="Y629" s="26">
        <v>1.0</v>
      </c>
      <c r="Z629" s="26">
        <v>1.0</v>
      </c>
    </row>
    <row r="630">
      <c r="A630" s="22" t="s">
        <v>604</v>
      </c>
      <c r="B630" s="22" t="b">
        <v>1</v>
      </c>
      <c r="C630" s="22">
        <v>0.0</v>
      </c>
      <c r="D630" s="22">
        <v>0.0</v>
      </c>
      <c r="E630" s="22">
        <v>0.0</v>
      </c>
      <c r="F630" s="24">
        <v>42310.640185185184</v>
      </c>
      <c r="G630" s="22" t="s">
        <v>6501</v>
      </c>
      <c r="H630" s="22" t="s">
        <v>605</v>
      </c>
      <c r="I630" s="22" t="s">
        <v>6502</v>
      </c>
      <c r="J630" s="22" t="str">
        <f>vlookup($I630,fb_data!$B$1:$H$481,3,FALSE)</f>
        <v>#N/A</v>
      </c>
      <c r="K630" s="22" t="str">
        <f>vlookup($I630,fb_data!$B$1:$H$481,4,FALSE)</f>
        <v>#N/A</v>
      </c>
      <c r="L630" s="22" t="str">
        <f>vlookup($I630,fb_data!$B$1:$H$481,5,FALSE)</f>
        <v>#N/A</v>
      </c>
      <c r="M630" s="22" t="str">
        <f>vlookup($I630,fb_data!$B$1:$H$481,6,FALSE)</f>
        <v>#N/A</v>
      </c>
      <c r="N630" s="22" t="str">
        <f>vlookup($I630,fb_data!$B$1:$H$481,7,FALSE)</f>
        <v>#N/A</v>
      </c>
      <c r="O630" s="22" t="s">
        <v>6503</v>
      </c>
      <c r="P630" s="22" t="b">
        <v>0</v>
      </c>
      <c r="Q630" s="28" t="b">
        <v>0</v>
      </c>
      <c r="R630" s="30">
        <v>2205.0</v>
      </c>
      <c r="S630" s="33" t="str">
        <f>VLOOKUP(H630,'GUIDESTAR MATCHING DATA'!$F$1:$I$824,3, FALSE)</f>
        <v>BOSTON</v>
      </c>
      <c r="T630" s="33" t="str">
        <f>VLOOKUP(H630,'GUIDESTAR MATCHING DATA'!$F$1:$I$824,4, FALSE)</f>
        <v>MA</v>
      </c>
      <c r="U630" s="33">
        <v>2263512.0</v>
      </c>
      <c r="V630" s="33">
        <v>2129170.0</v>
      </c>
      <c r="W630" s="22" t="s">
        <v>608</v>
      </c>
      <c r="X630" s="22" t="s">
        <v>6504</v>
      </c>
      <c r="Y630" s="26">
        <v>3.0</v>
      </c>
      <c r="Z630" s="26">
        <v>1.0</v>
      </c>
    </row>
    <row r="631">
      <c r="A631" s="36" t="s">
        <v>610</v>
      </c>
      <c r="B631" s="36" t="b">
        <v>1</v>
      </c>
      <c r="C631" s="36">
        <v>1.0</v>
      </c>
      <c r="D631" s="36">
        <v>0.0</v>
      </c>
      <c r="E631" s="36">
        <v>1.0</v>
      </c>
      <c r="F631" s="37">
        <v>42332.33724537037</v>
      </c>
      <c r="G631" s="36" t="s">
        <v>6505</v>
      </c>
      <c r="H631" s="36" t="s">
        <v>611</v>
      </c>
      <c r="I631" s="36" t="s">
        <v>2181</v>
      </c>
      <c r="J631" s="22" t="str">
        <f>vlookup($I631,fb_data!$B$1:$H$481,3,FALSE)</f>
        <v>#N/A</v>
      </c>
      <c r="K631" s="22" t="str">
        <f>vlookup($I631,fb_data!$B$1:$H$481,4,FALSE)</f>
        <v>#N/A</v>
      </c>
      <c r="L631" s="22" t="str">
        <f>vlookup($I631,fb_data!$B$1:$H$481,5,FALSE)</f>
        <v>#N/A</v>
      </c>
      <c r="M631" s="22" t="str">
        <f>vlookup($I631,fb_data!$B$1:$H$481,6,FALSE)</f>
        <v>#N/A</v>
      </c>
      <c r="N631" s="22" t="str">
        <f>vlookup($I631,fb_data!$B$1:$H$481,7,FALSE)</f>
        <v>#N/A</v>
      </c>
      <c r="O631" s="36" t="s">
        <v>2179</v>
      </c>
      <c r="P631" s="36" t="b">
        <v>0</v>
      </c>
      <c r="Q631" s="38" t="b">
        <v>0</v>
      </c>
      <c r="R631" s="39">
        <v>20135.0</v>
      </c>
      <c r="S631" s="33" t="str">
        <f>VLOOKUP(H631,'GUIDESTAR MATCHING DATA'!$F$1:$I$824,3, FALSE)</f>
        <v>BLUEMONT</v>
      </c>
      <c r="T631" s="33" t="str">
        <f>VLOOKUP(H631,'GUIDESTAR MATCHING DATA'!$F$1:$I$824,4, FALSE)</f>
        <v>VA</v>
      </c>
      <c r="U631" s="40"/>
      <c r="V631" s="40"/>
      <c r="W631" s="36"/>
      <c r="X631" s="36" t="s">
        <v>6506</v>
      </c>
      <c r="Y631" s="26">
        <v>3.0</v>
      </c>
      <c r="Z631" s="26">
        <v>1.0</v>
      </c>
    </row>
    <row r="632">
      <c r="A632" s="22" t="s">
        <v>618</v>
      </c>
      <c r="B632" s="22" t="b">
        <v>1</v>
      </c>
      <c r="C632" s="22">
        <v>0.0</v>
      </c>
      <c r="D632" s="22">
        <v>0.0</v>
      </c>
      <c r="E632" s="22">
        <v>0.0</v>
      </c>
      <c r="F632" s="24">
        <v>42310.38167824074</v>
      </c>
      <c r="G632" s="22" t="s">
        <v>6507</v>
      </c>
      <c r="H632" s="22" t="s">
        <v>619</v>
      </c>
      <c r="I632" s="24" t="s">
        <v>6508</v>
      </c>
      <c r="J632" s="22" t="str">
        <f>vlookup($I632,fb_data!$B$1:$H$481,3,FALSE)</f>
        <v>#N/A</v>
      </c>
      <c r="K632" s="22" t="str">
        <f>vlookup($I632,fb_data!$B$1:$H$481,4,FALSE)</f>
        <v>#N/A</v>
      </c>
      <c r="L632" s="22" t="str">
        <f>vlookup($I632,fb_data!$B$1:$H$481,5,FALSE)</f>
        <v>#N/A</v>
      </c>
      <c r="M632" s="22" t="str">
        <f>vlookup($I632,fb_data!$B$1:$H$481,6,FALSE)</f>
        <v>#N/A</v>
      </c>
      <c r="N632" s="22" t="str">
        <f>vlookup($I632,fb_data!$B$1:$H$481,7,FALSE)</f>
        <v>#N/A</v>
      </c>
      <c r="O632" s="22" t="s">
        <v>6509</v>
      </c>
      <c r="P632" s="22" t="b">
        <v>0</v>
      </c>
      <c r="Q632" s="28" t="b">
        <v>1</v>
      </c>
      <c r="R632" s="30">
        <v>20910.0</v>
      </c>
      <c r="S632" s="33" t="str">
        <f>VLOOKUP(H632,'GUIDESTAR MATCHING DATA'!$F$1:$I$824,3, FALSE)</f>
        <v>Silver Spring</v>
      </c>
      <c r="T632" s="33" t="str">
        <f>VLOOKUP(H632,'GUIDESTAR MATCHING DATA'!$F$1:$I$824,4, FALSE)</f>
        <v>MD</v>
      </c>
      <c r="U632" s="33">
        <v>2156680.0</v>
      </c>
      <c r="V632" s="33">
        <v>1862645.0</v>
      </c>
      <c r="W632" s="22" t="s">
        <v>623</v>
      </c>
      <c r="X632" s="22" t="s">
        <v>6510</v>
      </c>
      <c r="Y632" s="26">
        <v>3.0</v>
      </c>
      <c r="Z632" s="26">
        <v>1.0</v>
      </c>
    </row>
    <row r="633">
      <c r="A633" s="36" t="s">
        <v>684</v>
      </c>
      <c r="B633" s="36" t="b">
        <v>1</v>
      </c>
      <c r="C633" s="36">
        <v>24.0</v>
      </c>
      <c r="D633" s="36">
        <v>4.0</v>
      </c>
      <c r="E633" s="36">
        <v>20.0</v>
      </c>
      <c r="F633" s="37">
        <v>42326.83577546296</v>
      </c>
      <c r="G633" s="36" t="s">
        <v>6511</v>
      </c>
      <c r="H633" s="36" t="s">
        <v>685</v>
      </c>
      <c r="I633" s="37" t="s">
        <v>2362</v>
      </c>
      <c r="J633" s="22" t="str">
        <f>vlookup($I633,fb_data!$B$1:$H$481,3,FALSE)</f>
        <v>#N/A</v>
      </c>
      <c r="K633" s="22" t="str">
        <f>vlookup($I633,fb_data!$B$1:$H$481,4,FALSE)</f>
        <v>#N/A</v>
      </c>
      <c r="L633" s="22" t="str">
        <f>vlookup($I633,fb_data!$B$1:$H$481,5,FALSE)</f>
        <v>#N/A</v>
      </c>
      <c r="M633" s="22" t="str">
        <f>vlookup($I633,fb_data!$B$1:$H$481,6,FALSE)</f>
        <v>#N/A</v>
      </c>
      <c r="N633" s="22" t="str">
        <f>vlookup($I633,fb_data!$B$1:$H$481,7,FALSE)</f>
        <v>#N/A</v>
      </c>
      <c r="O633" s="36" t="s">
        <v>2361</v>
      </c>
      <c r="P633" s="36" t="b">
        <v>0</v>
      </c>
      <c r="Q633" s="38" t="b">
        <v>0</v>
      </c>
      <c r="R633" s="39">
        <v>37027.0</v>
      </c>
      <c r="S633" s="33" t="str">
        <f>VLOOKUP(H633,'GUIDESTAR MATCHING DATA'!$F$1:$I$824,3, FALSE)</f>
        <v>BRENTWOOD</v>
      </c>
      <c r="T633" s="33" t="str">
        <f>VLOOKUP(H633,'GUIDESTAR MATCHING DATA'!$F$1:$I$824,4, FALSE)</f>
        <v>TN</v>
      </c>
      <c r="U633" s="40">
        <v>1198702.0</v>
      </c>
      <c r="V633" s="40">
        <v>943628.0</v>
      </c>
      <c r="W633" s="36" t="s">
        <v>690</v>
      </c>
      <c r="X633" s="36" t="s">
        <v>6512</v>
      </c>
      <c r="Y633" s="26">
        <v>3.0</v>
      </c>
      <c r="Z633" s="26">
        <v>4.0</v>
      </c>
    </row>
    <row r="634">
      <c r="A634" s="22" t="s">
        <v>702</v>
      </c>
      <c r="B634" s="22" t="b">
        <v>1</v>
      </c>
      <c r="C634" s="22">
        <v>1.0</v>
      </c>
      <c r="D634" s="22">
        <v>0.0</v>
      </c>
      <c r="E634" s="22">
        <v>1.0</v>
      </c>
      <c r="F634" s="24">
        <v>42330.53041666667</v>
      </c>
      <c r="G634" s="22" t="s">
        <v>6513</v>
      </c>
      <c r="H634" s="22" t="s">
        <v>703</v>
      </c>
      <c r="I634" s="22" t="s">
        <v>3221</v>
      </c>
      <c r="J634" s="22" t="str">
        <f>vlookup($I634,fb_data!$B$1:$H$481,3,FALSE)</f>
        <v>#N/A</v>
      </c>
      <c r="K634" s="22" t="str">
        <f>vlookup($I634,fb_data!$B$1:$H$481,4,FALSE)</f>
        <v>#N/A</v>
      </c>
      <c r="L634" s="22" t="str">
        <f>vlookup($I634,fb_data!$B$1:$H$481,5,FALSE)</f>
        <v>#N/A</v>
      </c>
      <c r="M634" s="22" t="str">
        <f>vlookup($I634,fb_data!$B$1:$H$481,6,FALSE)</f>
        <v>#N/A</v>
      </c>
      <c r="N634" s="22" t="str">
        <f>vlookup($I634,fb_data!$B$1:$H$481,7,FALSE)</f>
        <v>#N/A</v>
      </c>
      <c r="O634" s="22" t="s">
        <v>3218</v>
      </c>
      <c r="P634" s="22" t="b">
        <v>0</v>
      </c>
      <c r="Q634" s="28" t="b">
        <v>0</v>
      </c>
      <c r="R634" s="30">
        <v>23325.0</v>
      </c>
      <c r="S634" s="33" t="str">
        <f>VLOOKUP(H634,'GUIDESTAR MATCHING DATA'!$F$1:$I$824,3, FALSE)</f>
        <v>CHESAPEAKE</v>
      </c>
      <c r="T634" s="33" t="str">
        <f>VLOOKUP(H634,'GUIDESTAR MATCHING DATA'!$F$1:$I$824,4, FALSE)</f>
        <v>VA</v>
      </c>
      <c r="U634" s="33"/>
      <c r="V634" s="33"/>
      <c r="W634" s="22" t="s">
        <v>707</v>
      </c>
      <c r="X634" s="22" t="s">
        <v>6514</v>
      </c>
      <c r="Y634" s="26">
        <v>3.0</v>
      </c>
      <c r="Z634" s="26">
        <v>1.0</v>
      </c>
    </row>
    <row r="635">
      <c r="A635" s="36" t="s">
        <v>753</v>
      </c>
      <c r="B635" s="36" t="b">
        <v>1</v>
      </c>
      <c r="C635" s="36">
        <v>2.0</v>
      </c>
      <c r="D635" s="36">
        <v>1.0</v>
      </c>
      <c r="E635" s="36">
        <v>1.0</v>
      </c>
      <c r="F635" s="37">
        <v>42314.58899305556</v>
      </c>
      <c r="G635" s="36" t="s">
        <v>6515</v>
      </c>
      <c r="H635" s="36" t="s">
        <v>756</v>
      </c>
      <c r="I635" s="36" t="s">
        <v>1663</v>
      </c>
      <c r="J635" s="22" t="str">
        <f>vlookup($I635,fb_data!$B$1:$H$481,3,FALSE)</f>
        <v>#N/A</v>
      </c>
      <c r="K635" s="22" t="str">
        <f>vlookup($I635,fb_data!$B$1:$H$481,4,FALSE)</f>
        <v>#N/A</v>
      </c>
      <c r="L635" s="22" t="str">
        <f>vlookup($I635,fb_data!$B$1:$H$481,5,FALSE)</f>
        <v>#N/A</v>
      </c>
      <c r="M635" s="22" t="str">
        <f>vlookup($I635,fb_data!$B$1:$H$481,6,FALSE)</f>
        <v>#N/A</v>
      </c>
      <c r="N635" s="22" t="str">
        <f>vlookup($I635,fb_data!$B$1:$H$481,7,FALSE)</f>
        <v>#N/A</v>
      </c>
      <c r="O635" s="36" t="s">
        <v>1661</v>
      </c>
      <c r="P635" s="36" t="b">
        <v>0</v>
      </c>
      <c r="Q635" s="38" t="b">
        <v>0</v>
      </c>
      <c r="R635" s="39">
        <v>1545.0</v>
      </c>
      <c r="S635" s="33" t="str">
        <f>VLOOKUP(H635,'GUIDESTAR MATCHING DATA'!$F$1:$I$824,3, FALSE)</f>
        <v>SHREWSBURY</v>
      </c>
      <c r="T635" s="33" t="str">
        <f>VLOOKUP(H635,'GUIDESTAR MATCHING DATA'!$F$1:$I$824,4, FALSE)</f>
        <v>MA</v>
      </c>
      <c r="U635" s="40"/>
      <c r="V635" s="40"/>
      <c r="W635" s="36"/>
      <c r="X635" s="36" t="s">
        <v>6516</v>
      </c>
      <c r="Y635" s="26">
        <v>1.0</v>
      </c>
      <c r="Z635" s="26">
        <v>3.0</v>
      </c>
    </row>
    <row r="636">
      <c r="A636" s="22" t="s">
        <v>786</v>
      </c>
      <c r="B636" s="22" t="b">
        <v>1</v>
      </c>
      <c r="C636" s="22">
        <v>0.0</v>
      </c>
      <c r="D636" s="22">
        <v>0.0</v>
      </c>
      <c r="E636" s="22">
        <v>0.0</v>
      </c>
      <c r="F636" s="24">
        <v>42318.67894675926</v>
      </c>
      <c r="G636" s="22" t="s">
        <v>6517</v>
      </c>
      <c r="H636" s="22" t="s">
        <v>789</v>
      </c>
      <c r="I636" s="24" t="s">
        <v>6518</v>
      </c>
      <c r="J636" s="22" t="str">
        <f>vlookup($I636,fb_data!$B$1:$H$481,3,FALSE)</f>
        <v>#N/A</v>
      </c>
      <c r="K636" s="22" t="str">
        <f>vlookup($I636,fb_data!$B$1:$H$481,4,FALSE)</f>
        <v>#N/A</v>
      </c>
      <c r="L636" s="22" t="str">
        <f>vlookup($I636,fb_data!$B$1:$H$481,5,FALSE)</f>
        <v>#N/A</v>
      </c>
      <c r="M636" s="22" t="str">
        <f>vlookup($I636,fb_data!$B$1:$H$481,6,FALSE)</f>
        <v>#N/A</v>
      </c>
      <c r="N636" s="22" t="str">
        <f>vlookup($I636,fb_data!$B$1:$H$481,7,FALSE)</f>
        <v>#N/A</v>
      </c>
      <c r="O636" s="22" t="s">
        <v>6519</v>
      </c>
      <c r="P636" s="22" t="b">
        <v>0</v>
      </c>
      <c r="Q636" s="28" t="b">
        <v>0</v>
      </c>
      <c r="R636" s="30">
        <v>79408.0</v>
      </c>
      <c r="S636" s="33" t="str">
        <f>VLOOKUP(H636,'GUIDESTAR MATCHING DATA'!$F$1:$I$824,3, FALSE)</f>
        <v>Lubbock</v>
      </c>
      <c r="T636" s="33" t="str">
        <f>VLOOKUP(H636,'GUIDESTAR MATCHING DATA'!$F$1:$I$824,4, FALSE)</f>
        <v>TX</v>
      </c>
      <c r="U636" s="33"/>
      <c r="V636" s="33"/>
      <c r="W636" s="22" t="s">
        <v>797</v>
      </c>
      <c r="X636" s="22" t="s">
        <v>6520</v>
      </c>
      <c r="Y636" s="26">
        <v>2.0</v>
      </c>
      <c r="Z636" s="26">
        <v>2.0</v>
      </c>
    </row>
    <row r="637">
      <c r="A637" s="36" t="s">
        <v>817</v>
      </c>
      <c r="B637" s="36" t="b">
        <v>1</v>
      </c>
      <c r="C637" s="36">
        <v>0.0</v>
      </c>
      <c r="D637" s="36">
        <v>0.0</v>
      </c>
      <c r="E637" s="36">
        <v>0.0</v>
      </c>
      <c r="F637" s="37">
        <v>42330.6908912037</v>
      </c>
      <c r="G637" s="36" t="s">
        <v>6521</v>
      </c>
      <c r="H637" s="36" t="s">
        <v>821</v>
      </c>
      <c r="I637" s="37" t="s">
        <v>6522</v>
      </c>
      <c r="J637" s="22" t="str">
        <f>vlookup($I637,fb_data!$B$1:$H$481,3,FALSE)</f>
        <v>#N/A</v>
      </c>
      <c r="K637" s="22" t="str">
        <f>vlookup($I637,fb_data!$B$1:$H$481,4,FALSE)</f>
        <v>#N/A</v>
      </c>
      <c r="L637" s="22" t="str">
        <f>vlookup($I637,fb_data!$B$1:$H$481,5,FALSE)</f>
        <v>#N/A</v>
      </c>
      <c r="M637" s="22" t="str">
        <f>vlookup($I637,fb_data!$B$1:$H$481,6,FALSE)</f>
        <v>#N/A</v>
      </c>
      <c r="N637" s="22" t="str">
        <f>vlookup($I637,fb_data!$B$1:$H$481,7,FALSE)</f>
        <v>#N/A</v>
      </c>
      <c r="O637" s="36" t="s">
        <v>6523</v>
      </c>
      <c r="P637" s="36" t="b">
        <v>0</v>
      </c>
      <c r="Q637" s="38" t="b">
        <v>1</v>
      </c>
      <c r="R637" s="39">
        <v>28224.0</v>
      </c>
      <c r="S637" s="33" t="str">
        <f>VLOOKUP(H637,'GUIDESTAR MATCHING DATA'!$F$1:$I$824,3, FALSE)</f>
        <v>CHARLOTTE</v>
      </c>
      <c r="T637" s="33" t="str">
        <f>VLOOKUP(H637,'GUIDESTAR MATCHING DATA'!$F$1:$I$824,4, FALSE)</f>
        <v>NC</v>
      </c>
      <c r="U637" s="40">
        <v>402889.0</v>
      </c>
      <c r="V637" s="40">
        <v>350170.0</v>
      </c>
      <c r="W637" s="36" t="s">
        <v>828</v>
      </c>
      <c r="X637" s="36" t="s">
        <v>6524</v>
      </c>
      <c r="Y637" s="26">
        <v>1.0</v>
      </c>
      <c r="Z637" s="26">
        <v>1.0</v>
      </c>
    </row>
    <row r="638">
      <c r="A638" s="22" t="s">
        <v>928</v>
      </c>
      <c r="B638" s="22" t="b">
        <v>1</v>
      </c>
      <c r="C638" s="22">
        <v>4.0</v>
      </c>
      <c r="D638" s="22">
        <v>0.0</v>
      </c>
      <c r="E638" s="22">
        <v>4.0</v>
      </c>
      <c r="F638" s="24">
        <v>42332.29572916667</v>
      </c>
      <c r="G638" s="22" t="s">
        <v>6525</v>
      </c>
      <c r="H638" s="22" t="s">
        <v>929</v>
      </c>
      <c r="I638" s="24" t="s">
        <v>1519</v>
      </c>
      <c r="J638" s="22" t="str">
        <f>vlookup($I638,fb_data!$B$1:$H$481,3,FALSE)</f>
        <v>#N/A</v>
      </c>
      <c r="K638" s="22" t="str">
        <f>vlookup($I638,fb_data!$B$1:$H$481,4,FALSE)</f>
        <v>#N/A</v>
      </c>
      <c r="L638" s="22" t="str">
        <f>vlookup($I638,fb_data!$B$1:$H$481,5,FALSE)</f>
        <v>#N/A</v>
      </c>
      <c r="M638" s="22" t="str">
        <f>vlookup($I638,fb_data!$B$1:$H$481,6,FALSE)</f>
        <v>#N/A</v>
      </c>
      <c r="N638" s="22" t="str">
        <f>vlookup($I638,fb_data!$B$1:$H$481,7,FALSE)</f>
        <v>#N/A</v>
      </c>
      <c r="O638" s="22" t="s">
        <v>1518</v>
      </c>
      <c r="P638" s="22" t="b">
        <v>0</v>
      </c>
      <c r="Q638" s="28" t="b">
        <v>1</v>
      </c>
      <c r="R638" s="30">
        <v>81089.0</v>
      </c>
      <c r="S638" s="33" t="str">
        <f>VLOOKUP(H638,'GUIDESTAR MATCHING DATA'!$F$1:$I$824,3, FALSE)</f>
        <v>WALSENBURG</v>
      </c>
      <c r="T638" s="33" t="str">
        <f>VLOOKUP(H638,'GUIDESTAR MATCHING DATA'!$F$1:$I$824,4, FALSE)</f>
        <v>CO</v>
      </c>
      <c r="U638" s="33"/>
      <c r="V638" s="33"/>
      <c r="W638" s="22" t="s">
        <v>401</v>
      </c>
      <c r="X638" s="22" t="s">
        <v>6526</v>
      </c>
      <c r="Y638" s="26">
        <v>1.0</v>
      </c>
      <c r="Z638" s="26">
        <v>2.0</v>
      </c>
    </row>
    <row r="639">
      <c r="A639" s="36" t="s">
        <v>941</v>
      </c>
      <c r="B639" s="36" t="b">
        <v>1</v>
      </c>
      <c r="C639" s="36">
        <v>11.0</v>
      </c>
      <c r="D639" s="36">
        <v>3.0</v>
      </c>
      <c r="E639" s="36">
        <v>8.0</v>
      </c>
      <c r="F639" s="37">
        <v>42310.79877314815</v>
      </c>
      <c r="G639" s="36" t="s">
        <v>6527</v>
      </c>
      <c r="H639" s="36" t="s">
        <v>942</v>
      </c>
      <c r="I639" s="37" t="s">
        <v>6528</v>
      </c>
      <c r="J639" s="22" t="str">
        <f>vlookup($I639,fb_data!$B$1:$H$481,3,FALSE)</f>
        <v>#N/A</v>
      </c>
      <c r="K639" s="22" t="str">
        <f>vlookup($I639,fb_data!$B$1:$H$481,4,FALSE)</f>
        <v>#N/A</v>
      </c>
      <c r="L639" s="22" t="str">
        <f>vlookup($I639,fb_data!$B$1:$H$481,5,FALSE)</f>
        <v>#N/A</v>
      </c>
      <c r="M639" s="22" t="str">
        <f>vlookup($I639,fb_data!$B$1:$H$481,6,FALSE)</f>
        <v>#N/A</v>
      </c>
      <c r="N639" s="22" t="str">
        <f>vlookup($I639,fb_data!$B$1:$H$481,7,FALSE)</f>
        <v>#N/A</v>
      </c>
      <c r="O639" s="36" t="s">
        <v>6529</v>
      </c>
      <c r="P639" s="36" t="b">
        <v>0</v>
      </c>
      <c r="Q639" s="38" t="b">
        <v>0</v>
      </c>
      <c r="R639" s="39">
        <v>75061.0</v>
      </c>
      <c r="S639" s="33" t="str">
        <f>VLOOKUP(H639,'GUIDESTAR MATCHING DATA'!$F$1:$I$824,3, FALSE)</f>
        <v>IRVING</v>
      </c>
      <c r="T639" s="33" t="str">
        <f>VLOOKUP(H639,'GUIDESTAR MATCHING DATA'!$F$1:$I$824,4, FALSE)</f>
        <v>TX</v>
      </c>
      <c r="U639" s="40"/>
      <c r="V639" s="40"/>
      <c r="W639" s="36" t="s">
        <v>480</v>
      </c>
      <c r="X639" s="36" t="s">
        <v>6530</v>
      </c>
      <c r="Y639" s="26">
        <v>3.0</v>
      </c>
      <c r="Z639" s="26">
        <v>1.0</v>
      </c>
    </row>
    <row r="640">
      <c r="A640" s="22" t="s">
        <v>957</v>
      </c>
      <c r="B640" s="22" t="b">
        <v>1</v>
      </c>
      <c r="C640" s="22">
        <v>1.0</v>
      </c>
      <c r="D640" s="22">
        <v>1.0</v>
      </c>
      <c r="E640" s="22"/>
      <c r="F640" s="24">
        <v>42312.475798611114</v>
      </c>
      <c r="G640" s="22" t="s">
        <v>6531</v>
      </c>
      <c r="H640" s="22" t="s">
        <v>959</v>
      </c>
      <c r="I640" s="24" t="s">
        <v>6532</v>
      </c>
      <c r="J640" s="22" t="str">
        <f>vlookup($I640,fb_data!$B$1:$H$481,3,FALSE)</f>
        <v>#N/A</v>
      </c>
      <c r="K640" s="22" t="str">
        <f>vlookup($I640,fb_data!$B$1:$H$481,4,FALSE)</f>
        <v>#N/A</v>
      </c>
      <c r="L640" s="22" t="str">
        <f>vlookup($I640,fb_data!$B$1:$H$481,5,FALSE)</f>
        <v>#N/A</v>
      </c>
      <c r="M640" s="22" t="str">
        <f>vlookup($I640,fb_data!$B$1:$H$481,6,FALSE)</f>
        <v>#N/A</v>
      </c>
      <c r="N640" s="22" t="str">
        <f>vlookup($I640,fb_data!$B$1:$H$481,7,FALSE)</f>
        <v>#N/A</v>
      </c>
      <c r="O640" s="22" t="s">
        <v>6533</v>
      </c>
      <c r="P640" s="22" t="b">
        <v>0</v>
      </c>
      <c r="Q640" s="28" t="b">
        <v>1</v>
      </c>
      <c r="R640" s="30">
        <v>79923.0</v>
      </c>
      <c r="S640" s="33" t="str">
        <f>VLOOKUP(H640,'GUIDESTAR MATCHING DATA'!$F$1:$I$824,3, FALSE)</f>
        <v>El Paso</v>
      </c>
      <c r="T640" s="33" t="str">
        <f>VLOOKUP(H640,'GUIDESTAR MATCHING DATA'!$F$1:$I$824,4, FALSE)</f>
        <v>TX</v>
      </c>
      <c r="U640" s="33">
        <v>1997358.0</v>
      </c>
      <c r="V640" s="33">
        <v>1968454.0</v>
      </c>
      <c r="W640" s="22" t="s">
        <v>968</v>
      </c>
      <c r="X640" s="22" t="s">
        <v>6534</v>
      </c>
      <c r="Y640" s="26">
        <v>3.0</v>
      </c>
      <c r="Z640" s="26">
        <v>4.0</v>
      </c>
    </row>
    <row r="641">
      <c r="A641" s="36" t="s">
        <v>1000</v>
      </c>
      <c r="B641" s="36" t="b">
        <v>1</v>
      </c>
      <c r="C641" s="36">
        <v>1.0</v>
      </c>
      <c r="D641" s="36">
        <v>0.0</v>
      </c>
      <c r="E641" s="36">
        <v>1.0</v>
      </c>
      <c r="F641" s="37">
        <v>42328.74381944445</v>
      </c>
      <c r="G641" s="36" t="s">
        <v>6535</v>
      </c>
      <c r="H641" s="36" t="s">
        <v>1002</v>
      </c>
      <c r="I641" s="37" t="s">
        <v>6536</v>
      </c>
      <c r="J641" s="22" t="str">
        <f>vlookup($I641,fb_data!$B$1:$H$481,3,FALSE)</f>
        <v>#N/A</v>
      </c>
      <c r="K641" s="22" t="str">
        <f>vlookup($I641,fb_data!$B$1:$H$481,4,FALSE)</f>
        <v>#N/A</v>
      </c>
      <c r="L641" s="22" t="str">
        <f>vlookup($I641,fb_data!$B$1:$H$481,5,FALSE)</f>
        <v>#N/A</v>
      </c>
      <c r="M641" s="22" t="str">
        <f>vlookup($I641,fb_data!$B$1:$H$481,6,FALSE)</f>
        <v>#N/A</v>
      </c>
      <c r="N641" s="22" t="str">
        <f>vlookup($I641,fb_data!$B$1:$H$481,7,FALSE)</f>
        <v>#N/A</v>
      </c>
      <c r="O641" s="36" t="s">
        <v>6537</v>
      </c>
      <c r="P641" s="36" t="b">
        <v>0</v>
      </c>
      <c r="Q641" s="38" t="b">
        <v>0</v>
      </c>
      <c r="R641" s="39">
        <v>61704.0</v>
      </c>
      <c r="S641" s="33" t="str">
        <f>VLOOKUP(H641,'GUIDESTAR MATCHING DATA'!$F$1:$I$824,3, FALSE)</f>
        <v>BLOOMINGTON</v>
      </c>
      <c r="T641" s="33" t="str">
        <f>VLOOKUP(H641,'GUIDESTAR MATCHING DATA'!$F$1:$I$824,4, FALSE)</f>
        <v>IL</v>
      </c>
      <c r="U641" s="40"/>
      <c r="V641" s="40"/>
      <c r="W641" s="36"/>
      <c r="X641" s="36" t="s">
        <v>6538</v>
      </c>
      <c r="Y641" s="26">
        <v>1.0</v>
      </c>
      <c r="Z641" s="26">
        <v>1.0</v>
      </c>
    </row>
    <row r="642">
      <c r="A642" s="22" t="s">
        <v>1022</v>
      </c>
      <c r="B642" s="22" t="b">
        <v>1</v>
      </c>
      <c r="C642" s="22">
        <v>1.0</v>
      </c>
      <c r="D642" s="22">
        <v>0.0</v>
      </c>
      <c r="E642" s="22">
        <v>1.0</v>
      </c>
      <c r="F642" s="24">
        <v>42324.43068287037</v>
      </c>
      <c r="G642" s="22" t="s">
        <v>6539</v>
      </c>
      <c r="H642" s="22" t="s">
        <v>1025</v>
      </c>
      <c r="I642" s="24" t="s">
        <v>6540</v>
      </c>
      <c r="J642" s="22" t="str">
        <f>vlookup($I642,fb_data!$B$1:$H$481,3,FALSE)</f>
        <v>#N/A</v>
      </c>
      <c r="K642" s="22" t="str">
        <f>vlookup($I642,fb_data!$B$1:$H$481,4,FALSE)</f>
        <v>#N/A</v>
      </c>
      <c r="L642" s="22" t="str">
        <f>vlookup($I642,fb_data!$B$1:$H$481,5,FALSE)</f>
        <v>#N/A</v>
      </c>
      <c r="M642" s="22" t="str">
        <f>vlookup($I642,fb_data!$B$1:$H$481,6,FALSE)</f>
        <v>#N/A</v>
      </c>
      <c r="N642" s="22" t="str">
        <f>vlookup($I642,fb_data!$B$1:$H$481,7,FALSE)</f>
        <v>#N/A</v>
      </c>
      <c r="O642" s="22" t="s">
        <v>6541</v>
      </c>
      <c r="P642" s="22" t="b">
        <v>0</v>
      </c>
      <c r="Q642" s="28" t="b">
        <v>0</v>
      </c>
      <c r="R642" s="30">
        <v>19013.0</v>
      </c>
      <c r="S642" s="33" t="str">
        <f>VLOOKUP(H642,'GUIDESTAR MATCHING DATA'!$F$1:$I$824,3, FALSE)</f>
        <v>Chester</v>
      </c>
      <c r="T642" s="33" t="str">
        <f>VLOOKUP(H642,'GUIDESTAR MATCHING DATA'!$F$1:$I$824,4, FALSE)</f>
        <v>PA</v>
      </c>
      <c r="U642" s="33">
        <v>3153002.0</v>
      </c>
      <c r="V642" s="33">
        <v>2798093.0</v>
      </c>
      <c r="W642" s="22" t="s">
        <v>1033</v>
      </c>
      <c r="X642" s="22" t="s">
        <v>6542</v>
      </c>
      <c r="Y642" s="26">
        <v>3.0</v>
      </c>
      <c r="Z642" s="26">
        <v>1.0</v>
      </c>
    </row>
    <row r="643">
      <c r="A643" s="36" t="s">
        <v>1150</v>
      </c>
      <c r="B643" s="36" t="b">
        <v>1</v>
      </c>
      <c r="C643" s="36">
        <v>1.0</v>
      </c>
      <c r="D643" s="36">
        <v>0.0</v>
      </c>
      <c r="E643" s="36">
        <v>1.0</v>
      </c>
      <c r="F643" s="37">
        <v>42332.62280092593</v>
      </c>
      <c r="G643" s="36" t="s">
        <v>6543</v>
      </c>
      <c r="H643" s="36" t="s">
        <v>1154</v>
      </c>
      <c r="I643" s="37" t="s">
        <v>2154</v>
      </c>
      <c r="J643" s="22" t="str">
        <f>vlookup($I643,fb_data!$B$1:$H$481,3,FALSE)</f>
        <v>#N/A</v>
      </c>
      <c r="K643" s="22" t="str">
        <f>vlookup($I643,fb_data!$B$1:$H$481,4,FALSE)</f>
        <v>#N/A</v>
      </c>
      <c r="L643" s="22" t="str">
        <f>vlookup($I643,fb_data!$B$1:$H$481,5,FALSE)</f>
        <v>#N/A</v>
      </c>
      <c r="M643" s="22" t="str">
        <f>vlookup($I643,fb_data!$B$1:$H$481,6,FALSE)</f>
        <v>#N/A</v>
      </c>
      <c r="N643" s="22" t="str">
        <f>vlookup($I643,fb_data!$B$1:$H$481,7,FALSE)</f>
        <v>#N/A</v>
      </c>
      <c r="O643" s="36" t="s">
        <v>2153</v>
      </c>
      <c r="P643" s="36" t="b">
        <v>0</v>
      </c>
      <c r="Q643" s="38" t="b">
        <v>0</v>
      </c>
      <c r="R643" s="39">
        <v>81321.0</v>
      </c>
      <c r="S643" s="33" t="str">
        <f>VLOOKUP(H643,'GUIDESTAR MATCHING DATA'!$F$1:$I$824,3, FALSE)</f>
        <v>CORTEZ</v>
      </c>
      <c r="T643" s="33" t="str">
        <f>VLOOKUP(H643,'GUIDESTAR MATCHING DATA'!$F$1:$I$824,4, FALSE)</f>
        <v>CO</v>
      </c>
      <c r="U643" s="40">
        <v>188663.0</v>
      </c>
      <c r="V643" s="40">
        <v>222615.0</v>
      </c>
      <c r="W643" s="36" t="s">
        <v>1161</v>
      </c>
      <c r="X643" s="36" t="s">
        <v>6544</v>
      </c>
      <c r="Y643" s="26">
        <v>2.0</v>
      </c>
      <c r="Z643" s="26">
        <v>3.0</v>
      </c>
    </row>
    <row r="644">
      <c r="A644" s="22" t="s">
        <v>1179</v>
      </c>
      <c r="B644" s="22" t="b">
        <v>1</v>
      </c>
      <c r="C644" s="22">
        <v>3.0</v>
      </c>
      <c r="D644" s="22">
        <v>1.0</v>
      </c>
      <c r="E644" s="22">
        <v>2.0</v>
      </c>
      <c r="F644" s="24">
        <v>42319.53467592593</v>
      </c>
      <c r="G644" s="22" t="s">
        <v>6545</v>
      </c>
      <c r="H644" s="22" t="s">
        <v>1180</v>
      </c>
      <c r="I644" s="24" t="s">
        <v>1936</v>
      </c>
      <c r="J644" s="22" t="str">
        <f>vlookup($I644,fb_data!$B$1:$H$481,3,FALSE)</f>
        <v>#N/A</v>
      </c>
      <c r="K644" s="22" t="str">
        <f>vlookup($I644,fb_data!$B$1:$H$481,4,FALSE)</f>
        <v>#N/A</v>
      </c>
      <c r="L644" s="22" t="str">
        <f>vlookup($I644,fb_data!$B$1:$H$481,5,FALSE)</f>
        <v>#N/A</v>
      </c>
      <c r="M644" s="22" t="str">
        <f>vlookup($I644,fb_data!$B$1:$H$481,6,FALSE)</f>
        <v>#N/A</v>
      </c>
      <c r="N644" s="22" t="str">
        <f>vlookup($I644,fb_data!$B$1:$H$481,7,FALSE)</f>
        <v>#N/A</v>
      </c>
      <c r="O644" s="22" t="s">
        <v>1935</v>
      </c>
      <c r="P644" s="22" t="b">
        <v>0</v>
      </c>
      <c r="Q644" s="28" t="b">
        <v>0</v>
      </c>
      <c r="R644" s="30">
        <v>35222.0</v>
      </c>
      <c r="S644" s="33" t="str">
        <f>VLOOKUP(H644,'GUIDESTAR MATCHING DATA'!$F$1:$I$824,3, FALSE)</f>
        <v>BIRMINGHAM</v>
      </c>
      <c r="T644" s="33" t="str">
        <f>VLOOKUP(H644,'GUIDESTAR MATCHING DATA'!$F$1:$I$824,4, FALSE)</f>
        <v>AL</v>
      </c>
      <c r="U644" s="33">
        <v>1029781.0</v>
      </c>
      <c r="V644" s="33">
        <v>1029005.0</v>
      </c>
      <c r="W644" s="22" t="s">
        <v>313</v>
      </c>
      <c r="X644" s="22" t="s">
        <v>6546</v>
      </c>
      <c r="Y644" s="26">
        <v>1.0</v>
      </c>
      <c r="Z644" s="26">
        <v>1.0</v>
      </c>
    </row>
    <row r="645">
      <c r="A645" s="36" t="s">
        <v>1215</v>
      </c>
      <c r="B645" s="36" t="b">
        <v>1</v>
      </c>
      <c r="C645" s="36">
        <v>3.0</v>
      </c>
      <c r="D645" s="36">
        <v>0.0</v>
      </c>
      <c r="E645" s="36">
        <v>3.0</v>
      </c>
      <c r="F645" s="37">
        <v>42333.010925925926</v>
      </c>
      <c r="G645" s="36" t="s">
        <v>6547</v>
      </c>
      <c r="H645" s="36" t="s">
        <v>1216</v>
      </c>
      <c r="I645" s="37" t="s">
        <v>3546</v>
      </c>
      <c r="J645" s="22" t="str">
        <f>vlookup($I645,fb_data!$B$1:$H$481,3,FALSE)</f>
        <v>#N/A</v>
      </c>
      <c r="K645" s="22" t="str">
        <f>vlookup($I645,fb_data!$B$1:$H$481,4,FALSE)</f>
        <v>#N/A</v>
      </c>
      <c r="L645" s="22" t="str">
        <f>vlookup($I645,fb_data!$B$1:$H$481,5,FALSE)</f>
        <v>#N/A</v>
      </c>
      <c r="M645" s="22" t="str">
        <f>vlookup($I645,fb_data!$B$1:$H$481,6,FALSE)</f>
        <v>#N/A</v>
      </c>
      <c r="N645" s="22" t="str">
        <f>vlookup($I645,fb_data!$B$1:$H$481,7,FALSE)</f>
        <v>#N/A</v>
      </c>
      <c r="O645" s="36" t="s">
        <v>3544</v>
      </c>
      <c r="P645" s="36" t="b">
        <v>0</v>
      </c>
      <c r="Q645" s="38" t="b">
        <v>1</v>
      </c>
      <c r="R645" s="39">
        <v>46202.0</v>
      </c>
      <c r="S645" s="33" t="str">
        <f>VLOOKUP(H645,'GUIDESTAR MATCHING DATA'!$F$1:$I$824,3, FALSE)</f>
        <v>INDIANAPOLIS</v>
      </c>
      <c r="T645" s="33" t="str">
        <f>VLOOKUP(H645,'GUIDESTAR MATCHING DATA'!$F$1:$I$824,4, FALSE)</f>
        <v>IN</v>
      </c>
      <c r="U645" s="40">
        <v>1221691.0</v>
      </c>
      <c r="V645" s="40">
        <v>942389.0</v>
      </c>
      <c r="W645" s="36" t="s">
        <v>1220</v>
      </c>
      <c r="X645" s="36" t="s">
        <v>6548</v>
      </c>
      <c r="Z645" s="26">
        <v>1.0</v>
      </c>
    </row>
    <row r="646">
      <c r="A646" s="22" t="s">
        <v>1244</v>
      </c>
      <c r="B646" s="22" t="b">
        <v>1</v>
      </c>
      <c r="C646" s="22">
        <v>8.0</v>
      </c>
      <c r="D646" s="22">
        <v>6.0</v>
      </c>
      <c r="E646" s="22">
        <v>2.0</v>
      </c>
      <c r="F646" s="24">
        <v>42327.835543981484</v>
      </c>
      <c r="G646" s="22" t="s">
        <v>6549</v>
      </c>
      <c r="H646" s="22" t="s">
        <v>1246</v>
      </c>
      <c r="I646" s="24" t="s">
        <v>1030</v>
      </c>
      <c r="J646" s="22" t="str">
        <f>vlookup($I646,fb_data!$B$1:$H$481,3,FALSE)</f>
        <v>Female</v>
      </c>
      <c r="K646" s="22" t="str">
        <f>vlookup($I646,fb_data!$B$1:$H$481,4,FALSE)</f>
        <v/>
      </c>
      <c r="L646" s="22" t="str">
        <f>vlookup($I646,fb_data!$B$1:$H$481,5,FALSE)</f>
        <v/>
      </c>
      <c r="M646" s="22" t="str">
        <f>vlookup($I646,fb_data!$B$1:$H$481,6,FALSE)</f>
        <v/>
      </c>
      <c r="N646" s="22" t="str">
        <f>vlookup($I646,fb_data!$B$1:$H$481,7,FALSE)</f>
        <v/>
      </c>
      <c r="O646" s="22" t="s">
        <v>1029</v>
      </c>
      <c r="P646" s="22" t="b">
        <v>0</v>
      </c>
      <c r="Q646" s="28" t="b">
        <v>1</v>
      </c>
      <c r="R646" s="30">
        <v>80634.0</v>
      </c>
      <c r="S646" s="33" t="str">
        <f>VLOOKUP(H646,'GUIDESTAR MATCHING DATA'!$F$1:$I$824,3, FALSE)</f>
        <v>GREELEY</v>
      </c>
      <c r="T646" s="33" t="str">
        <f>VLOOKUP(H646,'GUIDESTAR MATCHING DATA'!$F$1:$I$824,4, FALSE)</f>
        <v>CO</v>
      </c>
      <c r="U646" s="33"/>
      <c r="V646" s="33"/>
      <c r="W646" s="22" t="s">
        <v>1250</v>
      </c>
      <c r="X646" s="22" t="s">
        <v>6550</v>
      </c>
      <c r="Y646" s="26">
        <v>1.0</v>
      </c>
    </row>
    <row r="647">
      <c r="A647" s="36" t="s">
        <v>1261</v>
      </c>
      <c r="B647" s="36" t="b">
        <v>1</v>
      </c>
      <c r="C647" s="36">
        <v>79.0</v>
      </c>
      <c r="D647" s="36">
        <v>19.0</v>
      </c>
      <c r="E647" s="36">
        <v>60.0</v>
      </c>
      <c r="F647" s="37">
        <v>42325.31925925926</v>
      </c>
      <c r="G647" s="36" t="s">
        <v>6551</v>
      </c>
      <c r="H647" s="36" t="s">
        <v>1264</v>
      </c>
      <c r="I647" s="37" t="s">
        <v>3165</v>
      </c>
      <c r="J647" s="22" t="str">
        <f>vlookup($I647,fb_data!$B$1:$H$481,3,FALSE)</f>
        <v>#N/A</v>
      </c>
      <c r="K647" s="22" t="str">
        <f>vlookup($I647,fb_data!$B$1:$H$481,4,FALSE)</f>
        <v>#N/A</v>
      </c>
      <c r="L647" s="22" t="str">
        <f>vlookup($I647,fb_data!$B$1:$H$481,5,FALSE)</f>
        <v>#N/A</v>
      </c>
      <c r="M647" s="22" t="str">
        <f>vlookup($I647,fb_data!$B$1:$H$481,6,FALSE)</f>
        <v>#N/A</v>
      </c>
      <c r="N647" s="22" t="str">
        <f>vlookup($I647,fb_data!$B$1:$H$481,7,FALSE)</f>
        <v>#N/A</v>
      </c>
      <c r="O647" s="36" t="s">
        <v>3164</v>
      </c>
      <c r="P647" s="36" t="b">
        <v>0</v>
      </c>
      <c r="Q647" s="38" t="b">
        <v>0</v>
      </c>
      <c r="R647" s="39">
        <v>27150.0</v>
      </c>
      <c r="S647" s="33" t="str">
        <f>VLOOKUP(H647,'GUIDESTAR MATCHING DATA'!$F$1:$I$824,3, FALSE)</f>
        <v>WINSTON SALEM</v>
      </c>
      <c r="T647" s="33" t="str">
        <f>VLOOKUP(H647,'GUIDESTAR MATCHING DATA'!$F$1:$I$824,4, FALSE)</f>
        <v>NC</v>
      </c>
      <c r="U647" s="40"/>
      <c r="V647" s="40"/>
      <c r="W647" s="36"/>
      <c r="X647" s="36" t="s">
        <v>6552</v>
      </c>
      <c r="Y647" s="26">
        <v>3.0</v>
      </c>
      <c r="Z647" s="26">
        <v>1.0</v>
      </c>
    </row>
    <row r="648">
      <c r="A648" s="22" t="s">
        <v>1339</v>
      </c>
      <c r="B648" s="22" t="b">
        <v>1</v>
      </c>
      <c r="C648" s="22">
        <v>94.0</v>
      </c>
      <c r="D648" s="22">
        <v>27.0</v>
      </c>
      <c r="E648" s="22">
        <v>67.0</v>
      </c>
      <c r="F648" s="24">
        <v>42312.38494212963</v>
      </c>
      <c r="G648" s="22" t="s">
        <v>6553</v>
      </c>
      <c r="H648" s="22" t="s">
        <v>1341</v>
      </c>
      <c r="I648" s="24" t="s">
        <v>6554</v>
      </c>
      <c r="J648" s="22" t="str">
        <f>vlookup($I648,fb_data!$B$1:$H$481,3,FALSE)</f>
        <v>#N/A</v>
      </c>
      <c r="K648" s="22" t="str">
        <f>vlookup($I648,fb_data!$B$1:$H$481,4,FALSE)</f>
        <v>#N/A</v>
      </c>
      <c r="L648" s="22" t="str">
        <f>vlookup($I648,fb_data!$B$1:$H$481,5,FALSE)</f>
        <v>#N/A</v>
      </c>
      <c r="M648" s="22" t="str">
        <f>vlookup($I648,fb_data!$B$1:$H$481,6,FALSE)</f>
        <v>#N/A</v>
      </c>
      <c r="N648" s="22" t="str">
        <f>vlookup($I648,fb_data!$B$1:$H$481,7,FALSE)</f>
        <v>#N/A</v>
      </c>
      <c r="O648" s="22" t="s">
        <v>6555</v>
      </c>
      <c r="P648" s="22" t="b">
        <v>0</v>
      </c>
      <c r="Q648" s="28" t="b">
        <v>1</v>
      </c>
      <c r="R648" s="30">
        <v>74037.0</v>
      </c>
      <c r="S648" s="33" t="str">
        <f>VLOOKUP(H648,'GUIDESTAR MATCHING DATA'!$F$1:$I$824,3, FALSE)</f>
        <v>JENKS</v>
      </c>
      <c r="T648" s="33" t="str">
        <f>VLOOKUP(H648,'GUIDESTAR MATCHING DATA'!$F$1:$I$824,4, FALSE)</f>
        <v>OK</v>
      </c>
      <c r="U648" s="33">
        <v>327715.0</v>
      </c>
      <c r="V648" s="33">
        <v>285782.0</v>
      </c>
      <c r="W648" s="22" t="s">
        <v>1346</v>
      </c>
      <c r="X648" s="22" t="s">
        <v>6556</v>
      </c>
      <c r="Y648" s="26">
        <v>3.0</v>
      </c>
      <c r="Z648" s="26">
        <v>2.0</v>
      </c>
    </row>
    <row r="649">
      <c r="A649" s="36" t="s">
        <v>1363</v>
      </c>
      <c r="B649" s="36" t="b">
        <v>1</v>
      </c>
      <c r="C649" s="36">
        <v>17.0</v>
      </c>
      <c r="D649" s="36">
        <v>5.0</v>
      </c>
      <c r="E649" s="36">
        <v>12.0</v>
      </c>
      <c r="F649" s="37">
        <v>42318.85150462963</v>
      </c>
      <c r="G649" s="36" t="s">
        <v>6557</v>
      </c>
      <c r="H649" s="36" t="s">
        <v>1365</v>
      </c>
      <c r="I649" s="37" t="s">
        <v>6558</v>
      </c>
      <c r="J649" s="22" t="str">
        <f>vlookup($I649,fb_data!$B$1:$H$481,3,FALSE)</f>
        <v>#N/A</v>
      </c>
      <c r="K649" s="22" t="str">
        <f>vlookup($I649,fb_data!$B$1:$H$481,4,FALSE)</f>
        <v>#N/A</v>
      </c>
      <c r="L649" s="22" t="str">
        <f>vlookup($I649,fb_data!$B$1:$H$481,5,FALSE)</f>
        <v>#N/A</v>
      </c>
      <c r="M649" s="22" t="str">
        <f>vlookup($I649,fb_data!$B$1:$H$481,6,FALSE)</f>
        <v>#N/A</v>
      </c>
      <c r="N649" s="22" t="str">
        <f>vlookup($I649,fb_data!$B$1:$H$481,7,FALSE)</f>
        <v>#N/A</v>
      </c>
      <c r="O649" s="36" t="s">
        <v>6559</v>
      </c>
      <c r="P649" s="36" t="b">
        <v>0</v>
      </c>
      <c r="Q649" s="38" t="b">
        <v>0</v>
      </c>
      <c r="R649" s="39">
        <v>21093.0</v>
      </c>
      <c r="S649" s="33" t="str">
        <f>VLOOKUP(H649,'GUIDESTAR MATCHING DATA'!$F$1:$I$824,3, FALSE)</f>
        <v>LUTHERVILLE</v>
      </c>
      <c r="T649" s="33" t="str">
        <f>VLOOKUP(H649,'GUIDESTAR MATCHING DATA'!$F$1:$I$824,4, FALSE)</f>
        <v>MD</v>
      </c>
      <c r="U649" s="40">
        <v>3302536.0</v>
      </c>
      <c r="V649" s="40">
        <v>3165278.0</v>
      </c>
      <c r="W649" s="36" t="s">
        <v>1371</v>
      </c>
      <c r="X649" s="36" t="s">
        <v>6560</v>
      </c>
      <c r="Y649" s="26">
        <v>1.0</v>
      </c>
    </row>
    <row r="650">
      <c r="A650" s="22" t="s">
        <v>1401</v>
      </c>
      <c r="B650" s="22" t="b">
        <v>1</v>
      </c>
      <c r="C650" s="22">
        <v>0.0</v>
      </c>
      <c r="D650" s="22">
        <v>0.0</v>
      </c>
      <c r="E650" s="22">
        <v>0.0</v>
      </c>
      <c r="F650" s="24">
        <v>42327.596712962964</v>
      </c>
      <c r="G650" s="22" t="s">
        <v>6561</v>
      </c>
      <c r="H650" s="22" t="s">
        <v>1402</v>
      </c>
      <c r="I650" s="24" t="s">
        <v>6562</v>
      </c>
      <c r="J650" s="22" t="str">
        <f>vlookup($I650,fb_data!$B$1:$H$481,3,FALSE)</f>
        <v>#N/A</v>
      </c>
      <c r="K650" s="22" t="str">
        <f>vlookup($I650,fb_data!$B$1:$H$481,4,FALSE)</f>
        <v>#N/A</v>
      </c>
      <c r="L650" s="22" t="str">
        <f>vlookup($I650,fb_data!$B$1:$H$481,5,FALSE)</f>
        <v>#N/A</v>
      </c>
      <c r="M650" s="22" t="str">
        <f>vlookup($I650,fb_data!$B$1:$H$481,6,FALSE)</f>
        <v>#N/A</v>
      </c>
      <c r="N650" s="22" t="str">
        <f>vlookup($I650,fb_data!$B$1:$H$481,7,FALSE)</f>
        <v>#N/A</v>
      </c>
      <c r="O650" s="22" t="s">
        <v>6563</v>
      </c>
      <c r="P650" s="22" t="b">
        <v>0</v>
      </c>
      <c r="Q650" s="28" t="b">
        <v>1</v>
      </c>
      <c r="R650" s="30">
        <v>97204.0</v>
      </c>
      <c r="S650" s="33" t="str">
        <f>VLOOKUP(H650,'GUIDESTAR MATCHING DATA'!$F$1:$I$824,3, FALSE)</f>
        <v>PORTLAND</v>
      </c>
      <c r="T650" s="33" t="str">
        <f>VLOOKUP(H650,'GUIDESTAR MATCHING DATA'!$F$1:$I$824,4, FALSE)</f>
        <v>OR</v>
      </c>
      <c r="U650" s="33">
        <v>549515.0</v>
      </c>
      <c r="V650" s="33">
        <v>471733.0</v>
      </c>
      <c r="W650" s="22" t="s">
        <v>1406</v>
      </c>
      <c r="X650" s="22" t="s">
        <v>6564</v>
      </c>
      <c r="Y650" s="26">
        <v>1.0</v>
      </c>
    </row>
    <row r="651">
      <c r="A651" s="36" t="s">
        <v>1464</v>
      </c>
      <c r="B651" s="36" t="b">
        <v>1</v>
      </c>
      <c r="C651" s="36">
        <v>25.0</v>
      </c>
      <c r="D651" s="36">
        <v>13.0</v>
      </c>
      <c r="E651" s="36">
        <v>12.0</v>
      </c>
      <c r="F651" s="37">
        <v>42330.8127662037</v>
      </c>
      <c r="G651" s="36" t="s">
        <v>6565</v>
      </c>
      <c r="H651" s="36" t="s">
        <v>1465</v>
      </c>
      <c r="I651" s="37" t="s">
        <v>6566</v>
      </c>
      <c r="J651" s="22" t="str">
        <f>vlookup($I651,fb_data!$B$1:$H$481,3,FALSE)</f>
        <v>#N/A</v>
      </c>
      <c r="K651" s="22" t="str">
        <f>vlookup($I651,fb_data!$B$1:$H$481,4,FALSE)</f>
        <v>#N/A</v>
      </c>
      <c r="L651" s="22" t="str">
        <f>vlookup($I651,fb_data!$B$1:$H$481,5,FALSE)</f>
        <v>#N/A</v>
      </c>
      <c r="M651" s="22" t="str">
        <f>vlookup($I651,fb_data!$B$1:$H$481,6,FALSE)</f>
        <v>#N/A</v>
      </c>
      <c r="N651" s="22" t="str">
        <f>vlookup($I651,fb_data!$B$1:$H$481,7,FALSE)</f>
        <v>#N/A</v>
      </c>
      <c r="O651" s="36" t="s">
        <v>6567</v>
      </c>
      <c r="P651" s="36" t="b">
        <v>0</v>
      </c>
      <c r="Q651" s="38" t="b">
        <v>0</v>
      </c>
      <c r="R651" s="39">
        <v>77054.0</v>
      </c>
      <c r="S651" s="33" t="str">
        <f>VLOOKUP(H651,'GUIDESTAR MATCHING DATA'!$F$1:$I$824,3, FALSE)</f>
        <v>HOUSTON</v>
      </c>
      <c r="T651" s="33" t="str">
        <f>VLOOKUP(H651,'GUIDESTAR MATCHING DATA'!$F$1:$I$824,4, FALSE)</f>
        <v>TX</v>
      </c>
      <c r="U651" s="40">
        <v>619368.0</v>
      </c>
      <c r="V651" s="40">
        <v>374385.0</v>
      </c>
      <c r="W651" s="36" t="s">
        <v>487</v>
      </c>
      <c r="X651" s="36" t="s">
        <v>6568</v>
      </c>
      <c r="Y651" s="26">
        <v>1.0</v>
      </c>
      <c r="Z651" s="26">
        <v>4.0</v>
      </c>
    </row>
    <row r="652">
      <c r="A652" s="22" t="s">
        <v>1470</v>
      </c>
      <c r="B652" s="22" t="b">
        <v>1</v>
      </c>
      <c r="C652" s="22">
        <v>8.0</v>
      </c>
      <c r="D652" s="22">
        <v>4.0</v>
      </c>
      <c r="E652" s="22">
        <v>4.0</v>
      </c>
      <c r="F652" s="24">
        <v>42331.57270833333</v>
      </c>
      <c r="G652" s="22" t="s">
        <v>6569</v>
      </c>
      <c r="H652" s="22" t="s">
        <v>1472</v>
      </c>
      <c r="I652" s="24" t="s">
        <v>6570</v>
      </c>
      <c r="J652" s="22" t="str">
        <f>vlookup($I652,fb_data!$B$1:$H$481,3,FALSE)</f>
        <v>#N/A</v>
      </c>
      <c r="K652" s="22" t="str">
        <f>vlookup($I652,fb_data!$B$1:$H$481,4,FALSE)</f>
        <v>#N/A</v>
      </c>
      <c r="L652" s="22" t="str">
        <f>vlookup($I652,fb_data!$B$1:$H$481,5,FALSE)</f>
        <v>#N/A</v>
      </c>
      <c r="M652" s="22" t="str">
        <f>vlookup($I652,fb_data!$B$1:$H$481,6,FALSE)</f>
        <v>#N/A</v>
      </c>
      <c r="N652" s="22" t="str">
        <f>vlookup($I652,fb_data!$B$1:$H$481,7,FALSE)</f>
        <v>#N/A</v>
      </c>
      <c r="O652" s="22" t="s">
        <v>6571</v>
      </c>
      <c r="P652" s="22" t="b">
        <v>0</v>
      </c>
      <c r="Q652" s="28" t="b">
        <v>0</v>
      </c>
      <c r="R652" s="30">
        <v>46322.0</v>
      </c>
      <c r="S652" s="33" t="str">
        <f>VLOOKUP(H652,'GUIDESTAR MATCHING DATA'!$F$1:$I$824,3, FALSE)</f>
        <v>Highland</v>
      </c>
      <c r="T652" s="33" t="str">
        <f>VLOOKUP(H652,'GUIDESTAR MATCHING DATA'!$F$1:$I$824,4, FALSE)</f>
        <v>IN</v>
      </c>
      <c r="U652" s="33"/>
      <c r="V652" s="33"/>
      <c r="W652" s="22" t="s">
        <v>1477</v>
      </c>
      <c r="X652" s="22" t="s">
        <v>6572</v>
      </c>
      <c r="Y652" s="26">
        <v>1.0</v>
      </c>
      <c r="Z652" s="26">
        <v>1.0</v>
      </c>
    </row>
    <row r="653">
      <c r="A653" s="36" t="s">
        <v>1508</v>
      </c>
      <c r="B653" s="36" t="b">
        <v>1</v>
      </c>
      <c r="C653" s="36">
        <v>3.0</v>
      </c>
      <c r="D653" s="36">
        <v>0.0</v>
      </c>
      <c r="E653" s="36">
        <v>3.0</v>
      </c>
      <c r="F653" s="37">
        <v>42317.48076388889</v>
      </c>
      <c r="G653" s="36" t="s">
        <v>5089</v>
      </c>
      <c r="H653" s="36" t="s">
        <v>1511</v>
      </c>
      <c r="I653" s="37" t="s">
        <v>1821</v>
      </c>
      <c r="J653" s="22" t="str">
        <f>vlookup($I653,fb_data!$B$1:$H$481,3,FALSE)</f>
        <v>#N/A</v>
      </c>
      <c r="K653" s="22" t="str">
        <f>vlookup($I653,fb_data!$B$1:$H$481,4,FALSE)</f>
        <v>#N/A</v>
      </c>
      <c r="L653" s="22" t="str">
        <f>vlookup($I653,fb_data!$B$1:$H$481,5,FALSE)</f>
        <v>#N/A</v>
      </c>
      <c r="M653" s="22" t="str">
        <f>vlookup($I653,fb_data!$B$1:$H$481,6,FALSE)</f>
        <v>#N/A</v>
      </c>
      <c r="N653" s="22" t="str">
        <f>vlookup($I653,fb_data!$B$1:$H$481,7,FALSE)</f>
        <v>#N/A</v>
      </c>
      <c r="O653" s="36" t="s">
        <v>1820</v>
      </c>
      <c r="P653" s="36" t="b">
        <v>0</v>
      </c>
      <c r="Q653" s="38" t="b">
        <v>1</v>
      </c>
      <c r="R653" s="76" t="s">
        <v>1516</v>
      </c>
      <c r="S653" s="33" t="str">
        <f>VLOOKUP(H653,'GUIDESTAR MATCHING DATA'!$F$1:$I$824,3, FALSE)</f>
        <v>Spring</v>
      </c>
      <c r="T653" s="33" t="str">
        <f>VLOOKUP(H653,'GUIDESTAR MATCHING DATA'!$F$1:$I$824,4, FALSE)</f>
        <v>TX</v>
      </c>
      <c r="U653" s="40">
        <v>38142.0</v>
      </c>
      <c r="V653" s="40">
        <v>25558.0</v>
      </c>
      <c r="W653" s="36" t="s">
        <v>1517</v>
      </c>
      <c r="X653" s="36" t="s">
        <v>5090</v>
      </c>
      <c r="Y653" s="26">
        <v>1.0</v>
      </c>
      <c r="Z653" s="26">
        <v>1.0</v>
      </c>
    </row>
    <row r="654">
      <c r="A654" s="22" t="s">
        <v>1559</v>
      </c>
      <c r="B654" s="22" t="b">
        <v>1</v>
      </c>
      <c r="C654" s="22">
        <v>3.0</v>
      </c>
      <c r="D654" s="22">
        <v>0.0</v>
      </c>
      <c r="E654" s="22">
        <v>3.0</v>
      </c>
      <c r="F654" s="24">
        <v>42324.688206018516</v>
      </c>
      <c r="G654" s="22" t="s">
        <v>6573</v>
      </c>
      <c r="H654" s="22" t="s">
        <v>1560</v>
      </c>
      <c r="I654" s="24" t="s">
        <v>3401</v>
      </c>
      <c r="J654" s="22" t="str">
        <f>vlookup($I654,fb_data!$B$1:$H$481,3,FALSE)</f>
        <v>#N/A</v>
      </c>
      <c r="K654" s="22" t="str">
        <f>vlookup($I654,fb_data!$B$1:$H$481,4,FALSE)</f>
        <v>#N/A</v>
      </c>
      <c r="L654" s="22" t="str">
        <f>vlookup($I654,fb_data!$B$1:$H$481,5,FALSE)</f>
        <v>#N/A</v>
      </c>
      <c r="M654" s="22" t="str">
        <f>vlookup($I654,fb_data!$B$1:$H$481,6,FALSE)</f>
        <v>#N/A</v>
      </c>
      <c r="N654" s="22" t="str">
        <f>vlookup($I654,fb_data!$B$1:$H$481,7,FALSE)</f>
        <v>#N/A</v>
      </c>
      <c r="O654" s="22" t="s">
        <v>3400</v>
      </c>
      <c r="P654" s="22" t="b">
        <v>0</v>
      </c>
      <c r="Q654" s="28" t="b">
        <v>1</v>
      </c>
      <c r="R654" s="30">
        <v>97214.0</v>
      </c>
      <c r="S654" s="33" t="str">
        <f>VLOOKUP(H654,'GUIDESTAR MATCHING DATA'!$F$1:$I$824,3, FALSE)</f>
        <v>Portland</v>
      </c>
      <c r="T654" s="33" t="str">
        <f>VLOOKUP(H654,'GUIDESTAR MATCHING DATA'!$F$1:$I$824,4, FALSE)</f>
        <v>OR</v>
      </c>
      <c r="U654" s="33">
        <v>466635.0</v>
      </c>
      <c r="V654" s="33">
        <v>467472.0</v>
      </c>
      <c r="W654" s="22" t="s">
        <v>1564</v>
      </c>
      <c r="X654" s="22" t="s">
        <v>6574</v>
      </c>
      <c r="Y654" s="26">
        <v>3.0</v>
      </c>
      <c r="Z654" s="26">
        <v>3.0</v>
      </c>
    </row>
    <row r="655">
      <c r="A655" s="36" t="s">
        <v>1559</v>
      </c>
      <c r="B655" s="36" t="b">
        <v>1</v>
      </c>
      <c r="C655" s="36">
        <v>8.0</v>
      </c>
      <c r="D655" s="36">
        <v>0.0</v>
      </c>
      <c r="E655" s="36">
        <v>8.0</v>
      </c>
      <c r="F655" s="37">
        <v>42327.99283564815</v>
      </c>
      <c r="G655" s="36" t="s">
        <v>6575</v>
      </c>
      <c r="H655" s="36" t="s">
        <v>1560</v>
      </c>
      <c r="I655" s="37" t="s">
        <v>6576</v>
      </c>
      <c r="J655" s="22" t="str">
        <f>vlookup($I655,fb_data!$B$1:$H$481,3,FALSE)</f>
        <v>#N/A</v>
      </c>
      <c r="K655" s="22" t="str">
        <f>vlookup($I655,fb_data!$B$1:$H$481,4,FALSE)</f>
        <v>#N/A</v>
      </c>
      <c r="L655" s="22" t="str">
        <f>vlookup($I655,fb_data!$B$1:$H$481,5,FALSE)</f>
        <v>#N/A</v>
      </c>
      <c r="M655" s="22" t="str">
        <f>vlookup($I655,fb_data!$B$1:$H$481,6,FALSE)</f>
        <v>#N/A</v>
      </c>
      <c r="N655" s="22" t="str">
        <f>vlookup($I655,fb_data!$B$1:$H$481,7,FALSE)</f>
        <v>#N/A</v>
      </c>
      <c r="O655" s="36" t="s">
        <v>6577</v>
      </c>
      <c r="P655" s="36" t="b">
        <v>0</v>
      </c>
      <c r="Q655" s="38" t="b">
        <v>1</v>
      </c>
      <c r="R655" s="39">
        <v>97214.0</v>
      </c>
      <c r="S655" s="33" t="str">
        <f>VLOOKUP(H655,'GUIDESTAR MATCHING DATA'!$F$1:$I$824,3, FALSE)</f>
        <v>Portland</v>
      </c>
      <c r="T655" s="33" t="str">
        <f>VLOOKUP(H655,'GUIDESTAR MATCHING DATA'!$F$1:$I$824,4, FALSE)</f>
        <v>OR</v>
      </c>
      <c r="U655" s="40">
        <v>466635.0</v>
      </c>
      <c r="V655" s="40">
        <v>467472.0</v>
      </c>
      <c r="W655" s="36" t="s">
        <v>1564</v>
      </c>
      <c r="X655" s="36" t="s">
        <v>6578</v>
      </c>
      <c r="Y655" s="26">
        <v>1.0</v>
      </c>
      <c r="Z655" s="26">
        <v>3.0</v>
      </c>
    </row>
    <row r="656">
      <c r="A656" s="22" t="s">
        <v>1613</v>
      </c>
      <c r="B656" s="22" t="b">
        <v>1</v>
      </c>
      <c r="C656" s="22">
        <v>38.0</v>
      </c>
      <c r="D656" s="22">
        <v>14.0</v>
      </c>
      <c r="E656" s="22">
        <v>24.0</v>
      </c>
      <c r="F656" s="24">
        <v>42317.63686342593</v>
      </c>
      <c r="G656" s="22" t="s">
        <v>6579</v>
      </c>
      <c r="H656" s="22" t="s">
        <v>1614</v>
      </c>
      <c r="I656" s="24" t="s">
        <v>1756</v>
      </c>
      <c r="J656" s="22" t="str">
        <f>vlookup($I656,fb_data!$B$1:$H$481,3,FALSE)</f>
        <v>#N/A</v>
      </c>
      <c r="K656" s="22" t="str">
        <f>vlookup($I656,fb_data!$B$1:$H$481,4,FALSE)</f>
        <v>#N/A</v>
      </c>
      <c r="L656" s="22" t="str">
        <f>vlookup($I656,fb_data!$B$1:$H$481,5,FALSE)</f>
        <v>#N/A</v>
      </c>
      <c r="M656" s="22" t="str">
        <f>vlookup($I656,fb_data!$B$1:$H$481,6,FALSE)</f>
        <v>#N/A</v>
      </c>
      <c r="N656" s="22" t="str">
        <f>vlookup($I656,fb_data!$B$1:$H$481,7,FALSE)</f>
        <v>#N/A</v>
      </c>
      <c r="O656" s="22" t="s">
        <v>1755</v>
      </c>
      <c r="P656" s="22" t="b">
        <v>0</v>
      </c>
      <c r="Q656" s="28" t="b">
        <v>1</v>
      </c>
      <c r="R656" s="30">
        <v>3878.0</v>
      </c>
      <c r="S656" s="33" t="str">
        <f>VLOOKUP(H656,'GUIDESTAR MATCHING DATA'!$F$1:$I$824,3, FALSE)</f>
        <v>SOMERSWORTH</v>
      </c>
      <c r="T656" s="33" t="str">
        <f>VLOOKUP(H656,'GUIDESTAR MATCHING DATA'!$F$1:$I$824,4, FALSE)</f>
        <v>NH</v>
      </c>
      <c r="U656" s="33">
        <v>475916.0</v>
      </c>
      <c r="V656" s="33">
        <v>277098.0</v>
      </c>
      <c r="W656" s="22" t="s">
        <v>1620</v>
      </c>
      <c r="X656" s="22" t="s">
        <v>6580</v>
      </c>
      <c r="Y656" s="26">
        <v>3.0</v>
      </c>
      <c r="Z656" s="26">
        <v>2.0</v>
      </c>
    </row>
    <row r="657">
      <c r="A657" s="36" t="s">
        <v>1633</v>
      </c>
      <c r="B657" s="36" t="b">
        <v>1</v>
      </c>
      <c r="C657" s="36">
        <v>0.0</v>
      </c>
      <c r="D657" s="36">
        <v>0.0</v>
      </c>
      <c r="E657" s="36">
        <v>0.0</v>
      </c>
      <c r="F657" s="37">
        <v>42310.57612268518</v>
      </c>
      <c r="G657" s="36" t="s">
        <v>6581</v>
      </c>
      <c r="H657" s="36" t="s">
        <v>1635</v>
      </c>
      <c r="I657" s="37" t="s">
        <v>6582</v>
      </c>
      <c r="J657" s="22" t="str">
        <f>vlookup($I657,fb_data!$B$1:$H$481,3,FALSE)</f>
        <v>#N/A</v>
      </c>
      <c r="K657" s="22" t="str">
        <f>vlookup($I657,fb_data!$B$1:$H$481,4,FALSE)</f>
        <v>#N/A</v>
      </c>
      <c r="L657" s="22" t="str">
        <f>vlookup($I657,fb_data!$B$1:$H$481,5,FALSE)</f>
        <v>#N/A</v>
      </c>
      <c r="M657" s="22" t="str">
        <f>vlookup($I657,fb_data!$B$1:$H$481,6,FALSE)</f>
        <v>#N/A</v>
      </c>
      <c r="N657" s="22" t="str">
        <f>vlookup($I657,fb_data!$B$1:$H$481,7,FALSE)</f>
        <v>#N/A</v>
      </c>
      <c r="O657" s="36" t="s">
        <v>6583</v>
      </c>
      <c r="P657" s="36" t="b">
        <v>0</v>
      </c>
      <c r="Q657" s="38" t="b">
        <v>0</v>
      </c>
      <c r="R657" s="39">
        <v>95608.0</v>
      </c>
      <c r="S657" s="33" t="str">
        <f>VLOOKUP(H657,'GUIDESTAR MATCHING DATA'!$F$1:$I$824,3, FALSE)</f>
        <v>CARMICHAEL</v>
      </c>
      <c r="T657" s="33" t="str">
        <f>VLOOKUP(H657,'GUIDESTAR MATCHING DATA'!$F$1:$I$824,4, FALSE)</f>
        <v>CA</v>
      </c>
      <c r="U657" s="40">
        <v>1465140.0</v>
      </c>
      <c r="V657" s="40">
        <v>1462794.0</v>
      </c>
      <c r="W657" s="36" t="s">
        <v>1642</v>
      </c>
      <c r="X657" s="36" t="s">
        <v>6584</v>
      </c>
      <c r="Y657" s="26">
        <v>3.0</v>
      </c>
      <c r="Z657" s="26">
        <v>2.0</v>
      </c>
    </row>
    <row r="658">
      <c r="A658" s="22" t="s">
        <v>1645</v>
      </c>
      <c r="B658" s="22" t="b">
        <v>1</v>
      </c>
      <c r="C658" s="22">
        <v>1.0</v>
      </c>
      <c r="D658" s="22">
        <v>0.0</v>
      </c>
      <c r="E658" s="22">
        <v>1.0</v>
      </c>
      <c r="F658" s="24">
        <v>42333.360185185185</v>
      </c>
      <c r="G658" s="22" t="s">
        <v>6585</v>
      </c>
      <c r="H658" s="22" t="s">
        <v>1646</v>
      </c>
      <c r="I658" s="24" t="s">
        <v>2727</v>
      </c>
      <c r="J658" s="22" t="str">
        <f>vlookup($I658,fb_data!$B$1:$H$481,3,FALSE)</f>
        <v>#N/A</v>
      </c>
      <c r="K658" s="22" t="str">
        <f>vlookup($I658,fb_data!$B$1:$H$481,4,FALSE)</f>
        <v>#N/A</v>
      </c>
      <c r="L658" s="22" t="str">
        <f>vlookup($I658,fb_data!$B$1:$H$481,5,FALSE)</f>
        <v>#N/A</v>
      </c>
      <c r="M658" s="22" t="str">
        <f>vlookup($I658,fb_data!$B$1:$H$481,6,FALSE)</f>
        <v>#N/A</v>
      </c>
      <c r="N658" s="22" t="str">
        <f>vlookup($I658,fb_data!$B$1:$H$481,7,FALSE)</f>
        <v>#N/A</v>
      </c>
      <c r="O658" s="22" t="s">
        <v>2725</v>
      </c>
      <c r="P658" s="22" t="b">
        <v>0</v>
      </c>
      <c r="Q658" s="28" t="b">
        <v>0</v>
      </c>
      <c r="R658" s="30">
        <v>43203.0</v>
      </c>
      <c r="S658" s="33" t="str">
        <f>VLOOKUP(H658,'GUIDESTAR MATCHING DATA'!$F$1:$I$824,3, FALSE)</f>
        <v>COLUMBUS</v>
      </c>
      <c r="T658" s="33" t="str">
        <f>VLOOKUP(H658,'GUIDESTAR MATCHING DATA'!$F$1:$I$824,4, FALSE)</f>
        <v>OH</v>
      </c>
      <c r="U658" s="33">
        <v>1647704.0</v>
      </c>
      <c r="V658" s="33">
        <v>1594155.0</v>
      </c>
      <c r="W658" s="22" t="s">
        <v>1650</v>
      </c>
      <c r="X658" s="22" t="s">
        <v>6586</v>
      </c>
      <c r="Y658" s="26">
        <v>3.0</v>
      </c>
      <c r="Z658" s="26">
        <v>2.0</v>
      </c>
    </row>
    <row r="659">
      <c r="A659" s="36" t="s">
        <v>1763</v>
      </c>
      <c r="B659" s="36" t="b">
        <v>1</v>
      </c>
      <c r="C659" s="36">
        <v>6.0</v>
      </c>
      <c r="D659" s="36">
        <v>1.0</v>
      </c>
      <c r="E659" s="36">
        <v>5.0</v>
      </c>
      <c r="F659" s="37">
        <v>42328.490428240744</v>
      </c>
      <c r="G659" s="36" t="s">
        <v>6587</v>
      </c>
      <c r="H659" s="36" t="s">
        <v>1764</v>
      </c>
      <c r="I659" s="37" t="s">
        <v>6588</v>
      </c>
      <c r="J659" s="22" t="str">
        <f>vlookup($I659,fb_data!$B$1:$H$481,3,FALSE)</f>
        <v>#N/A</v>
      </c>
      <c r="K659" s="22" t="str">
        <f>vlookup($I659,fb_data!$B$1:$H$481,4,FALSE)</f>
        <v>#N/A</v>
      </c>
      <c r="L659" s="22" t="str">
        <f>vlookup($I659,fb_data!$B$1:$H$481,5,FALSE)</f>
        <v>#N/A</v>
      </c>
      <c r="M659" s="22" t="str">
        <f>vlookup($I659,fb_data!$B$1:$H$481,6,FALSE)</f>
        <v>#N/A</v>
      </c>
      <c r="N659" s="22" t="str">
        <f>vlookup($I659,fb_data!$B$1:$H$481,7,FALSE)</f>
        <v>#N/A</v>
      </c>
      <c r="O659" s="36" t="s">
        <v>6589</v>
      </c>
      <c r="P659" s="36" t="b">
        <v>0</v>
      </c>
      <c r="Q659" s="38" t="b">
        <v>0</v>
      </c>
      <c r="R659" s="39">
        <v>66213.0</v>
      </c>
      <c r="S659" s="33" t="str">
        <f>VLOOKUP(H659,'GUIDESTAR MATCHING DATA'!$F$1:$I$824,3, FALSE)</f>
        <v>OVERLAND PARK</v>
      </c>
      <c r="T659" s="33" t="str">
        <f>VLOOKUP(H659,'GUIDESTAR MATCHING DATA'!$F$1:$I$824,4, FALSE)</f>
        <v>KS</v>
      </c>
      <c r="U659" s="40"/>
      <c r="V659" s="40"/>
      <c r="W659" s="36" t="s">
        <v>1770</v>
      </c>
      <c r="X659" s="36" t="s">
        <v>6590</v>
      </c>
      <c r="Y659" s="26">
        <v>1.0</v>
      </c>
      <c r="Z659" s="26">
        <v>2.0</v>
      </c>
    </row>
    <row r="660">
      <c r="A660" s="22" t="s">
        <v>1811</v>
      </c>
      <c r="B660" s="22" t="b">
        <v>1</v>
      </c>
      <c r="C660" s="22">
        <v>11.0</v>
      </c>
      <c r="D660" s="22">
        <v>5.0</v>
      </c>
      <c r="E660" s="22">
        <v>6.0</v>
      </c>
      <c r="F660" s="24">
        <v>42318.61822916667</v>
      </c>
      <c r="G660" s="22" t="s">
        <v>6591</v>
      </c>
      <c r="H660" s="22" t="s">
        <v>1365</v>
      </c>
      <c r="I660" s="24" t="s">
        <v>3599</v>
      </c>
      <c r="J660" s="22" t="str">
        <f>vlookup($I660,fb_data!$B$1:$H$481,3,FALSE)</f>
        <v>#N/A</v>
      </c>
      <c r="K660" s="22" t="str">
        <f>vlookup($I660,fb_data!$B$1:$H$481,4,FALSE)</f>
        <v>#N/A</v>
      </c>
      <c r="L660" s="22" t="str">
        <f>vlookup($I660,fb_data!$B$1:$H$481,5,FALSE)</f>
        <v>#N/A</v>
      </c>
      <c r="M660" s="22" t="str">
        <f>vlookup($I660,fb_data!$B$1:$H$481,6,FALSE)</f>
        <v>#N/A</v>
      </c>
      <c r="N660" s="22" t="str">
        <f>vlookup($I660,fb_data!$B$1:$H$481,7,FALSE)</f>
        <v>#N/A</v>
      </c>
      <c r="O660" s="22" t="s">
        <v>3597</v>
      </c>
      <c r="P660" s="22" t="b">
        <v>0</v>
      </c>
      <c r="Q660" s="28" t="b">
        <v>1</v>
      </c>
      <c r="R660" s="30">
        <v>21093.0</v>
      </c>
      <c r="S660" s="33" t="str">
        <f>VLOOKUP(H660,'GUIDESTAR MATCHING DATA'!$F$1:$I$824,3, FALSE)</f>
        <v>LUTHERVILLE</v>
      </c>
      <c r="T660" s="33" t="str">
        <f>VLOOKUP(H660,'GUIDESTAR MATCHING DATA'!$F$1:$I$824,4, FALSE)</f>
        <v>MD</v>
      </c>
      <c r="U660" s="33">
        <v>3302536.0</v>
      </c>
      <c r="V660" s="33">
        <v>3165278.0</v>
      </c>
      <c r="W660" s="22" t="s">
        <v>1371</v>
      </c>
      <c r="X660" s="22" t="s">
        <v>6592</v>
      </c>
      <c r="Y660" s="26">
        <v>1.0</v>
      </c>
    </row>
    <row r="661">
      <c r="A661" s="36" t="s">
        <v>1811</v>
      </c>
      <c r="B661" s="36" t="b">
        <v>1</v>
      </c>
      <c r="C661" s="36">
        <v>0.0</v>
      </c>
      <c r="D661" s="36">
        <v>0.0</v>
      </c>
      <c r="E661" s="36">
        <v>0.0</v>
      </c>
      <c r="F661" s="37">
        <v>42318.689837962964</v>
      </c>
      <c r="G661" s="36" t="s">
        <v>6593</v>
      </c>
      <c r="H661" s="36" t="s">
        <v>1365</v>
      </c>
      <c r="I661" s="37" t="s">
        <v>2391</v>
      </c>
      <c r="J661" s="22" t="str">
        <f>vlookup($I661,fb_data!$B$1:$H$481,3,FALSE)</f>
        <v>#N/A</v>
      </c>
      <c r="K661" s="22" t="str">
        <f>vlookup($I661,fb_data!$B$1:$H$481,4,FALSE)</f>
        <v>#N/A</v>
      </c>
      <c r="L661" s="22" t="str">
        <f>vlookup($I661,fb_data!$B$1:$H$481,5,FALSE)</f>
        <v>#N/A</v>
      </c>
      <c r="M661" s="22" t="str">
        <f>vlookup($I661,fb_data!$B$1:$H$481,6,FALSE)</f>
        <v>#N/A</v>
      </c>
      <c r="N661" s="22" t="str">
        <f>vlookup($I661,fb_data!$B$1:$H$481,7,FALSE)</f>
        <v>#N/A</v>
      </c>
      <c r="O661" s="36" t="s">
        <v>2390</v>
      </c>
      <c r="P661" s="36" t="b">
        <v>0</v>
      </c>
      <c r="Q661" s="38" t="b">
        <v>0</v>
      </c>
      <c r="R661" s="39">
        <v>21093.0</v>
      </c>
      <c r="S661" s="33" t="str">
        <f>VLOOKUP(H661,'GUIDESTAR MATCHING DATA'!$F$1:$I$824,3, FALSE)</f>
        <v>LUTHERVILLE</v>
      </c>
      <c r="T661" s="33" t="str">
        <f>VLOOKUP(H661,'GUIDESTAR MATCHING DATA'!$F$1:$I$824,4, FALSE)</f>
        <v>MD</v>
      </c>
      <c r="U661" s="40">
        <v>3302536.0</v>
      </c>
      <c r="V661" s="40">
        <v>3165278.0</v>
      </c>
      <c r="W661" s="36" t="s">
        <v>1371</v>
      </c>
      <c r="X661" s="36" t="s">
        <v>6594</v>
      </c>
      <c r="Y661" s="26">
        <v>1.0</v>
      </c>
      <c r="Z661" s="26">
        <v>1.0</v>
      </c>
    </row>
    <row r="662">
      <c r="A662" s="22" t="s">
        <v>1811</v>
      </c>
      <c r="B662" s="22" t="b">
        <v>1</v>
      </c>
      <c r="C662" s="22">
        <v>2.0</v>
      </c>
      <c r="D662" s="22">
        <v>0.0</v>
      </c>
      <c r="E662" s="22">
        <v>2.0</v>
      </c>
      <c r="F662" s="24">
        <v>42328.40447916667</v>
      </c>
      <c r="G662" s="22" t="s">
        <v>5149</v>
      </c>
      <c r="H662" s="22" t="s">
        <v>1365</v>
      </c>
      <c r="I662" s="24" t="s">
        <v>5150</v>
      </c>
      <c r="J662" s="22" t="str">
        <f>vlookup($I662,fb_data!$B$1:$H$481,3,FALSE)</f>
        <v>#N/A</v>
      </c>
      <c r="K662" s="22" t="str">
        <f>vlookup($I662,fb_data!$B$1:$H$481,4,FALSE)</f>
        <v>#N/A</v>
      </c>
      <c r="L662" s="22" t="str">
        <f>vlookup($I662,fb_data!$B$1:$H$481,5,FALSE)</f>
        <v>#N/A</v>
      </c>
      <c r="M662" s="22" t="str">
        <f>vlookup($I662,fb_data!$B$1:$H$481,6,FALSE)</f>
        <v>#N/A</v>
      </c>
      <c r="N662" s="22" t="str">
        <f>vlookup($I662,fb_data!$B$1:$H$481,7,FALSE)</f>
        <v>#N/A</v>
      </c>
      <c r="O662" s="22" t="s">
        <v>5151</v>
      </c>
      <c r="P662" s="22" t="b">
        <v>0</v>
      </c>
      <c r="Q662" s="28" t="b">
        <v>0</v>
      </c>
      <c r="R662" s="30">
        <v>21093.0</v>
      </c>
      <c r="S662" s="33" t="str">
        <f>VLOOKUP(H662,'GUIDESTAR MATCHING DATA'!$F$1:$I$824,3, FALSE)</f>
        <v>LUTHERVILLE</v>
      </c>
      <c r="T662" s="33" t="str">
        <f>VLOOKUP(H662,'GUIDESTAR MATCHING DATA'!$F$1:$I$824,4, FALSE)</f>
        <v>MD</v>
      </c>
      <c r="U662" s="33">
        <v>3302536.0</v>
      </c>
      <c r="V662" s="33">
        <v>3165278.0</v>
      </c>
      <c r="W662" s="22" t="s">
        <v>1371</v>
      </c>
      <c r="X662" s="22" t="s">
        <v>6595</v>
      </c>
      <c r="Y662" s="26">
        <v>1.0</v>
      </c>
    </row>
    <row r="663">
      <c r="A663" s="36" t="s">
        <v>1811</v>
      </c>
      <c r="B663" s="36" t="b">
        <v>1</v>
      </c>
      <c r="C663" s="36">
        <v>0.0</v>
      </c>
      <c r="D663" s="36">
        <v>0.0</v>
      </c>
      <c r="E663" s="36">
        <v>0.0</v>
      </c>
      <c r="F663" s="37">
        <v>42330.55700231482</v>
      </c>
      <c r="G663" s="36" t="s">
        <v>6596</v>
      </c>
      <c r="H663" s="36" t="s">
        <v>1365</v>
      </c>
      <c r="I663" s="37" t="s">
        <v>1497</v>
      </c>
      <c r="J663" s="22" t="str">
        <f>vlookup($I663,fb_data!$B$1:$H$481,3,FALSE)</f>
        <v>#N/A</v>
      </c>
      <c r="K663" s="22" t="str">
        <f>vlookup($I663,fb_data!$B$1:$H$481,4,FALSE)</f>
        <v>#N/A</v>
      </c>
      <c r="L663" s="22" t="str">
        <f>vlookup($I663,fb_data!$B$1:$H$481,5,FALSE)</f>
        <v>#N/A</v>
      </c>
      <c r="M663" s="22" t="str">
        <f>vlookup($I663,fb_data!$B$1:$H$481,6,FALSE)</f>
        <v>#N/A</v>
      </c>
      <c r="N663" s="22" t="str">
        <f>vlookup($I663,fb_data!$B$1:$H$481,7,FALSE)</f>
        <v>#N/A</v>
      </c>
      <c r="O663" s="36" t="s">
        <v>1496</v>
      </c>
      <c r="P663" s="36" t="b">
        <v>0</v>
      </c>
      <c r="Q663" s="38" t="b">
        <v>1</v>
      </c>
      <c r="R663" s="39">
        <v>21093.0</v>
      </c>
      <c r="S663" s="33" t="str">
        <f>VLOOKUP(H663,'GUIDESTAR MATCHING DATA'!$F$1:$I$824,3, FALSE)</f>
        <v>LUTHERVILLE</v>
      </c>
      <c r="T663" s="33" t="str">
        <f>VLOOKUP(H663,'GUIDESTAR MATCHING DATA'!$F$1:$I$824,4, FALSE)</f>
        <v>MD</v>
      </c>
      <c r="U663" s="40">
        <v>3302536.0</v>
      </c>
      <c r="V663" s="40">
        <v>3165278.0</v>
      </c>
      <c r="W663" s="36" t="s">
        <v>1371</v>
      </c>
      <c r="X663" s="36" t="s">
        <v>6597</v>
      </c>
      <c r="Y663" s="26">
        <v>1.0</v>
      </c>
      <c r="Z663" s="26">
        <v>2.0</v>
      </c>
    </row>
    <row r="664">
      <c r="A664" s="22" t="s">
        <v>1870</v>
      </c>
      <c r="B664" s="22" t="b">
        <v>1</v>
      </c>
      <c r="C664" s="22">
        <v>2.0</v>
      </c>
      <c r="D664" s="22">
        <v>0.0</v>
      </c>
      <c r="E664" s="22">
        <v>2.0</v>
      </c>
      <c r="F664" s="24">
        <v>42327.55559027778</v>
      </c>
      <c r="G664" s="22" t="s">
        <v>6598</v>
      </c>
      <c r="H664" s="22" t="s">
        <v>1871</v>
      </c>
      <c r="I664" s="24" t="s">
        <v>1892</v>
      </c>
      <c r="J664" s="22" t="str">
        <f>vlookup($I664,fb_data!$B$1:$H$481,3,FALSE)</f>
        <v>#N/A</v>
      </c>
      <c r="K664" s="22" t="str">
        <f>vlookup($I664,fb_data!$B$1:$H$481,4,FALSE)</f>
        <v>#N/A</v>
      </c>
      <c r="L664" s="22" t="str">
        <f>vlookup($I664,fb_data!$B$1:$H$481,5,FALSE)</f>
        <v>#N/A</v>
      </c>
      <c r="M664" s="22" t="str">
        <f>vlookup($I664,fb_data!$B$1:$H$481,6,FALSE)</f>
        <v>#N/A</v>
      </c>
      <c r="N664" s="22" t="str">
        <f>vlookup($I664,fb_data!$B$1:$H$481,7,FALSE)</f>
        <v>#N/A</v>
      </c>
      <c r="O664" s="22" t="s">
        <v>1890</v>
      </c>
      <c r="P664" s="22" t="b">
        <v>0</v>
      </c>
      <c r="Q664" s="28" t="b">
        <v>0</v>
      </c>
      <c r="R664" s="30">
        <v>65804.0</v>
      </c>
      <c r="S664" s="33" t="str">
        <f>VLOOKUP(H664,'GUIDESTAR MATCHING DATA'!$F$1:$I$824,3, FALSE)</f>
        <v>SPRINGFIELD</v>
      </c>
      <c r="T664" s="33" t="str">
        <f>VLOOKUP(H664,'GUIDESTAR MATCHING DATA'!$F$1:$I$824,4, FALSE)</f>
        <v>MO</v>
      </c>
      <c r="U664" s="33">
        <v>311875.0</v>
      </c>
      <c r="V664" s="33">
        <v>355441.0</v>
      </c>
      <c r="W664" s="22" t="s">
        <v>313</v>
      </c>
      <c r="X664" s="22" t="s">
        <v>6599</v>
      </c>
    </row>
    <row r="665">
      <c r="A665" s="36" t="s">
        <v>1921</v>
      </c>
      <c r="B665" s="36" t="b">
        <v>1</v>
      </c>
      <c r="C665" s="36">
        <v>3.0</v>
      </c>
      <c r="D665" s="36">
        <v>0.0</v>
      </c>
      <c r="E665" s="36">
        <v>3.0</v>
      </c>
      <c r="F665" s="37">
        <v>42313.59892361111</v>
      </c>
      <c r="G665" s="36" t="s">
        <v>6600</v>
      </c>
      <c r="H665" s="36" t="s">
        <v>1924</v>
      </c>
      <c r="I665" s="37" t="s">
        <v>2400</v>
      </c>
      <c r="J665" s="22" t="str">
        <f>vlookup($I665,fb_data!$B$1:$H$481,3,FALSE)</f>
        <v>#N/A</v>
      </c>
      <c r="K665" s="22" t="str">
        <f>vlookup($I665,fb_data!$B$1:$H$481,4,FALSE)</f>
        <v>#N/A</v>
      </c>
      <c r="L665" s="22" t="str">
        <f>vlookup($I665,fb_data!$B$1:$H$481,5,FALSE)</f>
        <v>#N/A</v>
      </c>
      <c r="M665" s="22" t="str">
        <f>vlookup($I665,fb_data!$B$1:$H$481,6,FALSE)</f>
        <v>#N/A</v>
      </c>
      <c r="N665" s="22" t="str">
        <f>vlookup($I665,fb_data!$B$1:$H$481,7,FALSE)</f>
        <v>#N/A</v>
      </c>
      <c r="O665" s="36" t="s">
        <v>2399</v>
      </c>
      <c r="P665" s="36" t="b">
        <v>0</v>
      </c>
      <c r="Q665" s="38" t="b">
        <v>0</v>
      </c>
      <c r="R665" s="39">
        <v>64024.0</v>
      </c>
      <c r="S665" s="33" t="str">
        <f>VLOOKUP(H665,'GUIDESTAR MATCHING DATA'!$F$1:$I$824,3, FALSE)</f>
        <v>EXCLSOR SPRGS</v>
      </c>
      <c r="T665" s="33" t="str">
        <f>VLOOKUP(H665,'GUIDESTAR MATCHING DATA'!$F$1:$I$824,4, FALSE)</f>
        <v>MO</v>
      </c>
      <c r="U665" s="40"/>
      <c r="V665" s="40"/>
      <c r="W665" s="36" t="s">
        <v>1929</v>
      </c>
      <c r="X665" s="36" t="s">
        <v>6601</v>
      </c>
      <c r="Y665" s="26">
        <v>3.0</v>
      </c>
      <c r="Z665" s="26">
        <v>2.0</v>
      </c>
    </row>
    <row r="666">
      <c r="A666" s="22" t="s">
        <v>1940</v>
      </c>
      <c r="B666" s="22" t="b">
        <v>1</v>
      </c>
      <c r="C666" s="22">
        <v>1.0</v>
      </c>
      <c r="D666" s="22">
        <v>0.0</v>
      </c>
      <c r="E666" s="22">
        <v>1.0</v>
      </c>
      <c r="F666" s="24">
        <v>42314.45302083333</v>
      </c>
      <c r="G666" s="22" t="s">
        <v>6602</v>
      </c>
      <c r="H666" s="22" t="s">
        <v>1943</v>
      </c>
      <c r="I666" s="24"/>
      <c r="J666" s="22" t="str">
        <f>vlookup($I666,fb_data!$B$1:$H$481,3,FALSE)</f>
        <v>#N/A</v>
      </c>
      <c r="K666" s="22" t="str">
        <f>vlookup($I666,fb_data!$B$1:$H$481,4,FALSE)</f>
        <v>#N/A</v>
      </c>
      <c r="L666" s="22" t="str">
        <f>vlookup($I666,fb_data!$B$1:$H$481,5,FALSE)</f>
        <v>#N/A</v>
      </c>
      <c r="M666" s="22" t="str">
        <f>vlookup($I666,fb_data!$B$1:$H$481,6,FALSE)</f>
        <v>#N/A</v>
      </c>
      <c r="N666" s="22" t="str">
        <f>vlookup($I666,fb_data!$B$1:$H$481,7,FALSE)</f>
        <v>#N/A</v>
      </c>
      <c r="O666" s="22" t="s">
        <v>892</v>
      </c>
      <c r="P666" s="22" t="b">
        <v>0</v>
      </c>
      <c r="Q666" s="28" t="b">
        <v>0</v>
      </c>
      <c r="R666" s="30">
        <v>72811.0</v>
      </c>
      <c r="S666" s="33" t="str">
        <f>VLOOKUP(H666,'GUIDESTAR MATCHING DATA'!$F$1:$I$824,3, FALSE)</f>
        <v>RUSSELLVILLE</v>
      </c>
      <c r="T666" s="33" t="str">
        <f>VLOOKUP(H666,'GUIDESTAR MATCHING DATA'!$F$1:$I$824,4, FALSE)</f>
        <v>AR</v>
      </c>
      <c r="U666" s="33">
        <v>3.3760303E7</v>
      </c>
      <c r="V666" s="33">
        <v>3.3786029E7</v>
      </c>
      <c r="W666" s="22" t="s">
        <v>1947</v>
      </c>
      <c r="X666" s="22" t="s">
        <v>6603</v>
      </c>
      <c r="Y666" s="26">
        <v>2.0</v>
      </c>
      <c r="Z666" s="26">
        <v>3.0</v>
      </c>
    </row>
    <row r="667">
      <c r="A667" s="36" t="s">
        <v>1960</v>
      </c>
      <c r="B667" s="36" t="b">
        <v>1</v>
      </c>
      <c r="C667" s="36">
        <v>0.0</v>
      </c>
      <c r="D667" s="36">
        <v>0.0</v>
      </c>
      <c r="E667" s="36">
        <v>0.0</v>
      </c>
      <c r="F667" s="37">
        <v>42324.27245370371</v>
      </c>
      <c r="G667" s="36" t="s">
        <v>6604</v>
      </c>
      <c r="H667" s="36" t="s">
        <v>1961</v>
      </c>
      <c r="I667" s="37" t="s">
        <v>1992</v>
      </c>
      <c r="J667" s="22" t="str">
        <f>vlookup($I667,fb_data!$B$1:$H$481,3,FALSE)</f>
        <v>#N/A</v>
      </c>
      <c r="K667" s="22" t="str">
        <f>vlookup($I667,fb_data!$B$1:$H$481,4,FALSE)</f>
        <v>#N/A</v>
      </c>
      <c r="L667" s="22" t="str">
        <f>vlookup($I667,fb_data!$B$1:$H$481,5,FALSE)</f>
        <v>#N/A</v>
      </c>
      <c r="M667" s="22" t="str">
        <f>vlookup($I667,fb_data!$B$1:$H$481,6,FALSE)</f>
        <v>#N/A</v>
      </c>
      <c r="N667" s="22" t="str">
        <f>vlookup($I667,fb_data!$B$1:$H$481,7,FALSE)</f>
        <v>#N/A</v>
      </c>
      <c r="O667" s="36" t="s">
        <v>1991</v>
      </c>
      <c r="P667" s="36" t="b">
        <v>0</v>
      </c>
      <c r="Q667" s="38" t="b">
        <v>0</v>
      </c>
      <c r="R667" s="39">
        <v>27709.0</v>
      </c>
      <c r="S667" s="33" t="str">
        <f>VLOOKUP(H667,'GUIDESTAR MATCHING DATA'!$F$1:$I$824,3, FALSE)</f>
        <v>DURHAM</v>
      </c>
      <c r="T667" s="33" t="str">
        <f>VLOOKUP(H667,'GUIDESTAR MATCHING DATA'!$F$1:$I$824,4, FALSE)</f>
        <v>NC</v>
      </c>
      <c r="U667" s="40"/>
      <c r="V667" s="40"/>
      <c r="W667" s="36"/>
      <c r="X667" s="36" t="s">
        <v>6605</v>
      </c>
      <c r="Y667" s="26">
        <v>3.0</v>
      </c>
      <c r="Z667" s="26">
        <v>2.0</v>
      </c>
    </row>
    <row r="668">
      <c r="A668" s="22" t="s">
        <v>1981</v>
      </c>
      <c r="B668" s="22" t="b">
        <v>1</v>
      </c>
      <c r="C668" s="22">
        <v>2.0</v>
      </c>
      <c r="D668" s="22">
        <v>2.0</v>
      </c>
      <c r="E668" s="22"/>
      <c r="F668" s="24">
        <v>42331.770590277774</v>
      </c>
      <c r="G668" s="22" t="s">
        <v>6606</v>
      </c>
      <c r="H668" s="22" t="s">
        <v>1983</v>
      </c>
      <c r="I668" s="24" t="s">
        <v>6607</v>
      </c>
      <c r="J668" s="22" t="str">
        <f>vlookup($I668,fb_data!$B$1:$H$481,3,FALSE)</f>
        <v>#N/A</v>
      </c>
      <c r="K668" s="22" t="str">
        <f>vlookup($I668,fb_data!$B$1:$H$481,4,FALSE)</f>
        <v>#N/A</v>
      </c>
      <c r="L668" s="22" t="str">
        <f>vlookup($I668,fb_data!$B$1:$H$481,5,FALSE)</f>
        <v>#N/A</v>
      </c>
      <c r="M668" s="22" t="str">
        <f>vlookup($I668,fb_data!$B$1:$H$481,6,FALSE)</f>
        <v>#N/A</v>
      </c>
      <c r="N668" s="22" t="str">
        <f>vlookup($I668,fb_data!$B$1:$H$481,7,FALSE)</f>
        <v>#N/A</v>
      </c>
      <c r="O668" s="22" t="s">
        <v>6608</v>
      </c>
      <c r="P668" s="22" t="b">
        <v>0</v>
      </c>
      <c r="Q668" s="28" t="b">
        <v>1</v>
      </c>
      <c r="R668" s="30">
        <v>30540.0</v>
      </c>
      <c r="S668" s="33" t="str">
        <f>VLOOKUP(H668,'GUIDESTAR MATCHING DATA'!$F$1:$I$824,3, FALSE)</f>
        <v>Ellijay</v>
      </c>
      <c r="T668" s="33" t="str">
        <f>VLOOKUP(H668,'GUIDESTAR MATCHING DATA'!$F$1:$I$824,4, FALSE)</f>
        <v>GA</v>
      </c>
      <c r="U668" s="33">
        <v>178896.0</v>
      </c>
      <c r="V668" s="33">
        <v>162596.0</v>
      </c>
      <c r="W668" s="22" t="s">
        <v>1988</v>
      </c>
      <c r="X668" s="22" t="s">
        <v>6609</v>
      </c>
      <c r="Y668" s="26">
        <v>1.0</v>
      </c>
      <c r="Z668" s="26">
        <v>2.0</v>
      </c>
    </row>
    <row r="669">
      <c r="A669" s="36" t="s">
        <v>2024</v>
      </c>
      <c r="B669" s="36" t="b">
        <v>1</v>
      </c>
      <c r="C669" s="36">
        <v>1.0</v>
      </c>
      <c r="D669" s="36">
        <v>0.0</v>
      </c>
      <c r="E669" s="36">
        <v>1.0</v>
      </c>
      <c r="F669" s="37">
        <v>42310.811574074076</v>
      </c>
      <c r="G669" s="36" t="s">
        <v>5203</v>
      </c>
      <c r="H669" s="36" t="s">
        <v>2026</v>
      </c>
      <c r="I669" s="37" t="s">
        <v>3002</v>
      </c>
      <c r="J669" s="22" t="str">
        <f>vlookup($I669,fb_data!$B$1:$H$481,3,FALSE)</f>
        <v>#N/A</v>
      </c>
      <c r="K669" s="22" t="str">
        <f>vlookup($I669,fb_data!$B$1:$H$481,4,FALSE)</f>
        <v>#N/A</v>
      </c>
      <c r="L669" s="22" t="str">
        <f>vlookup($I669,fb_data!$B$1:$H$481,5,FALSE)</f>
        <v>#N/A</v>
      </c>
      <c r="M669" s="22" t="str">
        <f>vlookup($I669,fb_data!$B$1:$H$481,6,FALSE)</f>
        <v>#N/A</v>
      </c>
      <c r="N669" s="22" t="str">
        <f>vlookup($I669,fb_data!$B$1:$H$481,7,FALSE)</f>
        <v>#N/A</v>
      </c>
      <c r="O669" s="36" t="s">
        <v>3001</v>
      </c>
      <c r="P669" s="36" t="b">
        <v>0</v>
      </c>
      <c r="Q669" s="38" t="b">
        <v>1</v>
      </c>
      <c r="R669" s="39">
        <v>80134.0</v>
      </c>
      <c r="S669" s="33" t="str">
        <f>VLOOKUP(H669,'GUIDESTAR MATCHING DATA'!$F$1:$I$824,3, FALSE)</f>
        <v>PARKER</v>
      </c>
      <c r="T669" s="33" t="str">
        <f>VLOOKUP(H669,'GUIDESTAR MATCHING DATA'!$F$1:$I$824,4, FALSE)</f>
        <v>CO</v>
      </c>
      <c r="U669" s="40"/>
      <c r="V669" s="40"/>
      <c r="W669" s="36" t="s">
        <v>2031</v>
      </c>
      <c r="X669" s="36" t="s">
        <v>5204</v>
      </c>
      <c r="Y669" s="26">
        <v>3.0</v>
      </c>
      <c r="Z669" s="26">
        <v>4.0</v>
      </c>
    </row>
    <row r="670">
      <c r="A670" s="22" t="s">
        <v>2054</v>
      </c>
      <c r="B670" s="22" t="b">
        <v>1</v>
      </c>
      <c r="C670" s="22">
        <v>26.0</v>
      </c>
      <c r="D670" s="22">
        <v>7.0</v>
      </c>
      <c r="E670" s="22">
        <v>19.0</v>
      </c>
      <c r="F670" s="24">
        <v>42330.641226851854</v>
      </c>
      <c r="G670" s="22" t="s">
        <v>6610</v>
      </c>
      <c r="H670" s="22" t="s">
        <v>2055</v>
      </c>
      <c r="I670" s="24" t="s">
        <v>3243</v>
      </c>
      <c r="J670" s="22" t="str">
        <f>vlookup($I670,fb_data!$B$1:$H$481,3,FALSE)</f>
        <v>#N/A</v>
      </c>
      <c r="K670" s="22" t="str">
        <f>vlookup($I670,fb_data!$B$1:$H$481,4,FALSE)</f>
        <v>#N/A</v>
      </c>
      <c r="L670" s="22" t="str">
        <f>vlookup($I670,fb_data!$B$1:$H$481,5,FALSE)</f>
        <v>#N/A</v>
      </c>
      <c r="M670" s="22" t="str">
        <f>vlookup($I670,fb_data!$B$1:$H$481,6,FALSE)</f>
        <v>#N/A</v>
      </c>
      <c r="N670" s="22" t="str">
        <f>vlookup($I670,fb_data!$B$1:$H$481,7,FALSE)</f>
        <v>#N/A</v>
      </c>
      <c r="O670" s="22" t="s">
        <v>3242</v>
      </c>
      <c r="P670" s="22" t="b">
        <v>0</v>
      </c>
      <c r="Q670" s="28" t="b">
        <v>1</v>
      </c>
      <c r="R670" s="30">
        <v>20009.0</v>
      </c>
      <c r="S670" s="33" t="str">
        <f>VLOOKUP(H670,'GUIDESTAR MATCHING DATA'!$F$1:$I$824,3, FALSE)</f>
        <v>WASHINGTON</v>
      </c>
      <c r="T670" s="33" t="str">
        <f>VLOOKUP(H670,'GUIDESTAR MATCHING DATA'!$F$1:$I$824,4, FALSE)</f>
        <v>DC</v>
      </c>
      <c r="U670" s="33">
        <v>437266.0</v>
      </c>
      <c r="V670" s="33">
        <v>393293.0</v>
      </c>
      <c r="W670" s="22" t="s">
        <v>423</v>
      </c>
      <c r="X670" s="22" t="s">
        <v>5214</v>
      </c>
      <c r="Y670" s="26">
        <v>3.0</v>
      </c>
      <c r="Z670" s="26">
        <v>2.0</v>
      </c>
    </row>
    <row r="671">
      <c r="A671" s="36" t="s">
        <v>2094</v>
      </c>
      <c r="B671" s="36" t="b">
        <v>1</v>
      </c>
      <c r="C671" s="36">
        <v>7.0</v>
      </c>
      <c r="D671" s="36">
        <v>1.0</v>
      </c>
      <c r="E671" s="36">
        <v>6.0</v>
      </c>
      <c r="F671" s="37">
        <v>42311.3984837963</v>
      </c>
      <c r="G671" s="36" t="s">
        <v>6611</v>
      </c>
      <c r="H671" s="36" t="s">
        <v>2097</v>
      </c>
      <c r="I671" s="37" t="s">
        <v>3641</v>
      </c>
      <c r="J671" s="22" t="str">
        <f>vlookup($I671,fb_data!$B$1:$H$481,3,FALSE)</f>
        <v>#N/A</v>
      </c>
      <c r="K671" s="22" t="str">
        <f>vlookup($I671,fb_data!$B$1:$H$481,4,FALSE)</f>
        <v>#N/A</v>
      </c>
      <c r="L671" s="22" t="str">
        <f>vlookup($I671,fb_data!$B$1:$H$481,5,FALSE)</f>
        <v>#N/A</v>
      </c>
      <c r="M671" s="22" t="str">
        <f>vlookup($I671,fb_data!$B$1:$H$481,6,FALSE)</f>
        <v>#N/A</v>
      </c>
      <c r="N671" s="22" t="str">
        <f>vlookup($I671,fb_data!$B$1:$H$481,7,FALSE)</f>
        <v>#N/A</v>
      </c>
      <c r="O671" s="36" t="s">
        <v>3640</v>
      </c>
      <c r="P671" s="36" t="b">
        <v>0</v>
      </c>
      <c r="Q671" s="38" t="b">
        <v>0</v>
      </c>
      <c r="R671" s="76" t="s">
        <v>2101</v>
      </c>
      <c r="S671" s="33" t="str">
        <f>VLOOKUP(H671,'GUIDESTAR MATCHING DATA'!$F$1:$I$824,3, FALSE)</f>
        <v>BISMARCK</v>
      </c>
      <c r="T671" s="33" t="str">
        <f>VLOOKUP(H671,'GUIDESTAR MATCHING DATA'!$F$1:$I$824,4, FALSE)</f>
        <v>ND</v>
      </c>
      <c r="U671" s="40">
        <v>2599586.0</v>
      </c>
      <c r="V671" s="40">
        <v>2724907.0</v>
      </c>
      <c r="W671" s="36" t="s">
        <v>2102</v>
      </c>
      <c r="X671" s="36" t="s">
        <v>6612</v>
      </c>
      <c r="Y671" s="26">
        <v>3.0</v>
      </c>
      <c r="Z671" s="26">
        <v>2.0</v>
      </c>
    </row>
    <row r="672">
      <c r="A672" s="22" t="s">
        <v>2106</v>
      </c>
      <c r="B672" s="22" t="b">
        <v>1</v>
      </c>
      <c r="C672" s="22">
        <v>3.0</v>
      </c>
      <c r="D672" s="22">
        <v>0.0</v>
      </c>
      <c r="E672" s="22">
        <v>3.0</v>
      </c>
      <c r="F672" s="24">
        <v>42321.45410879629</v>
      </c>
      <c r="G672" s="22" t="s">
        <v>6613</v>
      </c>
      <c r="H672" s="22" t="s">
        <v>2107</v>
      </c>
      <c r="I672" s="24" t="s">
        <v>6614</v>
      </c>
      <c r="J672" s="22" t="str">
        <f>vlookup($I672,fb_data!$B$1:$H$481,3,FALSE)</f>
        <v>#N/A</v>
      </c>
      <c r="K672" s="22" t="str">
        <f>vlookup($I672,fb_data!$B$1:$H$481,4,FALSE)</f>
        <v>#N/A</v>
      </c>
      <c r="L672" s="22" t="str">
        <f>vlookup($I672,fb_data!$B$1:$H$481,5,FALSE)</f>
        <v>#N/A</v>
      </c>
      <c r="M672" s="22" t="str">
        <f>vlookup($I672,fb_data!$B$1:$H$481,6,FALSE)</f>
        <v>#N/A</v>
      </c>
      <c r="N672" s="22" t="str">
        <f>vlookup($I672,fb_data!$B$1:$H$481,7,FALSE)</f>
        <v>#N/A</v>
      </c>
      <c r="O672" s="22" t="s">
        <v>6615</v>
      </c>
      <c r="P672" s="22" t="b">
        <v>0</v>
      </c>
      <c r="Q672" s="28" t="b">
        <v>0</v>
      </c>
      <c r="R672" s="30">
        <v>11743.0</v>
      </c>
      <c r="S672" s="33" t="str">
        <f>VLOOKUP(H672,'GUIDESTAR MATCHING DATA'!$F$1:$I$824,3, FALSE)</f>
        <v>HUNTINGTON</v>
      </c>
      <c r="T672" s="33" t="str">
        <f>VLOOKUP(H672,'GUIDESTAR MATCHING DATA'!$F$1:$I$824,4, FALSE)</f>
        <v>NY</v>
      </c>
      <c r="U672" s="33"/>
      <c r="V672" s="33"/>
      <c r="W672" s="22" t="s">
        <v>279</v>
      </c>
      <c r="X672" s="22" t="s">
        <v>6616</v>
      </c>
      <c r="Y672" s="26">
        <v>3.0</v>
      </c>
      <c r="Z672" s="26">
        <v>2.0</v>
      </c>
    </row>
    <row r="673">
      <c r="A673" s="36" t="s">
        <v>2106</v>
      </c>
      <c r="B673" s="36" t="b">
        <v>1</v>
      </c>
      <c r="C673" s="36">
        <v>6.0</v>
      </c>
      <c r="D673" s="36">
        <v>0.0</v>
      </c>
      <c r="E673" s="36">
        <v>6.0</v>
      </c>
      <c r="F673" s="37">
        <v>42331.58144675926</v>
      </c>
      <c r="G673" s="36" t="s">
        <v>6617</v>
      </c>
      <c r="H673" s="36" t="s">
        <v>2107</v>
      </c>
      <c r="I673" s="37" t="s">
        <v>6618</v>
      </c>
      <c r="J673" s="22" t="str">
        <f>vlookup($I673,fb_data!$B$1:$H$481,3,FALSE)</f>
        <v>#N/A</v>
      </c>
      <c r="K673" s="22" t="str">
        <f>vlookup($I673,fb_data!$B$1:$H$481,4,FALSE)</f>
        <v>#N/A</v>
      </c>
      <c r="L673" s="22" t="str">
        <f>vlookup($I673,fb_data!$B$1:$H$481,5,FALSE)</f>
        <v>#N/A</v>
      </c>
      <c r="M673" s="22" t="str">
        <f>vlookup($I673,fb_data!$B$1:$H$481,6,FALSE)</f>
        <v>#N/A</v>
      </c>
      <c r="N673" s="22" t="str">
        <f>vlookup($I673,fb_data!$B$1:$H$481,7,FALSE)</f>
        <v>#N/A</v>
      </c>
      <c r="O673" s="36" t="s">
        <v>6619</v>
      </c>
      <c r="P673" s="36" t="b">
        <v>0</v>
      </c>
      <c r="Q673" s="38" t="b">
        <v>0</v>
      </c>
      <c r="R673" s="39">
        <v>11743.0</v>
      </c>
      <c r="S673" s="33" t="str">
        <f>VLOOKUP(H673,'GUIDESTAR MATCHING DATA'!$F$1:$I$824,3, FALSE)</f>
        <v>HUNTINGTON</v>
      </c>
      <c r="T673" s="33" t="str">
        <f>VLOOKUP(H673,'GUIDESTAR MATCHING DATA'!$F$1:$I$824,4, FALSE)</f>
        <v>NY</v>
      </c>
      <c r="U673" s="40"/>
      <c r="V673" s="40"/>
      <c r="W673" s="36" t="s">
        <v>279</v>
      </c>
      <c r="X673" s="36" t="s">
        <v>6620</v>
      </c>
      <c r="Y673" s="26">
        <v>3.0</v>
      </c>
      <c r="Z673" s="26">
        <v>1.0</v>
      </c>
    </row>
    <row r="674">
      <c r="A674" s="22" t="s">
        <v>2138</v>
      </c>
      <c r="B674" s="22" t="b">
        <v>1</v>
      </c>
      <c r="C674" s="22">
        <v>1.0</v>
      </c>
      <c r="D674" s="22">
        <v>0.0</v>
      </c>
      <c r="E674" s="22">
        <v>1.0</v>
      </c>
      <c r="F674" s="24">
        <v>42324.63327546296</v>
      </c>
      <c r="G674" s="22" t="s">
        <v>6621</v>
      </c>
      <c r="H674" s="22" t="s">
        <v>2139</v>
      </c>
      <c r="I674" s="24" t="s">
        <v>856</v>
      </c>
      <c r="J674" s="22">
        <f>vlookup($I674,fb_data!$B$1:$H$481,3,FALSE)</f>
        <v>-1</v>
      </c>
      <c r="K674" s="22" t="str">
        <f>vlookup($I674,fb_data!$B$1:$H$481,4,FALSE)</f>
        <v>Grand Rapids, Michigan</v>
      </c>
      <c r="L674" s="22" t="str">
        <f>vlookup($I674,fb_data!$B$1:$H$481,5,FALSE)</f>
        <v/>
      </c>
      <c r="M674" s="22" t="str">
        <f>vlookup($I674,fb_data!$B$1:$H$481,6,FALSE)</f>
        <v/>
      </c>
      <c r="N674" s="22" t="str">
        <f>vlookup($I674,fb_data!$B$1:$H$481,7,FALSE)</f>
        <v/>
      </c>
      <c r="O674" s="22" t="s">
        <v>854</v>
      </c>
      <c r="P674" s="22" t="b">
        <v>0</v>
      </c>
      <c r="Q674" s="28" t="b">
        <v>0</v>
      </c>
      <c r="R674" s="30">
        <v>49504.0</v>
      </c>
      <c r="S674" s="33" t="str">
        <f>VLOOKUP(H674,'GUIDESTAR MATCHING DATA'!$F$1:$I$824,3, FALSE)</f>
        <v>GRAND RAPIDS</v>
      </c>
      <c r="T674" s="33" t="str">
        <f>VLOOKUP(H674,'GUIDESTAR MATCHING DATA'!$F$1:$I$824,4, FALSE)</f>
        <v>MI</v>
      </c>
      <c r="U674" s="33"/>
      <c r="V674" s="33"/>
      <c r="W674" s="22" t="s">
        <v>2144</v>
      </c>
      <c r="X674" s="22" t="s">
        <v>6622</v>
      </c>
      <c r="Y674" s="26">
        <v>3.0</v>
      </c>
      <c r="Z674" s="26">
        <v>1.0</v>
      </c>
    </row>
    <row r="675">
      <c r="A675" s="36" t="s">
        <v>2225</v>
      </c>
      <c r="B675" s="36" t="b">
        <v>1</v>
      </c>
      <c r="C675" s="36">
        <v>0.0</v>
      </c>
      <c r="D675" s="36">
        <v>0.0</v>
      </c>
      <c r="E675" s="36">
        <v>0.0</v>
      </c>
      <c r="F675" s="37">
        <v>42321.36347222222</v>
      </c>
      <c r="G675" s="36" t="s">
        <v>6623</v>
      </c>
      <c r="H675" s="36" t="s">
        <v>2228</v>
      </c>
      <c r="I675" s="37" t="s">
        <v>6624</v>
      </c>
      <c r="J675" s="22" t="str">
        <f>vlookup($I675,fb_data!$B$1:$H$481,3,FALSE)</f>
        <v>#N/A</v>
      </c>
      <c r="K675" s="22" t="str">
        <f>vlookup($I675,fb_data!$B$1:$H$481,4,FALSE)</f>
        <v>#N/A</v>
      </c>
      <c r="L675" s="22" t="str">
        <f>vlookup($I675,fb_data!$B$1:$H$481,5,FALSE)</f>
        <v>#N/A</v>
      </c>
      <c r="M675" s="22" t="str">
        <f>vlookup($I675,fb_data!$B$1:$H$481,6,FALSE)</f>
        <v>#N/A</v>
      </c>
      <c r="N675" s="22" t="str">
        <f>vlookup($I675,fb_data!$B$1:$H$481,7,FALSE)</f>
        <v>#N/A</v>
      </c>
      <c r="O675" s="36" t="s">
        <v>6625</v>
      </c>
      <c r="P675" s="36" t="b">
        <v>0</v>
      </c>
      <c r="Q675" s="38" t="b">
        <v>1</v>
      </c>
      <c r="R675" s="39">
        <v>21001.0</v>
      </c>
      <c r="S675" s="33" t="str">
        <f>VLOOKUP(H675,'GUIDESTAR MATCHING DATA'!$F$1:$I$824,3, FALSE)</f>
        <v>ABERDEEN</v>
      </c>
      <c r="T675" s="33" t="str">
        <f>VLOOKUP(H675,'GUIDESTAR MATCHING DATA'!$F$1:$I$824,4, FALSE)</f>
        <v>MD</v>
      </c>
      <c r="U675" s="40">
        <v>1152787.0</v>
      </c>
      <c r="V675" s="40">
        <v>968949.0</v>
      </c>
      <c r="W675" s="36" t="s">
        <v>2232</v>
      </c>
      <c r="X675" s="36" t="s">
        <v>6626</v>
      </c>
      <c r="Y675" s="26">
        <v>1.0</v>
      </c>
      <c r="Z675" s="26">
        <v>1.0</v>
      </c>
    </row>
    <row r="676">
      <c r="A676" s="22" t="s">
        <v>2288</v>
      </c>
      <c r="B676" s="22" t="b">
        <v>1</v>
      </c>
      <c r="C676" s="22">
        <v>1.0</v>
      </c>
      <c r="D676" s="22">
        <v>0.0</v>
      </c>
      <c r="E676" s="22">
        <v>1.0</v>
      </c>
      <c r="F676" s="24">
        <v>42318.8002662037</v>
      </c>
      <c r="G676" s="22" t="s">
        <v>6627</v>
      </c>
      <c r="H676" s="22" t="s">
        <v>2289</v>
      </c>
      <c r="I676" s="24" t="s">
        <v>843</v>
      </c>
      <c r="J676" s="22" t="str">
        <f>vlookup($I676,fb_data!$B$1:$H$481,3,FALSE)</f>
        <v>Female</v>
      </c>
      <c r="K676" s="22" t="str">
        <f>vlookup($I676,fb_data!$B$1:$H$481,4,FALSE)</f>
        <v/>
      </c>
      <c r="L676" s="22" t="str">
        <f>vlookup($I676,fb_data!$B$1:$H$481,5,FALSE)</f>
        <v/>
      </c>
      <c r="M676" s="22" t="str">
        <f>vlookup($I676,fb_data!$B$1:$H$481,6,FALSE)</f>
        <v/>
      </c>
      <c r="N676" s="22" t="str">
        <f>vlookup($I676,fb_data!$B$1:$H$481,7,FALSE)</f>
        <v/>
      </c>
      <c r="O676" s="22" t="s">
        <v>841</v>
      </c>
      <c r="P676" s="22" t="b">
        <v>0</v>
      </c>
      <c r="Q676" s="28" t="b">
        <v>1</v>
      </c>
      <c r="R676" s="30">
        <v>16066.0</v>
      </c>
      <c r="S676" s="33" t="str">
        <f>VLOOKUP(H676,'GUIDESTAR MATCHING DATA'!$F$1:$I$824,3, FALSE)</f>
        <v>CRANBERRY TOWNSHIP</v>
      </c>
      <c r="T676" s="33" t="str">
        <f>VLOOKUP(H676,'GUIDESTAR MATCHING DATA'!$F$1:$I$824,4, FALSE)</f>
        <v>PA</v>
      </c>
      <c r="U676" s="33">
        <v>334443.0</v>
      </c>
      <c r="V676" s="33">
        <v>335689.0</v>
      </c>
      <c r="W676" s="22" t="s">
        <v>2293</v>
      </c>
      <c r="X676" s="22" t="s">
        <v>6628</v>
      </c>
      <c r="Y676" s="26">
        <v>1.0</v>
      </c>
      <c r="Z676" s="26">
        <v>1.0</v>
      </c>
    </row>
    <row r="677">
      <c r="A677" s="36" t="s">
        <v>2301</v>
      </c>
      <c r="B677" s="36" t="b">
        <v>1</v>
      </c>
      <c r="C677" s="36">
        <v>2.0</v>
      </c>
      <c r="D677" s="36">
        <v>0.0</v>
      </c>
      <c r="E677" s="36">
        <v>2.0</v>
      </c>
      <c r="F677" s="37">
        <v>42329.31748842593</v>
      </c>
      <c r="G677" s="36" t="s">
        <v>6629</v>
      </c>
      <c r="H677" s="36" t="s">
        <v>2302</v>
      </c>
      <c r="I677" s="37" t="s">
        <v>3571</v>
      </c>
      <c r="J677" s="22" t="str">
        <f>vlookup($I677,fb_data!$B$1:$H$481,3,FALSE)</f>
        <v>#N/A</v>
      </c>
      <c r="K677" s="22" t="str">
        <f>vlookup($I677,fb_data!$B$1:$H$481,4,FALSE)</f>
        <v>#N/A</v>
      </c>
      <c r="L677" s="22" t="str">
        <f>vlookup($I677,fb_data!$B$1:$H$481,5,FALSE)</f>
        <v>#N/A</v>
      </c>
      <c r="M677" s="22" t="str">
        <f>vlookup($I677,fb_data!$B$1:$H$481,6,FALSE)</f>
        <v>#N/A</v>
      </c>
      <c r="N677" s="22" t="str">
        <f>vlookup($I677,fb_data!$B$1:$H$481,7,FALSE)</f>
        <v>#N/A</v>
      </c>
      <c r="O677" s="36" t="s">
        <v>3570</v>
      </c>
      <c r="P677" s="36" t="b">
        <v>0</v>
      </c>
      <c r="Q677" s="38" t="b">
        <v>0</v>
      </c>
      <c r="R677" s="39">
        <v>89015.0</v>
      </c>
      <c r="S677" s="33" t="str">
        <f>VLOOKUP(H677,'GUIDESTAR MATCHING DATA'!$F$1:$I$824,3, FALSE)</f>
        <v>Henderson</v>
      </c>
      <c r="T677" s="33" t="str">
        <f>VLOOKUP(H677,'GUIDESTAR MATCHING DATA'!$F$1:$I$824,4, FALSE)</f>
        <v>NV</v>
      </c>
      <c r="U677" s="40">
        <v>1002552.0</v>
      </c>
      <c r="V677" s="40">
        <v>1052062.0</v>
      </c>
      <c r="W677" s="36" t="s">
        <v>2307</v>
      </c>
      <c r="X677" s="36" t="s">
        <v>6630</v>
      </c>
      <c r="Y677" s="26">
        <v>3.0</v>
      </c>
      <c r="Z677" s="26">
        <v>3.0</v>
      </c>
    </row>
    <row r="678">
      <c r="A678" s="22" t="s">
        <v>2301</v>
      </c>
      <c r="B678" s="22" t="b">
        <v>1</v>
      </c>
      <c r="C678" s="22">
        <v>3.0</v>
      </c>
      <c r="D678" s="22">
        <v>0.0</v>
      </c>
      <c r="E678" s="22">
        <v>3.0</v>
      </c>
      <c r="F678" s="24">
        <v>42329.31899305555</v>
      </c>
      <c r="G678" s="22" t="s">
        <v>6629</v>
      </c>
      <c r="H678" s="22" t="s">
        <v>2302</v>
      </c>
      <c r="I678" s="24" t="s">
        <v>3571</v>
      </c>
      <c r="J678" s="22" t="str">
        <f>vlookup($I678,fb_data!$B$1:$H$481,3,FALSE)</f>
        <v>#N/A</v>
      </c>
      <c r="K678" s="22" t="str">
        <f>vlookup($I678,fb_data!$B$1:$H$481,4,FALSE)</f>
        <v>#N/A</v>
      </c>
      <c r="L678" s="22" t="str">
        <f>vlookup($I678,fb_data!$B$1:$H$481,5,FALSE)</f>
        <v>#N/A</v>
      </c>
      <c r="M678" s="22" t="str">
        <f>vlookup($I678,fb_data!$B$1:$H$481,6,FALSE)</f>
        <v>#N/A</v>
      </c>
      <c r="N678" s="22" t="str">
        <f>vlookup($I678,fb_data!$B$1:$H$481,7,FALSE)</f>
        <v>#N/A</v>
      </c>
      <c r="O678" s="22" t="s">
        <v>3572</v>
      </c>
      <c r="P678" s="22" t="b">
        <v>0</v>
      </c>
      <c r="Q678" s="28" t="b">
        <v>0</v>
      </c>
      <c r="R678" s="30">
        <v>89015.0</v>
      </c>
      <c r="S678" s="33" t="str">
        <f>VLOOKUP(H678,'GUIDESTAR MATCHING DATA'!$F$1:$I$824,3, FALSE)</f>
        <v>Henderson</v>
      </c>
      <c r="T678" s="33" t="str">
        <f>VLOOKUP(H678,'GUIDESTAR MATCHING DATA'!$F$1:$I$824,4, FALSE)</f>
        <v>NV</v>
      </c>
      <c r="U678" s="33">
        <v>1002552.0</v>
      </c>
      <c r="V678" s="33">
        <v>1052062.0</v>
      </c>
      <c r="W678" s="22" t="s">
        <v>2307</v>
      </c>
      <c r="X678" s="22" t="s">
        <v>6631</v>
      </c>
      <c r="Y678" s="26">
        <v>3.0</v>
      </c>
      <c r="Z678" s="26">
        <v>2.0</v>
      </c>
    </row>
    <row r="679">
      <c r="A679" s="36" t="s">
        <v>2301</v>
      </c>
      <c r="B679" s="36" t="b">
        <v>1</v>
      </c>
      <c r="C679" s="36">
        <v>0.0</v>
      </c>
      <c r="D679" s="36">
        <v>0.0</v>
      </c>
      <c r="E679" s="36">
        <v>0.0</v>
      </c>
      <c r="F679" s="37">
        <v>42331.62914351852</v>
      </c>
      <c r="G679" s="36" t="s">
        <v>6632</v>
      </c>
      <c r="H679" s="36" t="s">
        <v>2302</v>
      </c>
      <c r="I679" s="37" t="s">
        <v>3571</v>
      </c>
      <c r="J679" s="22" t="str">
        <f>vlookup($I679,fb_data!$B$1:$H$481,3,FALSE)</f>
        <v>#N/A</v>
      </c>
      <c r="K679" s="22" t="str">
        <f>vlookup($I679,fb_data!$B$1:$H$481,4,FALSE)</f>
        <v>#N/A</v>
      </c>
      <c r="L679" s="22" t="str">
        <f>vlookup($I679,fb_data!$B$1:$H$481,5,FALSE)</f>
        <v>#N/A</v>
      </c>
      <c r="M679" s="22" t="str">
        <f>vlookup($I679,fb_data!$B$1:$H$481,6,FALSE)</f>
        <v>#N/A</v>
      </c>
      <c r="N679" s="22" t="str">
        <f>vlookup($I679,fb_data!$B$1:$H$481,7,FALSE)</f>
        <v>#N/A</v>
      </c>
      <c r="O679" s="36" t="s">
        <v>3573</v>
      </c>
      <c r="P679" s="36" t="b">
        <v>0</v>
      </c>
      <c r="Q679" s="38" t="b">
        <v>0</v>
      </c>
      <c r="R679" s="39">
        <v>89015.0</v>
      </c>
      <c r="S679" s="33" t="str">
        <f>VLOOKUP(H679,'GUIDESTAR MATCHING DATA'!$F$1:$I$824,3, FALSE)</f>
        <v>Henderson</v>
      </c>
      <c r="T679" s="33" t="str">
        <f>VLOOKUP(H679,'GUIDESTAR MATCHING DATA'!$F$1:$I$824,4, FALSE)</f>
        <v>NV</v>
      </c>
      <c r="U679" s="40">
        <v>1002552.0</v>
      </c>
      <c r="V679" s="40">
        <v>1052062.0</v>
      </c>
      <c r="W679" s="36" t="s">
        <v>2307</v>
      </c>
      <c r="X679" s="36" t="s">
        <v>6633</v>
      </c>
      <c r="Y679" s="26">
        <v>3.0</v>
      </c>
      <c r="Z679" s="26">
        <v>2.0</v>
      </c>
    </row>
    <row r="680">
      <c r="A680" s="22" t="s">
        <v>2332</v>
      </c>
      <c r="B680" s="22" t="b">
        <v>1</v>
      </c>
      <c r="C680" s="22">
        <v>1.0</v>
      </c>
      <c r="D680" s="22">
        <v>0.0</v>
      </c>
      <c r="E680" s="22">
        <v>1.0</v>
      </c>
      <c r="F680" s="24">
        <v>42326.2228125</v>
      </c>
      <c r="G680" s="22" t="s">
        <v>6634</v>
      </c>
      <c r="H680" s="22" t="s">
        <v>2334</v>
      </c>
      <c r="I680" s="24" t="s">
        <v>6635</v>
      </c>
      <c r="J680" s="22" t="str">
        <f>vlookup($I680,fb_data!$B$1:$H$481,3,FALSE)</f>
        <v>#N/A</v>
      </c>
      <c r="K680" s="22" t="str">
        <f>vlookup($I680,fb_data!$B$1:$H$481,4,FALSE)</f>
        <v>#N/A</v>
      </c>
      <c r="L680" s="22" t="str">
        <f>vlookup($I680,fb_data!$B$1:$H$481,5,FALSE)</f>
        <v>#N/A</v>
      </c>
      <c r="M680" s="22" t="str">
        <f>vlookup($I680,fb_data!$B$1:$H$481,6,FALSE)</f>
        <v>#N/A</v>
      </c>
      <c r="N680" s="22" t="str">
        <f>vlookup($I680,fb_data!$B$1:$H$481,7,FALSE)</f>
        <v>#N/A</v>
      </c>
      <c r="O680" s="22" t="s">
        <v>6636</v>
      </c>
      <c r="P680" s="22" t="b">
        <v>0</v>
      </c>
      <c r="Q680" s="28" t="b">
        <v>0</v>
      </c>
      <c r="R680" s="30">
        <v>22604.0</v>
      </c>
      <c r="S680" s="33" t="str">
        <f>VLOOKUP(H680,'GUIDESTAR MATCHING DATA'!$F$1:$I$824,3, FALSE)</f>
        <v>WINCHESTER</v>
      </c>
      <c r="T680" s="33" t="str">
        <f>VLOOKUP(H680,'GUIDESTAR MATCHING DATA'!$F$1:$I$824,4, FALSE)</f>
        <v>VA</v>
      </c>
      <c r="U680" s="33"/>
      <c r="V680" s="33"/>
      <c r="W680" s="22" t="s">
        <v>2337</v>
      </c>
      <c r="X680" s="22" t="s">
        <v>6637</v>
      </c>
      <c r="Y680" s="26">
        <v>3.0</v>
      </c>
      <c r="Z680" s="26">
        <v>1.0</v>
      </c>
    </row>
    <row r="681">
      <c r="A681" s="36" t="s">
        <v>2402</v>
      </c>
      <c r="B681" s="36" t="b">
        <v>1</v>
      </c>
      <c r="C681" s="36">
        <v>10.0</v>
      </c>
      <c r="D681" s="36">
        <v>1.0</v>
      </c>
      <c r="E681" s="36">
        <v>9.0</v>
      </c>
      <c r="F681" s="37">
        <v>42329.36403935185</v>
      </c>
      <c r="G681" s="36" t="s">
        <v>6638</v>
      </c>
      <c r="H681" s="36" t="s">
        <v>2403</v>
      </c>
      <c r="I681" s="37" t="s">
        <v>1934</v>
      </c>
      <c r="J681" s="22" t="str">
        <f>vlookup($I681,fb_data!$B$1:$H$481,3,FALSE)</f>
        <v>#N/A</v>
      </c>
      <c r="K681" s="22" t="str">
        <f>vlookup($I681,fb_data!$B$1:$H$481,4,FALSE)</f>
        <v>#N/A</v>
      </c>
      <c r="L681" s="22" t="str">
        <f>vlookup($I681,fb_data!$B$1:$H$481,5,FALSE)</f>
        <v>#N/A</v>
      </c>
      <c r="M681" s="22" t="str">
        <f>vlookup($I681,fb_data!$B$1:$H$481,6,FALSE)</f>
        <v>#N/A</v>
      </c>
      <c r="N681" s="22" t="str">
        <f>vlookup($I681,fb_data!$B$1:$H$481,7,FALSE)</f>
        <v>#N/A</v>
      </c>
      <c r="O681" s="36" t="s">
        <v>1933</v>
      </c>
      <c r="P681" s="36" t="b">
        <v>0</v>
      </c>
      <c r="Q681" s="38" t="b">
        <v>0</v>
      </c>
      <c r="R681" s="76" t="s">
        <v>2408</v>
      </c>
      <c r="S681" s="33" t="str">
        <f>VLOOKUP(H681,'GUIDESTAR MATCHING DATA'!$F$1:$I$824,3, FALSE)</f>
        <v>BEAUFORT</v>
      </c>
      <c r="T681" s="33" t="str">
        <f>VLOOKUP(H681,'GUIDESTAR MATCHING DATA'!$F$1:$I$824,4, FALSE)</f>
        <v>SC</v>
      </c>
      <c r="U681" s="40">
        <v>962885.0</v>
      </c>
      <c r="V681" s="40">
        <v>983666.0</v>
      </c>
      <c r="W681" s="36" t="s">
        <v>2410</v>
      </c>
      <c r="X681" s="36" t="s">
        <v>6639</v>
      </c>
      <c r="Y681" s="26">
        <v>3.0</v>
      </c>
      <c r="Z681" s="26">
        <v>2.0</v>
      </c>
    </row>
    <row r="682">
      <c r="A682" s="22" t="s">
        <v>2402</v>
      </c>
      <c r="B682" s="22" t="b">
        <v>1</v>
      </c>
      <c r="C682" s="22">
        <v>72.0</v>
      </c>
      <c r="D682" s="22">
        <v>9.0</v>
      </c>
      <c r="E682" s="22">
        <v>63.0</v>
      </c>
      <c r="F682" s="24">
        <v>42331.45291666667</v>
      </c>
      <c r="G682" s="22" t="s">
        <v>6640</v>
      </c>
      <c r="H682" s="22" t="s">
        <v>2403</v>
      </c>
      <c r="I682" s="24" t="s">
        <v>3446</v>
      </c>
      <c r="J682" s="22" t="str">
        <f>vlookup($I682,fb_data!$B$1:$H$481,3,FALSE)</f>
        <v>#N/A</v>
      </c>
      <c r="K682" s="22" t="str">
        <f>vlookup($I682,fb_data!$B$1:$H$481,4,FALSE)</f>
        <v>#N/A</v>
      </c>
      <c r="L682" s="22" t="str">
        <f>vlookup($I682,fb_data!$B$1:$H$481,5,FALSE)</f>
        <v>#N/A</v>
      </c>
      <c r="M682" s="22" t="str">
        <f>vlookup($I682,fb_data!$B$1:$H$481,6,FALSE)</f>
        <v>#N/A</v>
      </c>
      <c r="N682" s="22" t="str">
        <f>vlookup($I682,fb_data!$B$1:$H$481,7,FALSE)</f>
        <v>#N/A</v>
      </c>
      <c r="O682" s="22" t="s">
        <v>3444</v>
      </c>
      <c r="P682" s="22" t="b">
        <v>0</v>
      </c>
      <c r="Q682" s="28" t="b">
        <v>1</v>
      </c>
      <c r="R682" s="75" t="s">
        <v>2408</v>
      </c>
      <c r="S682" s="33" t="str">
        <f>VLOOKUP(H682,'GUIDESTAR MATCHING DATA'!$F$1:$I$824,3, FALSE)</f>
        <v>BEAUFORT</v>
      </c>
      <c r="T682" s="33" t="str">
        <f>VLOOKUP(H682,'GUIDESTAR MATCHING DATA'!$F$1:$I$824,4, FALSE)</f>
        <v>SC</v>
      </c>
      <c r="U682" s="33">
        <v>962885.0</v>
      </c>
      <c r="V682" s="33">
        <v>983666.0</v>
      </c>
      <c r="W682" s="22" t="s">
        <v>2410</v>
      </c>
      <c r="X682" s="22" t="s">
        <v>6641</v>
      </c>
      <c r="Y682" s="26">
        <v>3.0</v>
      </c>
      <c r="Z682" s="26">
        <v>3.0</v>
      </c>
    </row>
    <row r="683">
      <c r="A683" s="36" t="s">
        <v>2402</v>
      </c>
      <c r="B683" s="36" t="b">
        <v>1</v>
      </c>
      <c r="C683" s="36">
        <v>3.0</v>
      </c>
      <c r="D683" s="36">
        <v>0.0</v>
      </c>
      <c r="E683" s="36">
        <v>3.0</v>
      </c>
      <c r="F683" s="37">
        <v>42332.40388888889</v>
      </c>
      <c r="G683" s="36" t="s">
        <v>6642</v>
      </c>
      <c r="H683" s="36" t="s">
        <v>2403</v>
      </c>
      <c r="I683" s="37" t="s">
        <v>3174</v>
      </c>
      <c r="J683" s="22" t="str">
        <f>vlookup($I683,fb_data!$B$1:$H$481,3,FALSE)</f>
        <v>#N/A</v>
      </c>
      <c r="K683" s="22" t="str">
        <f>vlookup($I683,fb_data!$B$1:$H$481,4,FALSE)</f>
        <v>#N/A</v>
      </c>
      <c r="L683" s="22" t="str">
        <f>vlookup($I683,fb_data!$B$1:$H$481,5,FALSE)</f>
        <v>#N/A</v>
      </c>
      <c r="M683" s="22" t="str">
        <f>vlookup($I683,fb_data!$B$1:$H$481,6,FALSE)</f>
        <v>#N/A</v>
      </c>
      <c r="N683" s="22" t="str">
        <f>vlookup($I683,fb_data!$B$1:$H$481,7,FALSE)</f>
        <v>#N/A</v>
      </c>
      <c r="O683" s="36" t="s">
        <v>3172</v>
      </c>
      <c r="P683" s="36" t="b">
        <v>0</v>
      </c>
      <c r="Q683" s="38" t="b">
        <v>0</v>
      </c>
      <c r="R683" s="76" t="s">
        <v>2408</v>
      </c>
      <c r="S683" s="33" t="str">
        <f>VLOOKUP(H683,'GUIDESTAR MATCHING DATA'!$F$1:$I$824,3, FALSE)</f>
        <v>BEAUFORT</v>
      </c>
      <c r="T683" s="33" t="str">
        <f>VLOOKUP(H683,'GUIDESTAR MATCHING DATA'!$F$1:$I$824,4, FALSE)</f>
        <v>SC</v>
      </c>
      <c r="U683" s="40">
        <v>962885.0</v>
      </c>
      <c r="V683" s="40">
        <v>983666.0</v>
      </c>
      <c r="W683" s="36" t="s">
        <v>2410</v>
      </c>
      <c r="X683" s="36" t="s">
        <v>6643</v>
      </c>
      <c r="Y683" s="26">
        <v>3.0</v>
      </c>
      <c r="Z683" s="26">
        <v>1.0</v>
      </c>
    </row>
    <row r="684">
      <c r="A684" s="22" t="s">
        <v>2450</v>
      </c>
      <c r="B684" s="22" t="b">
        <v>1</v>
      </c>
      <c r="C684" s="22">
        <v>0.0</v>
      </c>
      <c r="D684" s="22">
        <v>0.0</v>
      </c>
      <c r="E684" s="22">
        <v>0.0</v>
      </c>
      <c r="F684" s="24">
        <v>42331.51349537037</v>
      </c>
      <c r="G684" s="22" t="s">
        <v>6644</v>
      </c>
      <c r="H684" s="22" t="s">
        <v>2451</v>
      </c>
      <c r="I684" s="24" t="s">
        <v>6645</v>
      </c>
      <c r="J684" s="22" t="str">
        <f>vlookup($I684,fb_data!$B$1:$H$481,3,FALSE)</f>
        <v>#N/A</v>
      </c>
      <c r="K684" s="22" t="str">
        <f>vlookup($I684,fb_data!$B$1:$H$481,4,FALSE)</f>
        <v>#N/A</v>
      </c>
      <c r="L684" s="22" t="str">
        <f>vlookup($I684,fb_data!$B$1:$H$481,5,FALSE)</f>
        <v>#N/A</v>
      </c>
      <c r="M684" s="22" t="str">
        <f>vlookup($I684,fb_data!$B$1:$H$481,6,FALSE)</f>
        <v>#N/A</v>
      </c>
      <c r="N684" s="22" t="str">
        <f>vlookup($I684,fb_data!$B$1:$H$481,7,FALSE)</f>
        <v>#N/A</v>
      </c>
      <c r="O684" s="22" t="s">
        <v>6646</v>
      </c>
      <c r="P684" s="22" t="b">
        <v>0</v>
      </c>
      <c r="Q684" s="28" t="b">
        <v>0</v>
      </c>
      <c r="R684" s="30">
        <v>98052.0</v>
      </c>
      <c r="S684" s="33" t="str">
        <f>VLOOKUP(H684,'GUIDESTAR MATCHING DATA'!$F$1:$I$824,3, FALSE)</f>
        <v>REDMOND</v>
      </c>
      <c r="T684" s="33" t="str">
        <f>VLOOKUP(H684,'GUIDESTAR MATCHING DATA'!$F$1:$I$824,4, FALSE)</f>
        <v>WA</v>
      </c>
      <c r="U684" s="33">
        <v>6.2530603E7</v>
      </c>
      <c r="V684" s="33">
        <v>5.8734316E7</v>
      </c>
      <c r="W684" s="22"/>
      <c r="X684" s="22" t="s">
        <v>6647</v>
      </c>
      <c r="Y684" s="26">
        <v>1.0</v>
      </c>
      <c r="Z684" s="26">
        <v>2.0</v>
      </c>
    </row>
    <row r="685">
      <c r="A685" s="36" t="s">
        <v>2473</v>
      </c>
      <c r="B685" s="36" t="b">
        <v>1</v>
      </c>
      <c r="C685" s="36">
        <v>3.0</v>
      </c>
      <c r="D685" s="36">
        <v>1.0</v>
      </c>
      <c r="E685" s="36">
        <v>2.0</v>
      </c>
      <c r="F685" s="37">
        <v>42313.45071759259</v>
      </c>
      <c r="G685" s="36" t="s">
        <v>6648</v>
      </c>
      <c r="H685" s="36" t="s">
        <v>2476</v>
      </c>
      <c r="I685" s="37" t="s">
        <v>1048</v>
      </c>
      <c r="J685" s="22" t="str">
        <f>vlookup($I685,fb_data!$B$1:$H$481,3,FALSE)</f>
        <v>Female</v>
      </c>
      <c r="K685" s="22" t="str">
        <f>vlookup($I685,fb_data!$B$1:$H$481,4,FALSE)</f>
        <v/>
      </c>
      <c r="L685" s="22" t="str">
        <f>vlookup($I685,fb_data!$B$1:$H$481,5,FALSE)</f>
        <v/>
      </c>
      <c r="M685" s="22" t="str">
        <f>vlookup($I685,fb_data!$B$1:$H$481,6,FALSE)</f>
        <v/>
      </c>
      <c r="N685" s="22" t="str">
        <f>vlookup($I685,fb_data!$B$1:$H$481,7,FALSE)</f>
        <v/>
      </c>
      <c r="O685" s="36" t="s">
        <v>1046</v>
      </c>
      <c r="P685" s="36" t="b">
        <v>0</v>
      </c>
      <c r="Q685" s="38" t="b">
        <v>0</v>
      </c>
      <c r="R685" s="39">
        <v>45418.0</v>
      </c>
      <c r="S685" s="33" t="str">
        <f>VLOOKUP(H685,'GUIDESTAR MATCHING DATA'!$F$1:$I$824,3, FALSE)</f>
        <v>DAYTON</v>
      </c>
      <c r="T685" s="33" t="str">
        <f>VLOOKUP(H685,'GUIDESTAR MATCHING DATA'!$F$1:$I$824,4, FALSE)</f>
        <v>OH</v>
      </c>
      <c r="U685" s="40">
        <v>1679788.0</v>
      </c>
      <c r="V685" s="40">
        <v>1403816.0</v>
      </c>
      <c r="W685" s="36" t="s">
        <v>279</v>
      </c>
      <c r="X685" s="36" t="s">
        <v>6649</v>
      </c>
      <c r="Y685" s="26">
        <v>3.0</v>
      </c>
      <c r="Z685" s="26">
        <v>2.0</v>
      </c>
    </row>
    <row r="686">
      <c r="A686" s="22" t="s">
        <v>2490</v>
      </c>
      <c r="B686" s="22" t="b">
        <v>1</v>
      </c>
      <c r="C686" s="22">
        <v>0.0</v>
      </c>
      <c r="D686" s="22">
        <v>0.0</v>
      </c>
      <c r="E686" s="22">
        <v>0.0</v>
      </c>
      <c r="F686" s="24">
        <v>42310.66292824074</v>
      </c>
      <c r="G686" s="22" t="s">
        <v>6650</v>
      </c>
      <c r="H686" s="22" t="s">
        <v>2491</v>
      </c>
      <c r="I686" s="24" t="s">
        <v>2066</v>
      </c>
      <c r="J686" s="22" t="str">
        <f>vlookup($I686,fb_data!$B$1:$H$481,3,FALSE)</f>
        <v>#N/A</v>
      </c>
      <c r="K686" s="22" t="str">
        <f>vlookup($I686,fb_data!$B$1:$H$481,4,FALSE)</f>
        <v>#N/A</v>
      </c>
      <c r="L686" s="22" t="str">
        <f>vlookup($I686,fb_data!$B$1:$H$481,5,FALSE)</f>
        <v>#N/A</v>
      </c>
      <c r="M686" s="22" t="str">
        <f>vlookup($I686,fb_data!$B$1:$H$481,6,FALSE)</f>
        <v>#N/A</v>
      </c>
      <c r="N686" s="22" t="str">
        <f>vlookup($I686,fb_data!$B$1:$H$481,7,FALSE)</f>
        <v>#N/A</v>
      </c>
      <c r="O686" s="22" t="s">
        <v>2064</v>
      </c>
      <c r="P686" s="22" t="b">
        <v>0</v>
      </c>
      <c r="Q686" s="28" t="b">
        <v>0</v>
      </c>
      <c r="R686" s="30">
        <v>76054.0</v>
      </c>
      <c r="S686" s="33" t="str">
        <f>VLOOKUP(H686,'GUIDESTAR MATCHING DATA'!$F$1:$I$824,3, FALSE)</f>
        <v>HURST</v>
      </c>
      <c r="T686" s="33" t="str">
        <f>VLOOKUP(H686,'GUIDESTAR MATCHING DATA'!$F$1:$I$824,4, FALSE)</f>
        <v>TX</v>
      </c>
      <c r="U686" s="33"/>
      <c r="V686" s="33"/>
      <c r="W686" s="22" t="s">
        <v>2031</v>
      </c>
      <c r="X686" s="22" t="s">
        <v>6651</v>
      </c>
      <c r="Y686" s="26">
        <v>3.0</v>
      </c>
      <c r="Z686" s="26">
        <v>2.0</v>
      </c>
    </row>
    <row r="687">
      <c r="A687" s="36" t="s">
        <v>2498</v>
      </c>
      <c r="B687" s="36" t="b">
        <v>1</v>
      </c>
      <c r="C687" s="36">
        <v>0.0</v>
      </c>
      <c r="D687" s="36">
        <v>0.0</v>
      </c>
      <c r="E687" s="36">
        <v>0.0</v>
      </c>
      <c r="F687" s="37">
        <v>42331.76900462963</v>
      </c>
      <c r="G687" s="36" t="s">
        <v>6652</v>
      </c>
      <c r="H687" s="36" t="s">
        <v>2500</v>
      </c>
      <c r="I687" s="37" t="s">
        <v>6653</v>
      </c>
      <c r="J687" s="22" t="str">
        <f>vlookup($I687,fb_data!$B$1:$H$481,3,FALSE)</f>
        <v>#N/A</v>
      </c>
      <c r="K687" s="22" t="str">
        <f>vlookup($I687,fb_data!$B$1:$H$481,4,FALSE)</f>
        <v>#N/A</v>
      </c>
      <c r="L687" s="22" t="str">
        <f>vlookup($I687,fb_data!$B$1:$H$481,5,FALSE)</f>
        <v>#N/A</v>
      </c>
      <c r="M687" s="22" t="str">
        <f>vlookup($I687,fb_data!$B$1:$H$481,6,FALSE)</f>
        <v>#N/A</v>
      </c>
      <c r="N687" s="22" t="str">
        <f>vlookup($I687,fb_data!$B$1:$H$481,7,FALSE)</f>
        <v>#N/A</v>
      </c>
      <c r="O687" s="36" t="s">
        <v>6654</v>
      </c>
      <c r="P687" s="36" t="b">
        <v>0</v>
      </c>
      <c r="Q687" s="38" t="b">
        <v>0</v>
      </c>
      <c r="R687" s="39">
        <v>77546.0</v>
      </c>
      <c r="S687" s="33" t="str">
        <f>VLOOKUP(H687,'GUIDESTAR MATCHING DATA'!$F$1:$I$824,3, FALSE)</f>
        <v>FRIENDSWOOD</v>
      </c>
      <c r="T687" s="33" t="str">
        <f>VLOOKUP(H687,'GUIDESTAR MATCHING DATA'!$F$1:$I$824,4, FALSE)</f>
        <v>TX</v>
      </c>
      <c r="U687" s="40"/>
      <c r="V687" s="40"/>
      <c r="W687" s="36" t="s">
        <v>594</v>
      </c>
      <c r="X687" s="36" t="s">
        <v>6655</v>
      </c>
      <c r="Y687" s="26">
        <v>2.0</v>
      </c>
      <c r="Z687" s="26">
        <v>3.0</v>
      </c>
    </row>
    <row r="688">
      <c r="A688" s="22" t="s">
        <v>2547</v>
      </c>
      <c r="B688" s="22" t="b">
        <v>1</v>
      </c>
      <c r="C688" s="22">
        <v>0.0</v>
      </c>
      <c r="D688" s="22">
        <v>0.0</v>
      </c>
      <c r="E688" s="22">
        <v>0.0</v>
      </c>
      <c r="F688" s="24">
        <v>42324.54525462963</v>
      </c>
      <c r="G688" s="22" t="s">
        <v>6656</v>
      </c>
      <c r="H688" s="22" t="s">
        <v>2548</v>
      </c>
      <c r="I688" s="24" t="s">
        <v>2903</v>
      </c>
      <c r="J688" s="22" t="str">
        <f>vlookup($I688,fb_data!$B$1:$H$481,3,FALSE)</f>
        <v>#N/A</v>
      </c>
      <c r="K688" s="22" t="str">
        <f>vlookup($I688,fb_data!$B$1:$H$481,4,FALSE)</f>
        <v>#N/A</v>
      </c>
      <c r="L688" s="22" t="str">
        <f>vlookup($I688,fb_data!$B$1:$H$481,5,FALSE)</f>
        <v>#N/A</v>
      </c>
      <c r="M688" s="22" t="str">
        <f>vlookup($I688,fb_data!$B$1:$H$481,6,FALSE)</f>
        <v>#N/A</v>
      </c>
      <c r="N688" s="22" t="str">
        <f>vlookup($I688,fb_data!$B$1:$H$481,7,FALSE)</f>
        <v>#N/A</v>
      </c>
      <c r="O688" s="22" t="s">
        <v>2902</v>
      </c>
      <c r="P688" s="22" t="b">
        <v>0</v>
      </c>
      <c r="Q688" s="28" t="b">
        <v>0</v>
      </c>
      <c r="R688" s="30">
        <v>36604.0</v>
      </c>
      <c r="S688" s="33" t="str">
        <f>VLOOKUP(H688,'GUIDESTAR MATCHING DATA'!$F$1:$I$824,3, FALSE)</f>
        <v>MOBILE</v>
      </c>
      <c r="T688" s="33" t="str">
        <f>VLOOKUP(H688,'GUIDESTAR MATCHING DATA'!$F$1:$I$824,4, FALSE)</f>
        <v>AL</v>
      </c>
      <c r="U688" s="33">
        <v>424141.0</v>
      </c>
      <c r="V688" s="33">
        <v>422013.0</v>
      </c>
      <c r="W688" s="22" t="s">
        <v>2552</v>
      </c>
      <c r="X688" s="22" t="s">
        <v>6657</v>
      </c>
      <c r="Y688" s="26">
        <v>1.0</v>
      </c>
      <c r="Z688" s="26">
        <v>2.0</v>
      </c>
    </row>
    <row r="689">
      <c r="A689" s="36" t="s">
        <v>2585</v>
      </c>
      <c r="B689" s="36" t="b">
        <v>1</v>
      </c>
      <c r="C689" s="36">
        <v>0.0</v>
      </c>
      <c r="D689" s="36">
        <v>0.0</v>
      </c>
      <c r="E689" s="36">
        <v>0.0</v>
      </c>
      <c r="F689" s="37">
        <v>42325.713472222225</v>
      </c>
      <c r="G689" s="36" t="s">
        <v>6658</v>
      </c>
      <c r="H689" s="36" t="s">
        <v>2586</v>
      </c>
      <c r="I689" s="37" t="s">
        <v>3290</v>
      </c>
      <c r="J689" s="22" t="str">
        <f>vlookup($I689,fb_data!$B$1:$H$481,3,FALSE)</f>
        <v>#N/A</v>
      </c>
      <c r="K689" s="22" t="str">
        <f>vlookup($I689,fb_data!$B$1:$H$481,4,FALSE)</f>
        <v>#N/A</v>
      </c>
      <c r="L689" s="22" t="str">
        <f>vlookup($I689,fb_data!$B$1:$H$481,5,FALSE)</f>
        <v>#N/A</v>
      </c>
      <c r="M689" s="22" t="str">
        <f>vlookup($I689,fb_data!$B$1:$H$481,6,FALSE)</f>
        <v>#N/A</v>
      </c>
      <c r="N689" s="22" t="str">
        <f>vlookup($I689,fb_data!$B$1:$H$481,7,FALSE)</f>
        <v>#N/A</v>
      </c>
      <c r="O689" s="36" t="s">
        <v>3289</v>
      </c>
      <c r="P689" s="36" t="b">
        <v>0</v>
      </c>
      <c r="Q689" s="38" t="b">
        <v>1</v>
      </c>
      <c r="R689" s="39">
        <v>0.0</v>
      </c>
      <c r="S689" s="33" t="str">
        <f>VLOOKUP(H689,'GUIDESTAR MATCHING DATA'!$F$1:$I$824,3, FALSE)</f>
        <v>SWITZERLAND</v>
      </c>
      <c r="T689" s="33" t="str">
        <f>VLOOKUP(H689,'GUIDESTAR MATCHING DATA'!$F$1:$I$824,4, FALSE)</f>
        <v/>
      </c>
      <c r="U689" s="40">
        <v>1.404471704E9</v>
      </c>
      <c r="V689" s="40">
        <v>1.299951911E9</v>
      </c>
      <c r="W689" s="36" t="s">
        <v>2592</v>
      </c>
      <c r="X689" s="36" t="s">
        <v>6659</v>
      </c>
      <c r="Y689" s="26">
        <v>3.0</v>
      </c>
      <c r="Z689" s="26">
        <v>1.0</v>
      </c>
    </row>
    <row r="690">
      <c r="A690" s="22" t="s">
        <v>2594</v>
      </c>
      <c r="B690" s="22" t="b">
        <v>1</v>
      </c>
      <c r="C690" s="22">
        <v>15.0</v>
      </c>
      <c r="D690" s="22">
        <v>4.0</v>
      </c>
      <c r="E690" s="22">
        <v>11.0</v>
      </c>
      <c r="F690" s="24">
        <v>42332.3103587963</v>
      </c>
      <c r="G690" s="22" t="s">
        <v>6660</v>
      </c>
      <c r="H690" s="22" t="s">
        <v>2595</v>
      </c>
      <c r="I690" s="24" t="s">
        <v>3424</v>
      </c>
      <c r="J690" s="22" t="str">
        <f>vlookup($I690,fb_data!$B$1:$H$481,3,FALSE)</f>
        <v>#N/A</v>
      </c>
      <c r="K690" s="22" t="str">
        <f>vlookup($I690,fb_data!$B$1:$H$481,4,FALSE)</f>
        <v>#N/A</v>
      </c>
      <c r="L690" s="22" t="str">
        <f>vlookup($I690,fb_data!$B$1:$H$481,5,FALSE)</f>
        <v>#N/A</v>
      </c>
      <c r="M690" s="22" t="str">
        <f>vlookup($I690,fb_data!$B$1:$H$481,6,FALSE)</f>
        <v>#N/A</v>
      </c>
      <c r="N690" s="22" t="str">
        <f>vlookup($I690,fb_data!$B$1:$H$481,7,FALSE)</f>
        <v>#N/A</v>
      </c>
      <c r="O690" s="22" t="s">
        <v>3422</v>
      </c>
      <c r="P690" s="22" t="b">
        <v>0</v>
      </c>
      <c r="Q690" s="28" t="b">
        <v>1</v>
      </c>
      <c r="R690" s="30">
        <v>8559.0</v>
      </c>
      <c r="S690" s="33" t="str">
        <f>VLOOKUP(H690,'GUIDESTAR MATCHING DATA'!$F$1:$I$824,3, FALSE)</f>
        <v>STOCKTON</v>
      </c>
      <c r="T690" s="33" t="str">
        <f>VLOOKUP(H690,'GUIDESTAR MATCHING DATA'!$F$1:$I$824,4, FALSE)</f>
        <v>NJ</v>
      </c>
      <c r="U690" s="33"/>
      <c r="V690" s="33"/>
      <c r="W690" s="22" t="s">
        <v>594</v>
      </c>
      <c r="X690" s="22" t="s">
        <v>6661</v>
      </c>
      <c r="Y690" s="26">
        <v>3.0</v>
      </c>
      <c r="Z690" s="26">
        <v>1.0</v>
      </c>
    </row>
    <row r="691">
      <c r="A691" s="36" t="s">
        <v>2622</v>
      </c>
      <c r="B691" s="36" t="b">
        <v>1</v>
      </c>
      <c r="C691" s="36">
        <v>7.0</v>
      </c>
      <c r="D691" s="36">
        <v>1.0</v>
      </c>
      <c r="E691" s="36">
        <v>6.0</v>
      </c>
      <c r="F691" s="37">
        <v>42326.794965277775</v>
      </c>
      <c r="G691" s="36" t="s">
        <v>6662</v>
      </c>
      <c r="H691" s="36" t="s">
        <v>2624</v>
      </c>
      <c r="I691" s="37" t="s">
        <v>2409</v>
      </c>
      <c r="J691" s="22" t="str">
        <f>vlookup($I691,fb_data!$B$1:$H$481,3,FALSE)</f>
        <v>#N/A</v>
      </c>
      <c r="K691" s="22" t="str">
        <f>vlookup($I691,fb_data!$B$1:$H$481,4,FALSE)</f>
        <v>#N/A</v>
      </c>
      <c r="L691" s="22" t="str">
        <f>vlookup($I691,fb_data!$B$1:$H$481,5,FALSE)</f>
        <v>#N/A</v>
      </c>
      <c r="M691" s="22" t="str">
        <f>vlookup($I691,fb_data!$B$1:$H$481,6,FALSE)</f>
        <v>#N/A</v>
      </c>
      <c r="N691" s="22" t="str">
        <f>vlookup($I691,fb_data!$B$1:$H$481,7,FALSE)</f>
        <v>#N/A</v>
      </c>
      <c r="O691" s="36" t="s">
        <v>2407</v>
      </c>
      <c r="P691" s="36" t="b">
        <v>0</v>
      </c>
      <c r="Q691" s="38" t="b">
        <v>1</v>
      </c>
      <c r="R691" s="39">
        <v>54413.0</v>
      </c>
      <c r="S691" s="33" t="str">
        <f>VLOOKUP(H691,'GUIDESTAR MATCHING DATA'!$F$1:$I$824,3, FALSE)</f>
        <v>BABCOCK</v>
      </c>
      <c r="T691" s="33" t="str">
        <f>VLOOKUP(H691,'GUIDESTAR MATCHING DATA'!$F$1:$I$824,4, FALSE)</f>
        <v>WI</v>
      </c>
      <c r="U691" s="40">
        <v>71683.0</v>
      </c>
      <c r="V691" s="40">
        <v>81385.0</v>
      </c>
      <c r="W691" s="36" t="s">
        <v>2628</v>
      </c>
      <c r="X691" s="36" t="s">
        <v>6663</v>
      </c>
      <c r="Y691" s="26">
        <v>3.0</v>
      </c>
      <c r="Z691" s="26">
        <v>5.0</v>
      </c>
    </row>
    <row r="692">
      <c r="A692" s="22" t="s">
        <v>2657</v>
      </c>
      <c r="B692" s="22" t="b">
        <v>1</v>
      </c>
      <c r="C692" s="22">
        <v>0.0</v>
      </c>
      <c r="D692" s="22">
        <v>0.0</v>
      </c>
      <c r="E692" s="22">
        <v>0.0</v>
      </c>
      <c r="F692" s="24">
        <v>42317.54792824074</v>
      </c>
      <c r="G692" s="22" t="s">
        <v>6664</v>
      </c>
      <c r="H692" s="22" t="s">
        <v>2658</v>
      </c>
      <c r="I692" s="24" t="s">
        <v>6665</v>
      </c>
      <c r="J692" s="22" t="str">
        <f>vlookup($I692,fb_data!$B$1:$H$481,3,FALSE)</f>
        <v>#N/A</v>
      </c>
      <c r="K692" s="22" t="str">
        <f>vlookup($I692,fb_data!$B$1:$H$481,4,FALSE)</f>
        <v>#N/A</v>
      </c>
      <c r="L692" s="22" t="str">
        <f>vlookup($I692,fb_data!$B$1:$H$481,5,FALSE)</f>
        <v>#N/A</v>
      </c>
      <c r="M692" s="22" t="str">
        <f>vlookup($I692,fb_data!$B$1:$H$481,6,FALSE)</f>
        <v>#N/A</v>
      </c>
      <c r="N692" s="22" t="str">
        <f>vlookup($I692,fb_data!$B$1:$H$481,7,FALSE)</f>
        <v>#N/A</v>
      </c>
      <c r="O692" s="22" t="s">
        <v>6666</v>
      </c>
      <c r="P692" s="22" t="b">
        <v>0</v>
      </c>
      <c r="Q692" s="28" t="b">
        <v>0</v>
      </c>
      <c r="R692" s="30">
        <v>87125.0</v>
      </c>
      <c r="S692" s="33" t="str">
        <f>VLOOKUP(H692,'GUIDESTAR MATCHING DATA'!$F$1:$I$824,3, FALSE)</f>
        <v>ALBUQUERQUE</v>
      </c>
      <c r="T692" s="33" t="str">
        <f>VLOOKUP(H692,'GUIDESTAR MATCHING DATA'!$F$1:$I$824,4, FALSE)</f>
        <v>NM</v>
      </c>
      <c r="U692" s="33"/>
      <c r="V692" s="33"/>
      <c r="W692" s="22" t="s">
        <v>2663</v>
      </c>
      <c r="X692" s="22" t="s">
        <v>6667</v>
      </c>
      <c r="Y692" s="26">
        <v>3.0</v>
      </c>
      <c r="Z692" s="26">
        <v>1.0</v>
      </c>
    </row>
    <row r="693">
      <c r="A693" s="36" t="s">
        <v>2667</v>
      </c>
      <c r="B693" s="36" t="b">
        <v>1</v>
      </c>
      <c r="C693" s="36">
        <v>26.0</v>
      </c>
      <c r="D693" s="36">
        <v>8.0</v>
      </c>
      <c r="E693" s="36">
        <v>18.0</v>
      </c>
      <c r="F693" s="37">
        <v>42326.51552083333</v>
      </c>
      <c r="G693" s="36" t="s">
        <v>6668</v>
      </c>
      <c r="H693" s="36" t="s">
        <v>2668</v>
      </c>
      <c r="I693" s="37" t="s">
        <v>6669</v>
      </c>
      <c r="J693" s="22" t="str">
        <f>vlookup($I693,fb_data!$B$1:$H$481,3,FALSE)</f>
        <v>#N/A</v>
      </c>
      <c r="K693" s="22" t="str">
        <f>vlookup($I693,fb_data!$B$1:$H$481,4,FALSE)</f>
        <v>#N/A</v>
      </c>
      <c r="L693" s="22" t="str">
        <f>vlookup($I693,fb_data!$B$1:$H$481,5,FALSE)</f>
        <v>#N/A</v>
      </c>
      <c r="M693" s="22" t="str">
        <f>vlookup($I693,fb_data!$B$1:$H$481,6,FALSE)</f>
        <v>#N/A</v>
      </c>
      <c r="N693" s="22" t="str">
        <f>vlookup($I693,fb_data!$B$1:$H$481,7,FALSE)</f>
        <v>#N/A</v>
      </c>
      <c r="O693" s="36" t="s">
        <v>6670</v>
      </c>
      <c r="P693" s="36" t="b">
        <v>0</v>
      </c>
      <c r="Q693" s="38" t="b">
        <v>0</v>
      </c>
      <c r="R693" s="39">
        <v>6103.0</v>
      </c>
      <c r="S693" s="33" t="str">
        <f>VLOOKUP(H693,'GUIDESTAR MATCHING DATA'!$F$1:$I$824,3, FALSE)</f>
        <v>HARTFORD</v>
      </c>
      <c r="T693" s="33" t="str">
        <f>VLOOKUP(H693,'GUIDESTAR MATCHING DATA'!$F$1:$I$824,4, FALSE)</f>
        <v>CT</v>
      </c>
      <c r="U693" s="40">
        <v>326984.0</v>
      </c>
      <c r="V693" s="40">
        <v>317337.0</v>
      </c>
      <c r="W693" s="36" t="s">
        <v>2675</v>
      </c>
      <c r="X693" s="36" t="s">
        <v>6671</v>
      </c>
      <c r="Y693" s="26">
        <v>3.0</v>
      </c>
      <c r="Z693" s="26">
        <v>1.0</v>
      </c>
    </row>
    <row r="694">
      <c r="A694" s="22" t="s">
        <v>2729</v>
      </c>
      <c r="B694" s="22" t="b">
        <v>1</v>
      </c>
      <c r="C694" s="22">
        <v>1.0</v>
      </c>
      <c r="D694" s="22">
        <v>0.0</v>
      </c>
      <c r="E694" s="22">
        <v>1.0</v>
      </c>
      <c r="F694" s="24">
        <v>42326.29966435185</v>
      </c>
      <c r="G694" s="22" t="s">
        <v>6672</v>
      </c>
      <c r="H694" s="22" t="s">
        <v>2730</v>
      </c>
      <c r="I694" s="24" t="s">
        <v>1348</v>
      </c>
      <c r="J694" s="22" t="str">
        <f>vlookup($I694,fb_data!$B$1:$H$481,3,FALSE)</f>
        <v>Female</v>
      </c>
      <c r="K694" s="22" t="str">
        <f>vlookup($I694,fb_data!$B$1:$H$481,4,FALSE)</f>
        <v>Stevensville, Maryland</v>
      </c>
      <c r="L694" s="22" t="str">
        <f>vlookup($I694,fb_data!$B$1:$H$481,5,FALSE)</f>
        <v/>
      </c>
      <c r="M694" s="22" t="str">
        <f>vlookup($I694,fb_data!$B$1:$H$481,6,FALSE)</f>
        <v>Foster care/Adoption</v>
      </c>
      <c r="N694" s="22" t="str">
        <f>vlookup($I694,fb_data!$B$1:$H$481,7,FALSE)</f>
        <v>City Dogs Rescue + City Kitties</v>
      </c>
      <c r="O694" s="22" t="s">
        <v>1347</v>
      </c>
      <c r="P694" s="22" t="b">
        <v>0</v>
      </c>
      <c r="Q694" s="28" t="b">
        <v>0</v>
      </c>
      <c r="R694" s="30">
        <v>21666.0</v>
      </c>
      <c r="S694" s="33" t="str">
        <f>VLOOKUP(H694,'GUIDESTAR MATCHING DATA'!$F$1:$I$824,3, FALSE)</f>
        <v>STEVENSVILLE</v>
      </c>
      <c r="T694" s="33" t="str">
        <f>VLOOKUP(H694,'GUIDESTAR MATCHING DATA'!$F$1:$I$824,4, FALSE)</f>
        <v>MD</v>
      </c>
      <c r="U694" s="33"/>
      <c r="V694" s="33"/>
      <c r="W694" s="22" t="s">
        <v>2736</v>
      </c>
      <c r="X694" s="22" t="s">
        <v>6673</v>
      </c>
      <c r="Y694" s="26">
        <v>3.0</v>
      </c>
      <c r="Z694" s="26">
        <v>2.0</v>
      </c>
    </row>
    <row r="695">
      <c r="A695" s="36" t="s">
        <v>2773</v>
      </c>
      <c r="B695" s="36" t="b">
        <v>1</v>
      </c>
      <c r="C695" s="36">
        <v>1.0</v>
      </c>
      <c r="D695" s="36">
        <v>0.0</v>
      </c>
      <c r="E695" s="36">
        <v>1.0</v>
      </c>
      <c r="F695" s="37">
        <v>42330.9278587963</v>
      </c>
      <c r="G695" s="36" t="s">
        <v>6674</v>
      </c>
      <c r="H695" s="36" t="s">
        <v>2774</v>
      </c>
      <c r="I695" s="37" t="s">
        <v>6675</v>
      </c>
      <c r="J695" s="22" t="str">
        <f>vlookup($I695,fb_data!$B$1:$H$481,3,FALSE)</f>
        <v>#N/A</v>
      </c>
      <c r="K695" s="22" t="str">
        <f>vlookup($I695,fb_data!$B$1:$H$481,4,FALSE)</f>
        <v>#N/A</v>
      </c>
      <c r="L695" s="22" t="str">
        <f>vlookup($I695,fb_data!$B$1:$H$481,5,FALSE)</f>
        <v>#N/A</v>
      </c>
      <c r="M695" s="22" t="str">
        <f>vlookup($I695,fb_data!$B$1:$H$481,6,FALSE)</f>
        <v>#N/A</v>
      </c>
      <c r="N695" s="22" t="str">
        <f>vlookup($I695,fb_data!$B$1:$H$481,7,FALSE)</f>
        <v>#N/A</v>
      </c>
      <c r="O695" s="36" t="s">
        <v>6676</v>
      </c>
      <c r="P695" s="36" t="b">
        <v>0</v>
      </c>
      <c r="Q695" s="38" t="b">
        <v>0</v>
      </c>
      <c r="R695" s="39">
        <v>5156.0</v>
      </c>
      <c r="S695" s="33" t="str">
        <f>VLOOKUP(H695,'GUIDESTAR MATCHING DATA'!$F$1:$I$824,3, FALSE)</f>
        <v>Springfield</v>
      </c>
      <c r="T695" s="33" t="str">
        <f>VLOOKUP(H695,'GUIDESTAR MATCHING DATA'!$F$1:$I$824,4, FALSE)</f>
        <v>VT</v>
      </c>
      <c r="U695" s="40"/>
      <c r="V695" s="40"/>
      <c r="W695" s="36" t="s">
        <v>1161</v>
      </c>
      <c r="X695" s="36" t="s">
        <v>6677</v>
      </c>
      <c r="Y695" s="26">
        <v>2.0</v>
      </c>
      <c r="Z695" s="26">
        <v>2.0</v>
      </c>
    </row>
    <row r="696">
      <c r="A696" s="22" t="s">
        <v>2788</v>
      </c>
      <c r="B696" s="22" t="b">
        <v>1</v>
      </c>
      <c r="C696" s="22">
        <v>8.0</v>
      </c>
      <c r="D696" s="22">
        <v>0.0</v>
      </c>
      <c r="E696" s="22">
        <v>8.0</v>
      </c>
      <c r="F696" s="24">
        <v>42311.80238425926</v>
      </c>
      <c r="G696" s="22" t="s">
        <v>6678</v>
      </c>
      <c r="H696" s="22" t="s">
        <v>2789</v>
      </c>
      <c r="I696" s="24" t="s">
        <v>2475</v>
      </c>
      <c r="J696" s="22" t="str">
        <f>vlookup($I696,fb_data!$B$1:$H$481,3,FALSE)</f>
        <v>#N/A</v>
      </c>
      <c r="K696" s="22" t="str">
        <f>vlookup($I696,fb_data!$B$1:$H$481,4,FALSE)</f>
        <v>#N/A</v>
      </c>
      <c r="L696" s="22" t="str">
        <f>vlookup($I696,fb_data!$B$1:$H$481,5,FALSE)</f>
        <v>#N/A</v>
      </c>
      <c r="M696" s="22" t="str">
        <f>vlookup($I696,fb_data!$B$1:$H$481,6,FALSE)</f>
        <v>#N/A</v>
      </c>
      <c r="N696" s="22" t="str">
        <f>vlookup($I696,fb_data!$B$1:$H$481,7,FALSE)</f>
        <v>#N/A</v>
      </c>
      <c r="O696" s="22" t="s">
        <v>2474</v>
      </c>
      <c r="P696" s="22" t="b">
        <v>0</v>
      </c>
      <c r="Q696" s="28" t="b">
        <v>1</v>
      </c>
      <c r="R696" s="30">
        <v>35216.0</v>
      </c>
      <c r="S696" s="33" t="str">
        <f>VLOOKUP(H696,'GUIDESTAR MATCHING DATA'!$F$1:$I$824,3, FALSE)</f>
        <v>VESTAVIA</v>
      </c>
      <c r="T696" s="33" t="str">
        <f>VLOOKUP(H696,'GUIDESTAR MATCHING DATA'!$F$1:$I$824,4, FALSE)</f>
        <v>AL</v>
      </c>
      <c r="U696" s="33">
        <v>173472.0</v>
      </c>
      <c r="V696" s="33">
        <v>152073.0</v>
      </c>
      <c r="W696" s="22" t="s">
        <v>2628</v>
      </c>
      <c r="X696" s="22" t="s">
        <v>6679</v>
      </c>
      <c r="Y696" s="26">
        <v>1.0</v>
      </c>
      <c r="Z696" s="26">
        <v>1.0</v>
      </c>
    </row>
    <row r="697">
      <c r="A697" s="36" t="s">
        <v>2788</v>
      </c>
      <c r="B697" s="36" t="b">
        <v>1</v>
      </c>
      <c r="C697" s="36">
        <v>80.0</v>
      </c>
      <c r="D697" s="36">
        <v>0.0</v>
      </c>
      <c r="E697" s="36">
        <v>80.0</v>
      </c>
      <c r="F697" s="37">
        <v>42311.84076388889</v>
      </c>
      <c r="G697" s="36" t="s">
        <v>6680</v>
      </c>
      <c r="H697" s="36" t="s">
        <v>2789</v>
      </c>
      <c r="I697" s="37" t="s">
        <v>6681</v>
      </c>
      <c r="J697" s="22" t="str">
        <f>vlookup($I697,fb_data!$B$1:$H$481,3,FALSE)</f>
        <v>#N/A</v>
      </c>
      <c r="K697" s="22" t="str">
        <f>vlookup($I697,fb_data!$B$1:$H$481,4,FALSE)</f>
        <v>#N/A</v>
      </c>
      <c r="L697" s="22" t="str">
        <f>vlookup($I697,fb_data!$B$1:$H$481,5,FALSE)</f>
        <v>#N/A</v>
      </c>
      <c r="M697" s="22" t="str">
        <f>vlookup($I697,fb_data!$B$1:$H$481,6,FALSE)</f>
        <v>#N/A</v>
      </c>
      <c r="N697" s="22" t="str">
        <f>vlookup($I697,fb_data!$B$1:$H$481,7,FALSE)</f>
        <v>#N/A</v>
      </c>
      <c r="O697" s="36" t="s">
        <v>6682</v>
      </c>
      <c r="P697" s="36" t="b">
        <v>0</v>
      </c>
      <c r="Q697" s="38" t="b">
        <v>0</v>
      </c>
      <c r="R697" s="39">
        <v>35216.0</v>
      </c>
      <c r="S697" s="33" t="str">
        <f>VLOOKUP(H697,'GUIDESTAR MATCHING DATA'!$F$1:$I$824,3, FALSE)</f>
        <v>VESTAVIA</v>
      </c>
      <c r="T697" s="33" t="str">
        <f>VLOOKUP(H697,'GUIDESTAR MATCHING DATA'!$F$1:$I$824,4, FALSE)</f>
        <v>AL</v>
      </c>
      <c r="U697" s="40">
        <v>173472.0</v>
      </c>
      <c r="V697" s="40">
        <v>152073.0</v>
      </c>
      <c r="W697" s="36" t="s">
        <v>2628</v>
      </c>
      <c r="X697" s="36" t="s">
        <v>6683</v>
      </c>
      <c r="Y697" s="26">
        <v>3.0</v>
      </c>
      <c r="Z697" s="26">
        <v>1.0</v>
      </c>
    </row>
    <row r="698">
      <c r="A698" s="22" t="s">
        <v>2788</v>
      </c>
      <c r="B698" s="22" t="b">
        <v>1</v>
      </c>
      <c r="C698" s="22">
        <v>12.0</v>
      </c>
      <c r="D698" s="22">
        <v>0.0</v>
      </c>
      <c r="E698" s="22">
        <v>12.0</v>
      </c>
      <c r="F698" s="24">
        <v>42311.841365740744</v>
      </c>
      <c r="G698" s="22" t="s">
        <v>6684</v>
      </c>
      <c r="H698" s="22" t="s">
        <v>2789</v>
      </c>
      <c r="I698" s="24" t="s">
        <v>6685</v>
      </c>
      <c r="J698" s="22" t="str">
        <f>vlookup($I698,fb_data!$B$1:$H$481,3,FALSE)</f>
        <v>#N/A</v>
      </c>
      <c r="K698" s="22" t="str">
        <f>vlookup($I698,fb_data!$B$1:$H$481,4,FALSE)</f>
        <v>#N/A</v>
      </c>
      <c r="L698" s="22" t="str">
        <f>vlookup($I698,fb_data!$B$1:$H$481,5,FALSE)</f>
        <v>#N/A</v>
      </c>
      <c r="M698" s="22" t="str">
        <f>vlookup($I698,fb_data!$B$1:$H$481,6,FALSE)</f>
        <v>#N/A</v>
      </c>
      <c r="N698" s="22" t="str">
        <f>vlookup($I698,fb_data!$B$1:$H$481,7,FALSE)</f>
        <v>#N/A</v>
      </c>
      <c r="O698" s="22" t="s">
        <v>1706</v>
      </c>
      <c r="P698" s="22" t="b">
        <v>0</v>
      </c>
      <c r="Q698" s="28" t="b">
        <v>0</v>
      </c>
      <c r="R698" s="30">
        <v>35216.0</v>
      </c>
      <c r="S698" s="33" t="str">
        <f>VLOOKUP(H698,'GUIDESTAR MATCHING DATA'!$F$1:$I$824,3, FALSE)</f>
        <v>VESTAVIA</v>
      </c>
      <c r="T698" s="33" t="str">
        <f>VLOOKUP(H698,'GUIDESTAR MATCHING DATA'!$F$1:$I$824,4, FALSE)</f>
        <v>AL</v>
      </c>
      <c r="U698" s="33">
        <v>173472.0</v>
      </c>
      <c r="V698" s="33">
        <v>152073.0</v>
      </c>
      <c r="W698" s="22" t="s">
        <v>2628</v>
      </c>
      <c r="X698" s="22" t="s">
        <v>6686</v>
      </c>
      <c r="Y698" s="26">
        <v>3.0</v>
      </c>
      <c r="Z698" s="26">
        <v>1.0</v>
      </c>
    </row>
    <row r="699">
      <c r="A699" s="36" t="s">
        <v>2788</v>
      </c>
      <c r="B699" s="36" t="b">
        <v>1</v>
      </c>
      <c r="C699" s="36">
        <v>534.0</v>
      </c>
      <c r="D699" s="36">
        <v>5.0</v>
      </c>
      <c r="E699" s="36">
        <v>529.0</v>
      </c>
      <c r="F699" s="37">
        <v>42311.84275462963</v>
      </c>
      <c r="G699" s="36" t="s">
        <v>6687</v>
      </c>
      <c r="H699" s="36" t="s">
        <v>2789</v>
      </c>
      <c r="I699" s="37" t="s">
        <v>6688</v>
      </c>
      <c r="J699" s="22" t="str">
        <f>vlookup($I699,fb_data!$B$1:$H$481,3,FALSE)</f>
        <v>#N/A</v>
      </c>
      <c r="K699" s="22" t="str">
        <f>vlookup($I699,fb_data!$B$1:$H$481,4,FALSE)</f>
        <v>#N/A</v>
      </c>
      <c r="L699" s="22" t="str">
        <f>vlookup($I699,fb_data!$B$1:$H$481,5,FALSE)</f>
        <v>#N/A</v>
      </c>
      <c r="M699" s="22" t="str">
        <f>vlookup($I699,fb_data!$B$1:$H$481,6,FALSE)</f>
        <v>#N/A</v>
      </c>
      <c r="N699" s="22" t="str">
        <f>vlookup($I699,fb_data!$B$1:$H$481,7,FALSE)</f>
        <v>#N/A</v>
      </c>
      <c r="O699" s="36" t="s">
        <v>6689</v>
      </c>
      <c r="P699" s="36" t="b">
        <v>0</v>
      </c>
      <c r="Q699" s="38" t="b">
        <v>0</v>
      </c>
      <c r="R699" s="39">
        <v>35216.0</v>
      </c>
      <c r="S699" s="33" t="str">
        <f>VLOOKUP(H699,'GUIDESTAR MATCHING DATA'!$F$1:$I$824,3, FALSE)</f>
        <v>VESTAVIA</v>
      </c>
      <c r="T699" s="33" t="str">
        <f>VLOOKUP(H699,'GUIDESTAR MATCHING DATA'!$F$1:$I$824,4, FALSE)</f>
        <v>AL</v>
      </c>
      <c r="U699" s="40">
        <v>173472.0</v>
      </c>
      <c r="V699" s="40">
        <v>152073.0</v>
      </c>
      <c r="W699" s="36" t="s">
        <v>2628</v>
      </c>
      <c r="X699" s="36" t="s">
        <v>6690</v>
      </c>
      <c r="Y699" s="26">
        <v>1.0</v>
      </c>
      <c r="Z699" s="26">
        <v>4.0</v>
      </c>
    </row>
    <row r="700">
      <c r="A700" s="22" t="s">
        <v>2844</v>
      </c>
      <c r="B700" s="22" t="b">
        <v>1</v>
      </c>
      <c r="C700" s="22">
        <v>6.0</v>
      </c>
      <c r="D700" s="22">
        <v>1.0</v>
      </c>
      <c r="E700" s="22">
        <v>5.0</v>
      </c>
      <c r="F700" s="24">
        <v>42313.70912037037</v>
      </c>
      <c r="G700" s="22" t="s">
        <v>6691</v>
      </c>
      <c r="H700" s="22" t="s">
        <v>2846</v>
      </c>
      <c r="I700" s="24" t="s">
        <v>6692</v>
      </c>
      <c r="J700" s="22" t="str">
        <f>vlookup($I700,fb_data!$B$1:$H$481,3,FALSE)</f>
        <v>#N/A</v>
      </c>
      <c r="K700" s="22" t="str">
        <f>vlookup($I700,fb_data!$B$1:$H$481,4,FALSE)</f>
        <v>#N/A</v>
      </c>
      <c r="L700" s="22" t="str">
        <f>vlookup($I700,fb_data!$B$1:$H$481,5,FALSE)</f>
        <v>#N/A</v>
      </c>
      <c r="M700" s="22" t="str">
        <f>vlookup($I700,fb_data!$B$1:$H$481,6,FALSE)</f>
        <v>#N/A</v>
      </c>
      <c r="N700" s="22" t="str">
        <f>vlookup($I700,fb_data!$B$1:$H$481,7,FALSE)</f>
        <v>#N/A</v>
      </c>
      <c r="O700" s="22" t="s">
        <v>6693</v>
      </c>
      <c r="P700" s="22" t="b">
        <v>0</v>
      </c>
      <c r="Q700" s="28" t="b">
        <v>1</v>
      </c>
      <c r="R700" s="30">
        <v>2132.0</v>
      </c>
      <c r="S700" s="33" t="str">
        <f>VLOOKUP(H700,'GUIDESTAR MATCHING DATA'!$F$1:$I$824,3, FALSE)</f>
        <v>BOSTON</v>
      </c>
      <c r="T700" s="33" t="str">
        <f>VLOOKUP(H700,'GUIDESTAR MATCHING DATA'!$F$1:$I$824,4, FALSE)</f>
        <v>MA</v>
      </c>
      <c r="U700" s="33"/>
      <c r="V700" s="33"/>
      <c r="W700" s="22" t="s">
        <v>472</v>
      </c>
      <c r="X700" s="22" t="s">
        <v>6694</v>
      </c>
      <c r="Y700" s="26">
        <v>3.0</v>
      </c>
      <c r="Z700" s="26">
        <v>2.0</v>
      </c>
    </row>
    <row r="701">
      <c r="A701" s="36" t="s">
        <v>2857</v>
      </c>
      <c r="B701" s="36" t="b">
        <v>1</v>
      </c>
      <c r="C701" s="36">
        <v>0.0</v>
      </c>
      <c r="D701" s="36">
        <v>0.0</v>
      </c>
      <c r="E701" s="36">
        <v>0.0</v>
      </c>
      <c r="F701" s="37">
        <v>42312.525972222225</v>
      </c>
      <c r="G701" s="36" t="s">
        <v>6695</v>
      </c>
      <c r="H701" s="36" t="s">
        <v>2859</v>
      </c>
      <c r="I701" s="37" t="s">
        <v>3252</v>
      </c>
      <c r="J701" s="22" t="str">
        <f>vlookup($I701,fb_data!$B$1:$H$481,3,FALSE)</f>
        <v>#N/A</v>
      </c>
      <c r="K701" s="22" t="str">
        <f>vlookup($I701,fb_data!$B$1:$H$481,4,FALSE)</f>
        <v>#N/A</v>
      </c>
      <c r="L701" s="22" t="str">
        <f>vlookup($I701,fb_data!$B$1:$H$481,5,FALSE)</f>
        <v>#N/A</v>
      </c>
      <c r="M701" s="22" t="str">
        <f>vlookup($I701,fb_data!$B$1:$H$481,6,FALSE)</f>
        <v>#N/A</v>
      </c>
      <c r="N701" s="22" t="str">
        <f>vlookup($I701,fb_data!$B$1:$H$481,7,FALSE)</f>
        <v>#N/A</v>
      </c>
      <c r="O701" s="36" t="s">
        <v>3251</v>
      </c>
      <c r="P701" s="36" t="b">
        <v>0</v>
      </c>
      <c r="Q701" s="38" t="b">
        <v>1</v>
      </c>
      <c r="R701" s="39">
        <v>48075.0</v>
      </c>
      <c r="S701" s="33" t="str">
        <f>VLOOKUP(H701,'GUIDESTAR MATCHING DATA'!$F$1:$I$824,3, FALSE)</f>
        <v>SOUTHFIELD</v>
      </c>
      <c r="T701" s="33" t="str">
        <f>VLOOKUP(H701,'GUIDESTAR MATCHING DATA'!$F$1:$I$824,4, FALSE)</f>
        <v>MI</v>
      </c>
      <c r="U701" s="40">
        <v>3.4061682E7</v>
      </c>
      <c r="V701" s="40">
        <v>3.6017978E7</v>
      </c>
      <c r="W701" s="36" t="s">
        <v>2031</v>
      </c>
      <c r="X701" s="36" t="s">
        <v>6696</v>
      </c>
      <c r="Y701" s="26">
        <v>3.0</v>
      </c>
      <c r="Z701" s="26">
        <v>4.0</v>
      </c>
    </row>
    <row r="702">
      <c r="A702" s="22" t="s">
        <v>2866</v>
      </c>
      <c r="B702" s="22" t="b">
        <v>1</v>
      </c>
      <c r="C702" s="22">
        <v>6.0</v>
      </c>
      <c r="D702" s="22">
        <v>1.0</v>
      </c>
      <c r="E702" s="22">
        <v>5.0</v>
      </c>
      <c r="F702" s="24">
        <v>42324.70201388889</v>
      </c>
      <c r="G702" s="22" t="s">
        <v>6697</v>
      </c>
      <c r="H702" s="22" t="s">
        <v>2867</v>
      </c>
      <c r="I702" s="24" t="s">
        <v>3500</v>
      </c>
      <c r="J702" s="22" t="str">
        <f>vlookup($I702,fb_data!$B$1:$H$481,3,FALSE)</f>
        <v>#N/A</v>
      </c>
      <c r="K702" s="22" t="str">
        <f>vlookup($I702,fb_data!$B$1:$H$481,4,FALSE)</f>
        <v>#N/A</v>
      </c>
      <c r="L702" s="22" t="str">
        <f>vlookup($I702,fb_data!$B$1:$H$481,5,FALSE)</f>
        <v>#N/A</v>
      </c>
      <c r="M702" s="22" t="str">
        <f>vlookup($I702,fb_data!$B$1:$H$481,6,FALSE)</f>
        <v>#N/A</v>
      </c>
      <c r="N702" s="22" t="str">
        <f>vlookup($I702,fb_data!$B$1:$H$481,7,FALSE)</f>
        <v>#N/A</v>
      </c>
      <c r="O702" s="22" t="s">
        <v>3498</v>
      </c>
      <c r="P702" s="22" t="b">
        <v>0</v>
      </c>
      <c r="Q702" s="28" t="b">
        <v>1</v>
      </c>
      <c r="R702" s="30">
        <v>67204.0</v>
      </c>
      <c r="S702" s="33" t="str">
        <f>VLOOKUP(H702,'GUIDESTAR MATCHING DATA'!$F$1:$I$824,3, FALSE)</f>
        <v>Wichita</v>
      </c>
      <c r="T702" s="33" t="str">
        <f>VLOOKUP(H702,'GUIDESTAR MATCHING DATA'!$F$1:$I$824,4, FALSE)</f>
        <v>KS</v>
      </c>
      <c r="U702" s="33"/>
      <c r="V702" s="33"/>
      <c r="W702" s="22" t="s">
        <v>279</v>
      </c>
      <c r="X702" s="22" t="s">
        <v>6698</v>
      </c>
      <c r="Y702" s="26">
        <v>3.0</v>
      </c>
      <c r="Z702" s="26">
        <v>2.0</v>
      </c>
    </row>
    <row r="703">
      <c r="A703" s="36" t="s">
        <v>2871</v>
      </c>
      <c r="B703" s="36" t="b">
        <v>1</v>
      </c>
      <c r="C703" s="36">
        <v>1.0</v>
      </c>
      <c r="D703" s="36">
        <v>1.0</v>
      </c>
      <c r="E703" s="36"/>
      <c r="F703" s="37">
        <v>42310.37975694444</v>
      </c>
      <c r="G703" s="36" t="s">
        <v>6699</v>
      </c>
      <c r="H703" s="36" t="s">
        <v>2873</v>
      </c>
      <c r="I703" s="37" t="s">
        <v>3286</v>
      </c>
      <c r="J703" s="22" t="str">
        <f>vlookup($I703,fb_data!$B$1:$H$481,3,FALSE)</f>
        <v>#N/A</v>
      </c>
      <c r="K703" s="22" t="str">
        <f>vlookup($I703,fb_data!$B$1:$H$481,4,FALSE)</f>
        <v>#N/A</v>
      </c>
      <c r="L703" s="22" t="str">
        <f>vlookup($I703,fb_data!$B$1:$H$481,5,FALSE)</f>
        <v>#N/A</v>
      </c>
      <c r="M703" s="22" t="str">
        <f>vlookup($I703,fb_data!$B$1:$H$481,6,FALSE)</f>
        <v>#N/A</v>
      </c>
      <c r="N703" s="22" t="str">
        <f>vlookup($I703,fb_data!$B$1:$H$481,7,FALSE)</f>
        <v>#N/A</v>
      </c>
      <c r="O703" s="36" t="s">
        <v>3285</v>
      </c>
      <c r="P703" s="36" t="b">
        <v>0</v>
      </c>
      <c r="Q703" s="38" t="b">
        <v>0</v>
      </c>
      <c r="R703" s="39">
        <v>75069.0</v>
      </c>
      <c r="S703" s="33" t="str">
        <f>VLOOKUP(H703,'GUIDESTAR MATCHING DATA'!$F$1:$I$824,3, FALSE)</f>
        <v>MCKINNEY</v>
      </c>
      <c r="T703" s="33" t="str">
        <f>VLOOKUP(H703,'GUIDESTAR MATCHING DATA'!$F$1:$I$824,4, FALSE)</f>
        <v>TX</v>
      </c>
      <c r="U703" s="40"/>
      <c r="V703" s="40"/>
      <c r="W703" s="36" t="s">
        <v>2877</v>
      </c>
      <c r="X703" s="36" t="s">
        <v>6700</v>
      </c>
      <c r="Y703" s="26">
        <v>1.0</v>
      </c>
      <c r="Z703" s="26">
        <v>2.0</v>
      </c>
    </row>
    <row r="704">
      <c r="A704" s="22" t="s">
        <v>2879</v>
      </c>
      <c r="B704" s="22" t="b">
        <v>1</v>
      </c>
      <c r="C704" s="22">
        <v>13.0</v>
      </c>
      <c r="D704" s="22">
        <v>2.0</v>
      </c>
      <c r="E704" s="22">
        <v>11.0</v>
      </c>
      <c r="F704" s="24">
        <v>42332.28690972222</v>
      </c>
      <c r="G704" s="22" t="s">
        <v>6701</v>
      </c>
      <c r="H704" s="22" t="s">
        <v>2880</v>
      </c>
      <c r="I704" s="24" t="s">
        <v>6702</v>
      </c>
      <c r="J704" s="22" t="str">
        <f>vlookup($I704,fb_data!$B$1:$H$481,3,FALSE)</f>
        <v>#N/A</v>
      </c>
      <c r="K704" s="22" t="str">
        <f>vlookup($I704,fb_data!$B$1:$H$481,4,FALSE)</f>
        <v>#N/A</v>
      </c>
      <c r="L704" s="22" t="str">
        <f>vlookup($I704,fb_data!$B$1:$H$481,5,FALSE)</f>
        <v>#N/A</v>
      </c>
      <c r="M704" s="22" t="str">
        <f>vlookup($I704,fb_data!$B$1:$H$481,6,FALSE)</f>
        <v>#N/A</v>
      </c>
      <c r="N704" s="22" t="str">
        <f>vlookup($I704,fb_data!$B$1:$H$481,7,FALSE)</f>
        <v>#N/A</v>
      </c>
      <c r="O704" s="22" t="s">
        <v>6703</v>
      </c>
      <c r="P704" s="22" t="b">
        <v>0</v>
      </c>
      <c r="Q704" s="28" t="b">
        <v>0</v>
      </c>
      <c r="R704" s="30">
        <v>32804.0</v>
      </c>
      <c r="S704" s="33" t="str">
        <f>VLOOKUP(H704,'GUIDESTAR MATCHING DATA'!$F$1:$I$824,3, FALSE)</f>
        <v>Orlando</v>
      </c>
      <c r="T704" s="33" t="str">
        <f>VLOOKUP(H704,'GUIDESTAR MATCHING DATA'!$F$1:$I$824,4, FALSE)</f>
        <v>FL</v>
      </c>
      <c r="U704" s="33">
        <v>3149205.0</v>
      </c>
      <c r="V704" s="33">
        <v>2997491.0</v>
      </c>
      <c r="W704" s="22" t="s">
        <v>2885</v>
      </c>
      <c r="X704" s="22" t="s">
        <v>6704</v>
      </c>
      <c r="Y704" s="26">
        <v>1.0</v>
      </c>
      <c r="Z704" s="26">
        <v>2.0</v>
      </c>
    </row>
    <row r="705">
      <c r="A705" s="36" t="s">
        <v>2879</v>
      </c>
      <c r="B705" s="36" t="b">
        <v>1</v>
      </c>
      <c r="C705" s="36">
        <v>1.0</v>
      </c>
      <c r="D705" s="36">
        <v>0.0</v>
      </c>
      <c r="E705" s="36">
        <v>1.0</v>
      </c>
      <c r="F705" s="37">
        <v>42332.69798611111</v>
      </c>
      <c r="G705" s="36" t="s">
        <v>6705</v>
      </c>
      <c r="H705" s="36" t="s">
        <v>2880</v>
      </c>
      <c r="I705" s="37" t="s">
        <v>6706</v>
      </c>
      <c r="J705" s="22" t="str">
        <f>vlookup($I705,fb_data!$B$1:$H$481,3,FALSE)</f>
        <v>#N/A</v>
      </c>
      <c r="K705" s="22" t="str">
        <f>vlookup($I705,fb_data!$B$1:$H$481,4,FALSE)</f>
        <v>#N/A</v>
      </c>
      <c r="L705" s="22" t="str">
        <f>vlookup($I705,fb_data!$B$1:$H$481,5,FALSE)</f>
        <v>#N/A</v>
      </c>
      <c r="M705" s="22" t="str">
        <f>vlookup($I705,fb_data!$B$1:$H$481,6,FALSE)</f>
        <v>#N/A</v>
      </c>
      <c r="N705" s="22" t="str">
        <f>vlookup($I705,fb_data!$B$1:$H$481,7,FALSE)</f>
        <v>#N/A</v>
      </c>
      <c r="O705" s="36" t="s">
        <v>6707</v>
      </c>
      <c r="P705" s="36" t="b">
        <v>0</v>
      </c>
      <c r="Q705" s="38" t="b">
        <v>0</v>
      </c>
      <c r="R705" s="39">
        <v>32804.0</v>
      </c>
      <c r="S705" s="33" t="str">
        <f>VLOOKUP(H705,'GUIDESTAR MATCHING DATA'!$F$1:$I$824,3, FALSE)</f>
        <v>Orlando</v>
      </c>
      <c r="T705" s="33" t="str">
        <f>VLOOKUP(H705,'GUIDESTAR MATCHING DATA'!$F$1:$I$824,4, FALSE)</f>
        <v>FL</v>
      </c>
      <c r="U705" s="40">
        <v>3149205.0</v>
      </c>
      <c r="V705" s="40">
        <v>2997491.0</v>
      </c>
      <c r="W705" s="36" t="s">
        <v>2885</v>
      </c>
      <c r="X705" s="36" t="s">
        <v>6708</v>
      </c>
      <c r="Y705" s="26">
        <v>1.0</v>
      </c>
      <c r="Z705" s="26">
        <v>2.0</v>
      </c>
    </row>
    <row r="706">
      <c r="A706" s="22" t="s">
        <v>2925</v>
      </c>
      <c r="B706" s="22" t="b">
        <v>1</v>
      </c>
      <c r="C706" s="22">
        <v>17.0</v>
      </c>
      <c r="D706" s="22">
        <v>11.0</v>
      </c>
      <c r="E706" s="22">
        <v>6.0</v>
      </c>
      <c r="F706" s="24">
        <v>42328.434953703705</v>
      </c>
      <c r="G706" s="22" t="s">
        <v>6709</v>
      </c>
      <c r="H706" s="22" t="s">
        <v>2926</v>
      </c>
      <c r="I706" s="24" t="s">
        <v>2495</v>
      </c>
      <c r="J706" s="22" t="str">
        <f>vlookup($I706,fb_data!$B$1:$H$481,3,FALSE)</f>
        <v>#N/A</v>
      </c>
      <c r="K706" s="22" t="str">
        <f>vlookup($I706,fb_data!$B$1:$H$481,4,FALSE)</f>
        <v>#N/A</v>
      </c>
      <c r="L706" s="22" t="str">
        <f>vlookup($I706,fb_data!$B$1:$H$481,5,FALSE)</f>
        <v>#N/A</v>
      </c>
      <c r="M706" s="22" t="str">
        <f>vlookup($I706,fb_data!$B$1:$H$481,6,FALSE)</f>
        <v>#N/A</v>
      </c>
      <c r="N706" s="22" t="str">
        <f>vlookup($I706,fb_data!$B$1:$H$481,7,FALSE)</f>
        <v>#N/A</v>
      </c>
      <c r="O706" s="22" t="s">
        <v>2493</v>
      </c>
      <c r="P706" s="22" t="b">
        <v>0</v>
      </c>
      <c r="Q706" s="28" t="b">
        <v>0</v>
      </c>
      <c r="R706" s="30">
        <v>14738.0</v>
      </c>
      <c r="S706" s="33" t="str">
        <f>VLOOKUP(H706,'GUIDESTAR MATCHING DATA'!$F$1:$I$824,3, FALSE)</f>
        <v>FREWSBURG</v>
      </c>
      <c r="T706" s="33" t="str">
        <f>VLOOKUP(H706,'GUIDESTAR MATCHING DATA'!$F$1:$I$824,4, FALSE)</f>
        <v>NY</v>
      </c>
      <c r="U706" s="33"/>
      <c r="V706" s="33"/>
      <c r="W706" s="22" t="s">
        <v>594</v>
      </c>
      <c r="X706" s="22" t="s">
        <v>6710</v>
      </c>
      <c r="Y706" s="26">
        <v>3.0</v>
      </c>
      <c r="Z706" s="26">
        <v>2.0</v>
      </c>
    </row>
    <row r="707">
      <c r="A707" s="36" t="s">
        <v>2990</v>
      </c>
      <c r="B707" s="36" t="b">
        <v>1</v>
      </c>
      <c r="C707" s="36">
        <v>1.0</v>
      </c>
      <c r="D707" s="36">
        <v>0.0</v>
      </c>
      <c r="E707" s="36">
        <v>1.0</v>
      </c>
      <c r="F707" s="37">
        <v>42326.717361111114</v>
      </c>
      <c r="G707" s="36" t="s">
        <v>6711</v>
      </c>
      <c r="H707" s="36" t="s">
        <v>2991</v>
      </c>
      <c r="I707" s="37" t="s">
        <v>3128</v>
      </c>
      <c r="J707" s="22" t="str">
        <f>vlookup($I707,fb_data!$B$1:$H$481,3,FALSE)</f>
        <v>#N/A</v>
      </c>
      <c r="K707" s="22" t="str">
        <f>vlookup($I707,fb_data!$B$1:$H$481,4,FALSE)</f>
        <v>#N/A</v>
      </c>
      <c r="L707" s="22" t="str">
        <f>vlookup($I707,fb_data!$B$1:$H$481,5,FALSE)</f>
        <v>#N/A</v>
      </c>
      <c r="M707" s="22" t="str">
        <f>vlookup($I707,fb_data!$B$1:$H$481,6,FALSE)</f>
        <v>#N/A</v>
      </c>
      <c r="N707" s="22" t="str">
        <f>vlookup($I707,fb_data!$B$1:$H$481,7,FALSE)</f>
        <v>#N/A</v>
      </c>
      <c r="O707" s="36" t="s">
        <v>3126</v>
      </c>
      <c r="P707" s="36" t="b">
        <v>0</v>
      </c>
      <c r="Q707" s="38" t="b">
        <v>0</v>
      </c>
      <c r="R707" s="39">
        <v>78746.0</v>
      </c>
      <c r="S707" s="33" t="str">
        <f>VLOOKUP(H707,'GUIDESTAR MATCHING DATA'!$F$1:$I$824,3, FALSE)</f>
        <v>Austin</v>
      </c>
      <c r="T707" s="33" t="str">
        <f>VLOOKUP(H707,'GUIDESTAR MATCHING DATA'!$F$1:$I$824,4, FALSE)</f>
        <v>TX</v>
      </c>
      <c r="U707" s="40">
        <v>3608068.0</v>
      </c>
      <c r="V707" s="40">
        <v>3135448.0</v>
      </c>
      <c r="W707" s="36" t="s">
        <v>2994</v>
      </c>
      <c r="X707" s="36" t="s">
        <v>6712</v>
      </c>
      <c r="Y707" s="26">
        <v>1.0</v>
      </c>
      <c r="Z707" s="26">
        <v>1.0</v>
      </c>
    </row>
    <row r="708">
      <c r="A708" s="22" t="s">
        <v>3008</v>
      </c>
      <c r="B708" s="22" t="b">
        <v>1</v>
      </c>
      <c r="C708" s="22">
        <v>1.0</v>
      </c>
      <c r="D708" s="22">
        <v>0.0</v>
      </c>
      <c r="E708" s="22">
        <v>1.0</v>
      </c>
      <c r="F708" s="24">
        <v>42317.557962962965</v>
      </c>
      <c r="G708" s="22" t="s">
        <v>6713</v>
      </c>
      <c r="H708" s="22" t="s">
        <v>3010</v>
      </c>
      <c r="I708" s="24" t="s">
        <v>6714</v>
      </c>
      <c r="J708" s="22" t="str">
        <f>vlookup($I708,fb_data!$B$1:$H$481,3,FALSE)</f>
        <v>#N/A</v>
      </c>
      <c r="K708" s="22" t="str">
        <f>vlookup($I708,fb_data!$B$1:$H$481,4,FALSE)</f>
        <v>#N/A</v>
      </c>
      <c r="L708" s="22" t="str">
        <f>vlookup($I708,fb_data!$B$1:$H$481,5,FALSE)</f>
        <v>#N/A</v>
      </c>
      <c r="M708" s="22" t="str">
        <f>vlookup($I708,fb_data!$B$1:$H$481,6,FALSE)</f>
        <v>#N/A</v>
      </c>
      <c r="N708" s="22" t="str">
        <f>vlookup($I708,fb_data!$B$1:$H$481,7,FALSE)</f>
        <v>#N/A</v>
      </c>
      <c r="O708" s="22" t="s">
        <v>6715</v>
      </c>
      <c r="P708" s="22" t="b">
        <v>0</v>
      </c>
      <c r="Q708" s="28" t="b">
        <v>1</v>
      </c>
      <c r="R708" s="30">
        <v>21740.0</v>
      </c>
      <c r="S708" s="33" t="str">
        <f>VLOOKUP(H708,'GUIDESTAR MATCHING DATA'!$F$1:$I$824,3, FALSE)</f>
        <v>HAGERSTOWN</v>
      </c>
      <c r="T708" s="33" t="str">
        <f>VLOOKUP(H708,'GUIDESTAR MATCHING DATA'!$F$1:$I$824,4, FALSE)</f>
        <v>MD</v>
      </c>
      <c r="U708" s="33"/>
      <c r="V708" s="33"/>
      <c r="W708" s="22" t="s">
        <v>3015</v>
      </c>
      <c r="X708" s="22" t="s">
        <v>6716</v>
      </c>
      <c r="Y708" s="26">
        <v>3.0</v>
      </c>
      <c r="Z708" s="26">
        <v>1.0</v>
      </c>
    </row>
    <row r="709">
      <c r="A709" s="36" t="s">
        <v>3025</v>
      </c>
      <c r="B709" s="36" t="b">
        <v>1</v>
      </c>
      <c r="C709" s="36">
        <v>1.0</v>
      </c>
      <c r="D709" s="36">
        <v>1.0</v>
      </c>
      <c r="E709" s="36"/>
      <c r="F709" s="37">
        <v>42312.21443287037</v>
      </c>
      <c r="G709" s="36" t="s">
        <v>6717</v>
      </c>
      <c r="H709" s="36" t="s">
        <v>3026</v>
      </c>
      <c r="I709" s="37" t="s">
        <v>3055</v>
      </c>
      <c r="J709" s="22" t="str">
        <f>vlookup($I709,fb_data!$B$1:$H$481,3,FALSE)</f>
        <v>#N/A</v>
      </c>
      <c r="K709" s="22" t="str">
        <f>vlookup($I709,fb_data!$B$1:$H$481,4,FALSE)</f>
        <v>#N/A</v>
      </c>
      <c r="L709" s="22" t="str">
        <f>vlookup($I709,fb_data!$B$1:$H$481,5,FALSE)</f>
        <v>#N/A</v>
      </c>
      <c r="M709" s="22" t="str">
        <f>vlookup($I709,fb_data!$B$1:$H$481,6,FALSE)</f>
        <v>#N/A</v>
      </c>
      <c r="N709" s="22" t="str">
        <f>vlookup($I709,fb_data!$B$1:$H$481,7,FALSE)</f>
        <v>#N/A</v>
      </c>
      <c r="O709" s="36" t="s">
        <v>3054</v>
      </c>
      <c r="P709" s="36" t="b">
        <v>0</v>
      </c>
      <c r="Q709" s="38" t="b">
        <v>0</v>
      </c>
      <c r="R709" s="76"/>
      <c r="S709" s="33" t="str">
        <f>VLOOKUP(H709,'GUIDESTAR MATCHING DATA'!$F$1:$I$824,3, FALSE)</f>
        <v>Canada</v>
      </c>
      <c r="T709" s="33" t="str">
        <f>VLOOKUP(H709,'GUIDESTAR MATCHING DATA'!$F$1:$I$824,4, FALSE)</f>
        <v/>
      </c>
      <c r="U709" s="40">
        <v>9.17658932E8</v>
      </c>
      <c r="V709" s="40">
        <v>8.73884171E8</v>
      </c>
      <c r="W709" s="36"/>
      <c r="X709" s="36" t="s">
        <v>6718</v>
      </c>
      <c r="Y709" s="26">
        <v>3.0</v>
      </c>
      <c r="Z709" s="26">
        <v>1.0</v>
      </c>
    </row>
    <row r="710">
      <c r="A710" s="22" t="s">
        <v>3105</v>
      </c>
      <c r="B710" s="22" t="b">
        <v>1</v>
      </c>
      <c r="C710" s="22">
        <v>1.0</v>
      </c>
      <c r="D710" s="22">
        <v>0.0</v>
      </c>
      <c r="E710" s="22">
        <v>1.0</v>
      </c>
      <c r="F710" s="24">
        <v>42327.539988425924</v>
      </c>
      <c r="G710" s="22" t="s">
        <v>6719</v>
      </c>
      <c r="H710" s="22" t="s">
        <v>3106</v>
      </c>
      <c r="I710" s="24" t="s">
        <v>6720</v>
      </c>
      <c r="J710" s="22" t="str">
        <f>vlookup($I710,fb_data!$B$1:$H$481,3,FALSE)</f>
        <v>#N/A</v>
      </c>
      <c r="K710" s="22" t="str">
        <f>vlookup($I710,fb_data!$B$1:$H$481,4,FALSE)</f>
        <v>#N/A</v>
      </c>
      <c r="L710" s="22" t="str">
        <f>vlookup($I710,fb_data!$B$1:$H$481,5,FALSE)</f>
        <v>#N/A</v>
      </c>
      <c r="M710" s="22" t="str">
        <f>vlookup($I710,fb_data!$B$1:$H$481,6,FALSE)</f>
        <v>#N/A</v>
      </c>
      <c r="N710" s="22" t="str">
        <f>vlookup($I710,fb_data!$B$1:$H$481,7,FALSE)</f>
        <v>#N/A</v>
      </c>
      <c r="O710" s="22" t="s">
        <v>6721</v>
      </c>
      <c r="P710" s="22" t="b">
        <v>0</v>
      </c>
      <c r="Q710" s="28" t="b">
        <v>0</v>
      </c>
      <c r="R710" s="30">
        <v>46360.0</v>
      </c>
      <c r="S710" s="33" t="str">
        <f>VLOOKUP(H710,'GUIDESTAR MATCHING DATA'!$F$1:$I$824,3, FALSE)</f>
        <v>MICHIGAN CITY</v>
      </c>
      <c r="T710" s="33" t="str">
        <f>VLOOKUP(H710,'GUIDESTAR MATCHING DATA'!$F$1:$I$824,4, FALSE)</f>
        <v>IN</v>
      </c>
      <c r="U710" s="33"/>
      <c r="V710" s="33"/>
      <c r="W710" s="22" t="s">
        <v>3114</v>
      </c>
      <c r="X710" s="22" t="s">
        <v>6722</v>
      </c>
      <c r="Y710" s="26">
        <v>2.0</v>
      </c>
      <c r="Z710" s="26">
        <v>2.0</v>
      </c>
    </row>
    <row r="711">
      <c r="A711" s="36" t="s">
        <v>3148</v>
      </c>
      <c r="B711" s="36" t="b">
        <v>1</v>
      </c>
      <c r="C711" s="36">
        <v>10.0</v>
      </c>
      <c r="D711" s="36">
        <v>3.0</v>
      </c>
      <c r="E711" s="36">
        <v>7.0</v>
      </c>
      <c r="F711" s="37">
        <v>42331.319756944446</v>
      </c>
      <c r="G711" s="36" t="s">
        <v>6723</v>
      </c>
      <c r="H711" s="36" t="s">
        <v>3149</v>
      </c>
      <c r="I711" s="37" t="s">
        <v>6724</v>
      </c>
      <c r="J711" s="22" t="str">
        <f>vlookup($I711,fb_data!$B$1:$H$481,3,FALSE)</f>
        <v>#N/A</v>
      </c>
      <c r="K711" s="22" t="str">
        <f>vlookup($I711,fb_data!$B$1:$H$481,4,FALSE)</f>
        <v>#N/A</v>
      </c>
      <c r="L711" s="22" t="str">
        <f>vlookup($I711,fb_data!$B$1:$H$481,5,FALSE)</f>
        <v>#N/A</v>
      </c>
      <c r="M711" s="22" t="str">
        <f>vlookup($I711,fb_data!$B$1:$H$481,6,FALSE)</f>
        <v>#N/A</v>
      </c>
      <c r="N711" s="22" t="str">
        <f>vlookup($I711,fb_data!$B$1:$H$481,7,FALSE)</f>
        <v>#N/A</v>
      </c>
      <c r="O711" s="36" t="s">
        <v>6725</v>
      </c>
      <c r="P711" s="36" t="b">
        <v>0</v>
      </c>
      <c r="Q711" s="38" t="b">
        <v>0</v>
      </c>
      <c r="R711" s="76" t="s">
        <v>3151</v>
      </c>
      <c r="S711" s="33" t="str">
        <f>VLOOKUP(H711,'GUIDESTAR MATCHING DATA'!$F$1:$I$824,3, FALSE)</f>
        <v>BIRMINGHAM</v>
      </c>
      <c r="T711" s="33" t="str">
        <f>VLOOKUP(H711,'GUIDESTAR MATCHING DATA'!$F$1:$I$824,4, FALSE)</f>
        <v>AL</v>
      </c>
      <c r="U711" s="40">
        <v>321903.0</v>
      </c>
      <c r="V711" s="40">
        <v>340433.0</v>
      </c>
      <c r="W711" s="36" t="s">
        <v>3152</v>
      </c>
      <c r="X711" s="36" t="s">
        <v>6726</v>
      </c>
      <c r="Y711" s="26">
        <v>1.0</v>
      </c>
      <c r="Z711" s="26">
        <v>1.0</v>
      </c>
    </row>
    <row r="712">
      <c r="A712" s="22" t="s">
        <v>3364</v>
      </c>
      <c r="B712" s="22" t="b">
        <v>1</v>
      </c>
      <c r="C712" s="22">
        <v>1.0</v>
      </c>
      <c r="D712" s="22">
        <v>0.0</v>
      </c>
      <c r="E712" s="22">
        <v>1.0</v>
      </c>
      <c r="F712" s="24">
        <v>42338.69567129629</v>
      </c>
      <c r="G712" s="22" t="s">
        <v>6727</v>
      </c>
      <c r="H712" s="22" t="s">
        <v>3365</v>
      </c>
      <c r="I712" s="24" t="s">
        <v>6728</v>
      </c>
      <c r="J712" s="22" t="str">
        <f>vlookup($I712,fb_data!$B$1:$H$481,3,FALSE)</f>
        <v>#N/A</v>
      </c>
      <c r="K712" s="22" t="str">
        <f>vlookup($I712,fb_data!$B$1:$H$481,4,FALSE)</f>
        <v>#N/A</v>
      </c>
      <c r="L712" s="22" t="str">
        <f>vlookup($I712,fb_data!$B$1:$H$481,5,FALSE)</f>
        <v>#N/A</v>
      </c>
      <c r="M712" s="22" t="str">
        <f>vlookup($I712,fb_data!$B$1:$H$481,6,FALSE)</f>
        <v>#N/A</v>
      </c>
      <c r="N712" s="22" t="str">
        <f>vlookup($I712,fb_data!$B$1:$H$481,7,FALSE)</f>
        <v>#N/A</v>
      </c>
      <c r="O712" s="22" t="s">
        <v>6729</v>
      </c>
      <c r="P712" s="22" t="b">
        <v>0</v>
      </c>
      <c r="Q712" s="28" t="b">
        <v>1</v>
      </c>
      <c r="R712" s="75" t="s">
        <v>3367</v>
      </c>
      <c r="S712" s="33" t="str">
        <f>VLOOKUP(H712,'GUIDESTAR MATCHING DATA'!$F$1:$I$824,3, FALSE)</f>
        <v>NEW YORK</v>
      </c>
      <c r="T712" s="33" t="str">
        <f>VLOOKUP(H712,'GUIDESTAR MATCHING DATA'!$F$1:$I$824,4, FALSE)</f>
        <v>NY</v>
      </c>
      <c r="U712" s="33"/>
      <c r="V712" s="33"/>
      <c r="W712" s="22" t="s">
        <v>313</v>
      </c>
      <c r="X712" s="22" t="s">
        <v>6730</v>
      </c>
      <c r="Y712" s="26">
        <v>3.0</v>
      </c>
      <c r="Z712" s="26">
        <v>2.0</v>
      </c>
    </row>
    <row r="713">
      <c r="A713" s="36" t="s">
        <v>3399</v>
      </c>
      <c r="B713" s="36" t="b">
        <v>1</v>
      </c>
      <c r="C713" s="36">
        <v>0.0</v>
      </c>
      <c r="D713" s="36">
        <v>0.0</v>
      </c>
      <c r="E713" s="36">
        <v>0.0</v>
      </c>
      <c r="F713" s="37">
        <v>42312.32188657407</v>
      </c>
      <c r="G713" s="36" t="s">
        <v>6731</v>
      </c>
      <c r="H713" s="36" t="s">
        <v>3402</v>
      </c>
      <c r="I713" s="37" t="s">
        <v>1570</v>
      </c>
      <c r="J713" s="22" t="str">
        <f>vlookup($I713,fb_data!$B$1:$H$481,3,FALSE)</f>
        <v>#N/A</v>
      </c>
      <c r="K713" s="22" t="str">
        <f>vlookup($I713,fb_data!$B$1:$H$481,4,FALSE)</f>
        <v>#N/A</v>
      </c>
      <c r="L713" s="22" t="str">
        <f>vlookup($I713,fb_data!$B$1:$H$481,5,FALSE)</f>
        <v>#N/A</v>
      </c>
      <c r="M713" s="22" t="str">
        <f>vlookup($I713,fb_data!$B$1:$H$481,6,FALSE)</f>
        <v>#N/A</v>
      </c>
      <c r="N713" s="22" t="str">
        <f>vlookup($I713,fb_data!$B$1:$H$481,7,FALSE)</f>
        <v>#N/A</v>
      </c>
      <c r="O713" s="36" t="s">
        <v>1562</v>
      </c>
      <c r="P713" s="36" t="b">
        <v>0</v>
      </c>
      <c r="Q713" s="38" t="b">
        <v>0</v>
      </c>
      <c r="R713" s="39">
        <v>22206.0</v>
      </c>
      <c r="S713" s="33" t="str">
        <f>VLOOKUP(H713,'GUIDESTAR MATCHING DATA'!$F$1:$I$824,3, FALSE)</f>
        <v>ARLINGTON</v>
      </c>
      <c r="T713" s="33" t="str">
        <f>VLOOKUP(H713,'GUIDESTAR MATCHING DATA'!$F$1:$I$824,4, FALSE)</f>
        <v>VA</v>
      </c>
      <c r="U713" s="40"/>
      <c r="V713" s="40"/>
      <c r="W713" s="36" t="s">
        <v>3406</v>
      </c>
      <c r="X713" s="36" t="s">
        <v>6732</v>
      </c>
      <c r="Y713" s="26">
        <v>3.0</v>
      </c>
      <c r="Z713" s="26">
        <v>1.0</v>
      </c>
    </row>
    <row r="714">
      <c r="A714" s="22" t="s">
        <v>3465</v>
      </c>
      <c r="B714" s="22" t="b">
        <v>1</v>
      </c>
      <c r="C714" s="22">
        <v>4.0</v>
      </c>
      <c r="D714" s="22">
        <v>2.0</v>
      </c>
      <c r="E714" s="22">
        <v>2.0</v>
      </c>
      <c r="F714" s="24">
        <v>42320.50693287037</v>
      </c>
      <c r="G714" s="22" t="s">
        <v>5548</v>
      </c>
      <c r="H714" s="22" t="s">
        <v>3466</v>
      </c>
      <c r="I714" s="24" t="s">
        <v>1676</v>
      </c>
      <c r="J714" s="22" t="str">
        <f>vlookup($I714,fb_data!$B$1:$H$481,3,FALSE)</f>
        <v>#N/A</v>
      </c>
      <c r="K714" s="22" t="str">
        <f>vlookup($I714,fb_data!$B$1:$H$481,4,FALSE)</f>
        <v>#N/A</v>
      </c>
      <c r="L714" s="22" t="str">
        <f>vlookup($I714,fb_data!$B$1:$H$481,5,FALSE)</f>
        <v>#N/A</v>
      </c>
      <c r="M714" s="22" t="str">
        <f>vlookup($I714,fb_data!$B$1:$H$481,6,FALSE)</f>
        <v>#N/A</v>
      </c>
      <c r="N714" s="22" t="str">
        <f>vlookup($I714,fb_data!$B$1:$H$481,7,FALSE)</f>
        <v>#N/A</v>
      </c>
      <c r="O714" s="22" t="s">
        <v>1674</v>
      </c>
      <c r="P714" s="22" t="b">
        <v>0</v>
      </c>
      <c r="Q714" s="28" t="b">
        <v>1</v>
      </c>
      <c r="R714" s="30">
        <v>91702.0</v>
      </c>
      <c r="S714" s="33" t="str">
        <f>VLOOKUP(H714,'GUIDESTAR MATCHING DATA'!$F$1:$I$824,3, FALSE)</f>
        <v>AZUSA</v>
      </c>
      <c r="T714" s="33" t="str">
        <f>VLOOKUP(H714,'GUIDESTAR MATCHING DATA'!$F$1:$I$824,4, FALSE)</f>
        <v>CA</v>
      </c>
      <c r="U714" s="33">
        <v>469846.0</v>
      </c>
      <c r="V714" s="33">
        <v>342973.0</v>
      </c>
      <c r="W714" s="22" t="s">
        <v>3471</v>
      </c>
      <c r="X714" s="22" t="s">
        <v>6733</v>
      </c>
      <c r="Y714" s="26">
        <v>3.0</v>
      </c>
      <c r="Z714" s="26">
        <v>2.0</v>
      </c>
    </row>
    <row r="715">
      <c r="A715" s="36" t="s">
        <v>3564</v>
      </c>
      <c r="B715" s="36" t="b">
        <v>1</v>
      </c>
      <c r="C715" s="36">
        <v>21.0</v>
      </c>
      <c r="D715" s="36">
        <v>2.0</v>
      </c>
      <c r="E715" s="36">
        <v>19.0</v>
      </c>
      <c r="F715" s="37">
        <v>42331.71409722222</v>
      </c>
      <c r="G715" s="36" t="s">
        <v>5573</v>
      </c>
      <c r="H715" s="36" t="s">
        <v>3566</v>
      </c>
      <c r="I715" s="37" t="s">
        <v>5574</v>
      </c>
      <c r="J715" s="22" t="str">
        <f>vlookup($I715,fb_data!$B$1:$H$481,3,FALSE)</f>
        <v>#N/A</v>
      </c>
      <c r="K715" s="22" t="str">
        <f>vlookup($I715,fb_data!$B$1:$H$481,4,FALSE)</f>
        <v>#N/A</v>
      </c>
      <c r="L715" s="22" t="str">
        <f>vlookup($I715,fb_data!$B$1:$H$481,5,FALSE)</f>
        <v>#N/A</v>
      </c>
      <c r="M715" s="22" t="str">
        <f>vlookup($I715,fb_data!$B$1:$H$481,6,FALSE)</f>
        <v>#N/A</v>
      </c>
      <c r="N715" s="22" t="str">
        <f>vlookup($I715,fb_data!$B$1:$H$481,7,FALSE)</f>
        <v>#N/A</v>
      </c>
      <c r="O715" s="36" t="s">
        <v>5575</v>
      </c>
      <c r="P715" s="36" t="b">
        <v>0</v>
      </c>
      <c r="Q715" s="38" t="b">
        <v>0</v>
      </c>
      <c r="R715" s="76" t="s">
        <v>3568</v>
      </c>
      <c r="S715" s="33" t="str">
        <f>VLOOKUP(H715,'GUIDESTAR MATCHING DATA'!$F$1:$I$824,3, FALSE)</f>
        <v>FORT WORTH</v>
      </c>
      <c r="T715" s="33" t="str">
        <f>VLOOKUP(H715,'GUIDESTAR MATCHING DATA'!$F$1:$I$824,4, FALSE)</f>
        <v>TX</v>
      </c>
      <c r="U715" s="40"/>
      <c r="V715" s="40"/>
      <c r="W715" s="36" t="s">
        <v>3569</v>
      </c>
      <c r="X715" s="36" t="s">
        <v>6734</v>
      </c>
      <c r="Y715" s="26">
        <v>3.0</v>
      </c>
      <c r="Z715" s="26">
        <v>1.0</v>
      </c>
    </row>
    <row r="716">
      <c r="A716" s="22" t="s">
        <v>3729</v>
      </c>
      <c r="B716" s="22" t="b">
        <v>1</v>
      </c>
      <c r="C716" s="22">
        <v>0.0</v>
      </c>
      <c r="D716" s="22">
        <v>0.0</v>
      </c>
      <c r="E716" s="22">
        <v>0.0</v>
      </c>
      <c r="F716" s="24">
        <v>42310.57184027778</v>
      </c>
      <c r="G716" s="22" t="s">
        <v>6735</v>
      </c>
      <c r="H716" s="22" t="s">
        <v>3731</v>
      </c>
      <c r="I716" s="24" t="s">
        <v>1523</v>
      </c>
      <c r="J716" s="22" t="str">
        <f>vlookup($I716,fb_data!$B$1:$H$481,3,FALSE)</f>
        <v>#N/A</v>
      </c>
      <c r="K716" s="22" t="str">
        <f>vlookup($I716,fb_data!$B$1:$H$481,4,FALSE)</f>
        <v>#N/A</v>
      </c>
      <c r="L716" s="22" t="str">
        <f>vlookup($I716,fb_data!$B$1:$H$481,5,FALSE)</f>
        <v>#N/A</v>
      </c>
      <c r="M716" s="22" t="str">
        <f>vlookup($I716,fb_data!$B$1:$H$481,6,FALSE)</f>
        <v>#N/A</v>
      </c>
      <c r="N716" s="22" t="str">
        <f>vlookup($I716,fb_data!$B$1:$H$481,7,FALSE)</f>
        <v>#N/A</v>
      </c>
      <c r="O716" s="22" t="s">
        <v>1522</v>
      </c>
      <c r="P716" s="22" t="b">
        <v>0</v>
      </c>
      <c r="Q716" s="28" t="b">
        <v>0</v>
      </c>
      <c r="R716" s="75" t="s">
        <v>3734</v>
      </c>
      <c r="S716" s="33" t="str">
        <f>VLOOKUP(H716,'GUIDESTAR MATCHING DATA'!$F$1:$I$824,3, FALSE)</f>
        <v>NORTON</v>
      </c>
      <c r="T716" s="33" t="str">
        <f>VLOOKUP(H716,'GUIDESTAR MATCHING DATA'!$F$1:$I$824,4, FALSE)</f>
        <v>VA</v>
      </c>
      <c r="U716" s="33"/>
      <c r="V716" s="33"/>
      <c r="W716" s="22"/>
      <c r="X716" s="22" t="s">
        <v>6736</v>
      </c>
      <c r="Y716" s="26">
        <v>3.0</v>
      </c>
      <c r="Z716" s="26">
        <v>2.0</v>
      </c>
    </row>
    <row r="717">
      <c r="A717" s="36" t="s">
        <v>3742</v>
      </c>
      <c r="B717" s="36" t="b">
        <v>1</v>
      </c>
      <c r="C717" s="36">
        <v>0.0</v>
      </c>
      <c r="D717" s="36">
        <v>0.0</v>
      </c>
      <c r="E717" s="36">
        <v>0.0</v>
      </c>
      <c r="F717" s="37">
        <v>42320.33090277778</v>
      </c>
      <c r="G717" s="36" t="s">
        <v>6737</v>
      </c>
      <c r="H717" s="36" t="s">
        <v>3743</v>
      </c>
      <c r="I717" s="37" t="s">
        <v>6738</v>
      </c>
      <c r="J717" s="22" t="str">
        <f>vlookup($I717,fb_data!$B$1:$H$481,3,FALSE)</f>
        <v>#N/A</v>
      </c>
      <c r="K717" s="22" t="str">
        <f>vlookup($I717,fb_data!$B$1:$H$481,4,FALSE)</f>
        <v>#N/A</v>
      </c>
      <c r="L717" s="22" t="str">
        <f>vlookup($I717,fb_data!$B$1:$H$481,5,FALSE)</f>
        <v>#N/A</v>
      </c>
      <c r="M717" s="22" t="str">
        <f>vlookup($I717,fb_data!$B$1:$H$481,6,FALSE)</f>
        <v>#N/A</v>
      </c>
      <c r="N717" s="22" t="str">
        <f>vlookup($I717,fb_data!$B$1:$H$481,7,FALSE)</f>
        <v>#N/A</v>
      </c>
      <c r="O717" s="36" t="s">
        <v>6739</v>
      </c>
      <c r="P717" s="36" t="b">
        <v>0</v>
      </c>
      <c r="Q717" s="38" t="b">
        <v>0</v>
      </c>
      <c r="R717" s="39">
        <v>20636.0</v>
      </c>
      <c r="S717" s="33" t="str">
        <f>VLOOKUP(H717,'GUIDESTAR MATCHING DATA'!$F$1:$I$824,3, FALSE)</f>
        <v>HOLLYWOOD</v>
      </c>
      <c r="T717" s="33" t="str">
        <f>VLOOKUP(H717,'GUIDESTAR MATCHING DATA'!$F$1:$I$824,4, FALSE)</f>
        <v>MD</v>
      </c>
      <c r="U717" s="40">
        <v>4406733.0</v>
      </c>
      <c r="V717" s="40">
        <v>3933608.0</v>
      </c>
      <c r="W717" s="36" t="s">
        <v>3053</v>
      </c>
      <c r="X717" s="36" t="s">
        <v>6740</v>
      </c>
      <c r="Y717" s="26">
        <v>2.0</v>
      </c>
      <c r="Z717" s="26">
        <v>3.0</v>
      </c>
    </row>
    <row r="718">
      <c r="A718" s="22" t="s">
        <v>3758</v>
      </c>
      <c r="B718" s="22" t="b">
        <v>1</v>
      </c>
      <c r="C718" s="22">
        <v>1.0</v>
      </c>
      <c r="D718" s="22">
        <v>0.0</v>
      </c>
      <c r="E718" s="22">
        <v>1.0</v>
      </c>
      <c r="F718" s="24">
        <v>42327.25703703704</v>
      </c>
      <c r="G718" s="22" t="s">
        <v>6741</v>
      </c>
      <c r="H718" s="22" t="s">
        <v>3759</v>
      </c>
      <c r="I718" s="24" t="s">
        <v>2795</v>
      </c>
      <c r="J718" s="22" t="str">
        <f>vlookup($I718,fb_data!$B$1:$H$481,3,FALSE)</f>
        <v>#N/A</v>
      </c>
      <c r="K718" s="22" t="str">
        <f>vlookup($I718,fb_data!$B$1:$H$481,4,FALSE)</f>
        <v>#N/A</v>
      </c>
      <c r="L718" s="22" t="str">
        <f>vlookup($I718,fb_data!$B$1:$H$481,5,FALSE)</f>
        <v>#N/A</v>
      </c>
      <c r="M718" s="22" t="str">
        <f>vlookup($I718,fb_data!$B$1:$H$481,6,FALSE)</f>
        <v>#N/A</v>
      </c>
      <c r="N718" s="22" t="str">
        <f>vlookup($I718,fb_data!$B$1:$H$481,7,FALSE)</f>
        <v>#N/A</v>
      </c>
      <c r="O718" s="22" t="s">
        <v>2791</v>
      </c>
      <c r="P718" s="22" t="b">
        <v>0</v>
      </c>
      <c r="Q718" s="28" t="b">
        <v>1</v>
      </c>
      <c r="R718" s="30">
        <v>78729.0</v>
      </c>
      <c r="S718" s="33" t="str">
        <f>VLOOKUP(H718,'GUIDESTAR MATCHING DATA'!$F$1:$I$824,3, FALSE)</f>
        <v>AUSTIN</v>
      </c>
      <c r="T718" s="33" t="str">
        <f>VLOOKUP(H718,'GUIDESTAR MATCHING DATA'!$F$1:$I$824,4, FALSE)</f>
        <v>TX</v>
      </c>
      <c r="U718" s="33"/>
      <c r="V718" s="33"/>
      <c r="W718" s="22" t="s">
        <v>279</v>
      </c>
      <c r="X718" s="22" t="s">
        <v>6742</v>
      </c>
      <c r="Y718" s="26">
        <v>3.0</v>
      </c>
      <c r="Z718" s="26">
        <v>2.0</v>
      </c>
    </row>
    <row r="719">
      <c r="A719" s="36" t="s">
        <v>3781</v>
      </c>
      <c r="B719" s="36" t="b">
        <v>1</v>
      </c>
      <c r="C719" s="36">
        <v>1.0</v>
      </c>
      <c r="D719" s="36">
        <v>0.0</v>
      </c>
      <c r="E719" s="36">
        <v>1.0</v>
      </c>
      <c r="F719" s="37">
        <v>42328.05128472222</v>
      </c>
      <c r="G719" s="36" t="s">
        <v>6743</v>
      </c>
      <c r="H719" s="36" t="s">
        <v>3782</v>
      </c>
      <c r="I719" s="37" t="s">
        <v>6744</v>
      </c>
      <c r="J719" s="22" t="str">
        <f>vlookup($I719,fb_data!$B$1:$H$481,3,FALSE)</f>
        <v>#N/A</v>
      </c>
      <c r="K719" s="22" t="str">
        <f>vlookup($I719,fb_data!$B$1:$H$481,4,FALSE)</f>
        <v>#N/A</v>
      </c>
      <c r="L719" s="22" t="str">
        <f>vlookup($I719,fb_data!$B$1:$H$481,5,FALSE)</f>
        <v>#N/A</v>
      </c>
      <c r="M719" s="22" t="str">
        <f>vlookup($I719,fb_data!$B$1:$H$481,6,FALSE)</f>
        <v>#N/A</v>
      </c>
      <c r="N719" s="22" t="str">
        <f>vlookup($I719,fb_data!$B$1:$H$481,7,FALSE)</f>
        <v>#N/A</v>
      </c>
      <c r="O719" s="36" t="s">
        <v>6745</v>
      </c>
      <c r="P719" s="36" t="b">
        <v>0</v>
      </c>
      <c r="Q719" s="38" t="b">
        <v>0</v>
      </c>
      <c r="R719" s="39">
        <v>10940.0</v>
      </c>
      <c r="S719" s="33" t="str">
        <f>VLOOKUP(H719,'GUIDESTAR MATCHING DATA'!$F$1:$I$824,3, FALSE)</f>
        <v>MIDDLETOWN</v>
      </c>
      <c r="T719" s="33" t="str">
        <f>VLOOKUP(H719,'GUIDESTAR MATCHING DATA'!$F$1:$I$824,4, FALSE)</f>
        <v>NY</v>
      </c>
      <c r="U719" s="40">
        <v>1009112.0</v>
      </c>
      <c r="V719" s="40">
        <v>866326.0</v>
      </c>
      <c r="W719" s="36" t="s">
        <v>3786</v>
      </c>
      <c r="X719" s="36" t="s">
        <v>6746</v>
      </c>
      <c r="Y719" s="26">
        <v>3.0</v>
      </c>
      <c r="Z719" s="26">
        <v>2.0</v>
      </c>
    </row>
    <row r="720">
      <c r="A720" s="22" t="s">
        <v>3817</v>
      </c>
      <c r="B720" s="22" t="b">
        <v>1</v>
      </c>
      <c r="C720" s="22">
        <v>67.0</v>
      </c>
      <c r="D720" s="22">
        <v>30.0</v>
      </c>
      <c r="E720" s="22">
        <v>37.0</v>
      </c>
      <c r="F720" s="24">
        <v>42311.91915509259</v>
      </c>
      <c r="G720" s="22" t="s">
        <v>6747</v>
      </c>
      <c r="H720" s="22" t="s">
        <v>3818</v>
      </c>
      <c r="I720" s="24" t="s">
        <v>6748</v>
      </c>
      <c r="J720" s="22" t="str">
        <f>vlookup($I720,fb_data!$B$1:$H$481,3,FALSE)</f>
        <v>#N/A</v>
      </c>
      <c r="K720" s="22" t="str">
        <f>vlookup($I720,fb_data!$B$1:$H$481,4,FALSE)</f>
        <v>#N/A</v>
      </c>
      <c r="L720" s="22" t="str">
        <f>vlookup($I720,fb_data!$B$1:$H$481,5,FALSE)</f>
        <v>#N/A</v>
      </c>
      <c r="M720" s="22" t="str">
        <f>vlookup($I720,fb_data!$B$1:$H$481,6,FALSE)</f>
        <v>#N/A</v>
      </c>
      <c r="N720" s="22" t="str">
        <f>vlookup($I720,fb_data!$B$1:$H$481,7,FALSE)</f>
        <v>#N/A</v>
      </c>
      <c r="O720" s="22" t="s">
        <v>6749</v>
      </c>
      <c r="P720" s="22" t="b">
        <v>0</v>
      </c>
      <c r="Q720" s="28" t="b">
        <v>1</v>
      </c>
      <c r="R720" s="75" t="s">
        <v>3821</v>
      </c>
      <c r="S720" s="33" t="str">
        <f>VLOOKUP(H720,'GUIDESTAR MATCHING DATA'!$F$1:$I$824,3, FALSE)</f>
        <v>STANVILLE</v>
      </c>
      <c r="T720" s="33" t="str">
        <f>VLOOKUP(H720,'GUIDESTAR MATCHING DATA'!$F$1:$I$824,4, FALSE)</f>
        <v>KY</v>
      </c>
      <c r="U720" s="33"/>
      <c r="V720" s="33"/>
      <c r="W720" s="22" t="s">
        <v>588</v>
      </c>
      <c r="X720" s="22" t="s">
        <v>6750</v>
      </c>
      <c r="Y720" s="26">
        <v>3.0</v>
      </c>
      <c r="Z720" s="26">
        <v>3.0</v>
      </c>
    </row>
    <row r="721">
      <c r="A721" s="36" t="s">
        <v>3874</v>
      </c>
      <c r="B721" s="36" t="b">
        <v>1</v>
      </c>
      <c r="C721" s="36">
        <v>0.0</v>
      </c>
      <c r="D721" s="36">
        <v>0.0</v>
      </c>
      <c r="E721" s="36">
        <v>0.0</v>
      </c>
      <c r="F721" s="37">
        <v>42320.49951388889</v>
      </c>
      <c r="G721" s="36" t="s">
        <v>6751</v>
      </c>
      <c r="H721" s="36" t="s">
        <v>3875</v>
      </c>
      <c r="I721" s="37" t="s">
        <v>6752</v>
      </c>
      <c r="J721" s="22" t="str">
        <f>vlookup($I721,fb_data!$B$1:$H$481,3,FALSE)</f>
        <v>#N/A</v>
      </c>
      <c r="K721" s="22" t="str">
        <f>vlookup($I721,fb_data!$B$1:$H$481,4,FALSE)</f>
        <v>#N/A</v>
      </c>
      <c r="L721" s="22" t="str">
        <f>vlookup($I721,fb_data!$B$1:$H$481,5,FALSE)</f>
        <v>#N/A</v>
      </c>
      <c r="M721" s="22" t="str">
        <f>vlookup($I721,fb_data!$B$1:$H$481,6,FALSE)</f>
        <v>#N/A</v>
      </c>
      <c r="N721" s="22" t="str">
        <f>vlookup($I721,fb_data!$B$1:$H$481,7,FALSE)</f>
        <v>#N/A</v>
      </c>
      <c r="O721" s="36" t="s">
        <v>6753</v>
      </c>
      <c r="P721" s="36" t="b">
        <v>0</v>
      </c>
      <c r="Q721" s="38" t="b">
        <v>0</v>
      </c>
      <c r="R721" s="39">
        <v>92626.0</v>
      </c>
      <c r="S721" s="33" t="str">
        <f>VLOOKUP(H721,'GUIDESTAR MATCHING DATA'!$F$1:$I$824,3, FALSE)</f>
        <v>COSTA MESA</v>
      </c>
      <c r="T721" s="33" t="str">
        <f>VLOOKUP(H721,'GUIDESTAR MATCHING DATA'!$F$1:$I$824,4, FALSE)</f>
        <v>CA</v>
      </c>
      <c r="U721" s="40">
        <v>258326.0</v>
      </c>
      <c r="V721" s="40">
        <v>240757.0</v>
      </c>
      <c r="W721" s="36" t="s">
        <v>3879</v>
      </c>
      <c r="X721" s="36" t="s">
        <v>6754</v>
      </c>
      <c r="Y721" s="26">
        <v>1.0</v>
      </c>
      <c r="Z721" s="26">
        <v>3.0</v>
      </c>
    </row>
    <row r="722">
      <c r="A722" s="22" t="s">
        <v>3891</v>
      </c>
      <c r="B722" s="22" t="b">
        <v>1</v>
      </c>
      <c r="C722" s="22">
        <v>25.0</v>
      </c>
      <c r="D722" s="22">
        <v>7.0</v>
      </c>
      <c r="E722" s="22">
        <v>18.0</v>
      </c>
      <c r="F722" s="24">
        <v>42321.92592592593</v>
      </c>
      <c r="G722" s="22" t="s">
        <v>6755</v>
      </c>
      <c r="H722" s="22" t="s">
        <v>3893</v>
      </c>
      <c r="I722" s="24" t="s">
        <v>1558</v>
      </c>
      <c r="J722" s="22" t="str">
        <f>vlookup($I722,fb_data!$B$1:$H$481,3,FALSE)</f>
        <v>#N/A</v>
      </c>
      <c r="K722" s="22" t="str">
        <f>vlookup($I722,fb_data!$B$1:$H$481,4,FALSE)</f>
        <v>#N/A</v>
      </c>
      <c r="L722" s="22" t="str">
        <f>vlookup($I722,fb_data!$B$1:$H$481,5,FALSE)</f>
        <v>#N/A</v>
      </c>
      <c r="M722" s="22" t="str">
        <f>vlookup($I722,fb_data!$B$1:$H$481,6,FALSE)</f>
        <v>#N/A</v>
      </c>
      <c r="N722" s="22" t="str">
        <f>vlookup($I722,fb_data!$B$1:$H$481,7,FALSE)</f>
        <v>#N/A</v>
      </c>
      <c r="O722" s="22" t="s">
        <v>1557</v>
      </c>
      <c r="P722" s="22" t="b">
        <v>0</v>
      </c>
      <c r="Q722" s="28" t="b">
        <v>0</v>
      </c>
      <c r="R722" s="75" t="s">
        <v>3896</v>
      </c>
      <c r="S722" s="33" t="str">
        <f>VLOOKUP(H722,'GUIDESTAR MATCHING DATA'!$F$1:$I$824,3, FALSE)</f>
        <v>PLEASANT HILL</v>
      </c>
      <c r="T722" s="33" t="str">
        <f>VLOOKUP(H722,'GUIDESTAR MATCHING DATA'!$F$1:$I$824,4, FALSE)</f>
        <v>CA</v>
      </c>
      <c r="U722" s="33">
        <v>3310582.0</v>
      </c>
      <c r="V722" s="33">
        <v>3281276.0</v>
      </c>
      <c r="W722" s="22" t="s">
        <v>3899</v>
      </c>
      <c r="X722" s="22" t="s">
        <v>6756</v>
      </c>
      <c r="Y722" s="26">
        <v>1.0</v>
      </c>
      <c r="Z722" s="26">
        <v>2.0</v>
      </c>
    </row>
    <row r="723">
      <c r="A723" s="36" t="s">
        <v>3891</v>
      </c>
      <c r="B723" s="36" t="b">
        <v>1</v>
      </c>
      <c r="C723" s="36">
        <v>0.0</v>
      </c>
      <c r="D723" s="36">
        <v>0.0</v>
      </c>
      <c r="E723" s="36">
        <v>0.0</v>
      </c>
      <c r="F723" s="37">
        <v>42321.940104166664</v>
      </c>
      <c r="G723" s="36" t="s">
        <v>6755</v>
      </c>
      <c r="H723" s="36" t="s">
        <v>3893</v>
      </c>
      <c r="I723" s="37" t="s">
        <v>6757</v>
      </c>
      <c r="J723" s="22" t="str">
        <f>vlookup($I723,fb_data!$B$1:$H$481,3,FALSE)</f>
        <v>#N/A</v>
      </c>
      <c r="K723" s="22" t="str">
        <f>vlookup($I723,fb_data!$B$1:$H$481,4,FALSE)</f>
        <v>#N/A</v>
      </c>
      <c r="L723" s="22" t="str">
        <f>vlookup($I723,fb_data!$B$1:$H$481,5,FALSE)</f>
        <v>#N/A</v>
      </c>
      <c r="M723" s="22" t="str">
        <f>vlookup($I723,fb_data!$B$1:$H$481,6,FALSE)</f>
        <v>#N/A</v>
      </c>
      <c r="N723" s="22" t="str">
        <f>vlookup($I723,fb_data!$B$1:$H$481,7,FALSE)</f>
        <v>#N/A</v>
      </c>
      <c r="O723" s="36" t="s">
        <v>6758</v>
      </c>
      <c r="P723" s="36" t="b">
        <v>0</v>
      </c>
      <c r="Q723" s="38" t="b">
        <v>0</v>
      </c>
      <c r="R723" s="76" t="s">
        <v>3896</v>
      </c>
      <c r="S723" s="33" t="str">
        <f>VLOOKUP(H723,'GUIDESTAR MATCHING DATA'!$F$1:$I$824,3, FALSE)</f>
        <v>PLEASANT HILL</v>
      </c>
      <c r="T723" s="33" t="str">
        <f>VLOOKUP(H723,'GUIDESTAR MATCHING DATA'!$F$1:$I$824,4, FALSE)</f>
        <v>CA</v>
      </c>
      <c r="U723" s="40">
        <v>3310582.0</v>
      </c>
      <c r="V723" s="40">
        <v>3281276.0</v>
      </c>
      <c r="W723" s="36" t="s">
        <v>3899</v>
      </c>
      <c r="X723" s="36" t="s">
        <v>6759</v>
      </c>
      <c r="Y723" s="26">
        <v>2.0</v>
      </c>
      <c r="Z723" s="26">
        <v>2.0</v>
      </c>
    </row>
    <row r="724">
      <c r="A724" s="22" t="s">
        <v>3907</v>
      </c>
      <c r="B724" s="22" t="b">
        <v>1</v>
      </c>
      <c r="C724" s="22">
        <v>284.0</v>
      </c>
      <c r="D724" s="22">
        <v>103.0</v>
      </c>
      <c r="E724" s="22">
        <v>181.0</v>
      </c>
      <c r="F724" s="24">
        <v>42311.57622685185</v>
      </c>
      <c r="G724" s="22" t="s">
        <v>6760</v>
      </c>
      <c r="H724" s="22" t="s">
        <v>3908</v>
      </c>
      <c r="I724" s="24" t="s">
        <v>3697</v>
      </c>
      <c r="J724" s="22" t="str">
        <f>vlookup($I724,fb_data!$B$1:$H$481,3,FALSE)</f>
        <v>#N/A</v>
      </c>
      <c r="K724" s="22" t="str">
        <f>vlookup($I724,fb_data!$B$1:$H$481,4,FALSE)</f>
        <v>#N/A</v>
      </c>
      <c r="L724" s="22" t="str">
        <f>vlookup($I724,fb_data!$B$1:$H$481,5,FALSE)</f>
        <v>#N/A</v>
      </c>
      <c r="M724" s="22" t="str">
        <f>vlookup($I724,fb_data!$B$1:$H$481,6,FALSE)</f>
        <v>#N/A</v>
      </c>
      <c r="N724" s="22" t="str">
        <f>vlookup($I724,fb_data!$B$1:$H$481,7,FALSE)</f>
        <v>#N/A</v>
      </c>
      <c r="O724" s="22" t="s">
        <v>3696</v>
      </c>
      <c r="P724" s="22" t="b">
        <v>0</v>
      </c>
      <c r="Q724" s="28" t="b">
        <v>1</v>
      </c>
      <c r="R724" s="75" t="s">
        <v>3910</v>
      </c>
      <c r="S724" s="33" t="str">
        <f>VLOOKUP(H724,'GUIDESTAR MATCHING DATA'!$F$1:$I$824,3, FALSE)</f>
        <v>DENVER</v>
      </c>
      <c r="T724" s="33" t="str">
        <f>VLOOKUP(H724,'GUIDESTAR MATCHING DATA'!$F$1:$I$824,4, FALSE)</f>
        <v>CO</v>
      </c>
      <c r="U724" s="33"/>
      <c r="V724" s="33"/>
      <c r="W724" s="22" t="s">
        <v>3911</v>
      </c>
      <c r="X724" s="22" t="s">
        <v>6761</v>
      </c>
      <c r="Y724" s="26">
        <v>2.0</v>
      </c>
      <c r="Z724" s="26">
        <v>3.0</v>
      </c>
    </row>
    <row r="725">
      <c r="A725" s="36" t="s">
        <v>3919</v>
      </c>
      <c r="B725" s="36" t="b">
        <v>1</v>
      </c>
      <c r="C725" s="36">
        <v>2.0</v>
      </c>
      <c r="D725" s="36">
        <v>0.0</v>
      </c>
      <c r="E725" s="36">
        <v>2.0</v>
      </c>
      <c r="F725" s="37">
        <v>42311.7337962963</v>
      </c>
      <c r="G725" s="36" t="s">
        <v>6762</v>
      </c>
      <c r="H725" s="36" t="s">
        <v>3920</v>
      </c>
      <c r="I725" s="36" t="s">
        <v>1876</v>
      </c>
      <c r="J725" s="22" t="str">
        <f>vlookup($I725,fb_data!$B$1:$H$481,3,FALSE)</f>
        <v>#N/A</v>
      </c>
      <c r="K725" s="22" t="str">
        <f>vlookup($I725,fb_data!$B$1:$H$481,4,FALSE)</f>
        <v>#N/A</v>
      </c>
      <c r="L725" s="22" t="str">
        <f>vlookup($I725,fb_data!$B$1:$H$481,5,FALSE)</f>
        <v>#N/A</v>
      </c>
      <c r="M725" s="22" t="str">
        <f>vlookup($I725,fb_data!$B$1:$H$481,6,FALSE)</f>
        <v>#N/A</v>
      </c>
      <c r="N725" s="22" t="str">
        <f>vlookup($I725,fb_data!$B$1:$H$481,7,FALSE)</f>
        <v>#N/A</v>
      </c>
      <c r="O725" s="36" t="s">
        <v>1875</v>
      </c>
      <c r="P725" s="36" t="b">
        <v>0</v>
      </c>
      <c r="Q725" s="38" t="b">
        <v>0</v>
      </c>
      <c r="R725" s="39">
        <v>6611.0</v>
      </c>
      <c r="S725" s="33" t="str">
        <f>VLOOKUP(H725,'GUIDESTAR MATCHING DATA'!$F$1:$I$824,3, FALSE)</f>
        <v>TRUMBULL</v>
      </c>
      <c r="T725" s="33" t="str">
        <f>VLOOKUP(H725,'GUIDESTAR MATCHING DATA'!$F$1:$I$824,4, FALSE)</f>
        <v>CT</v>
      </c>
      <c r="U725" s="40">
        <v>5784614.0</v>
      </c>
      <c r="V725" s="40">
        <v>6564742.0</v>
      </c>
      <c r="W725" s="36" t="s">
        <v>3924</v>
      </c>
      <c r="X725" s="36" t="s">
        <v>6763</v>
      </c>
      <c r="Y725" s="26">
        <v>1.0</v>
      </c>
      <c r="Z725" s="26">
        <v>1.0</v>
      </c>
    </row>
    <row r="726">
      <c r="A726" s="22" t="s">
        <v>3951</v>
      </c>
      <c r="B726" s="22" t="b">
        <v>1</v>
      </c>
      <c r="C726" s="22">
        <v>6.0</v>
      </c>
      <c r="D726" s="22">
        <v>0.0</v>
      </c>
      <c r="E726" s="22">
        <v>6.0</v>
      </c>
      <c r="F726" s="24">
        <v>42332.53949074074</v>
      </c>
      <c r="G726" s="22" t="s">
        <v>6764</v>
      </c>
      <c r="H726" s="22" t="s">
        <v>3952</v>
      </c>
      <c r="I726" s="24" t="s">
        <v>6765</v>
      </c>
      <c r="J726" s="22" t="str">
        <f>vlookup($I726,fb_data!$B$1:$H$481,3,FALSE)</f>
        <v>#N/A</v>
      </c>
      <c r="K726" s="22" t="str">
        <f>vlookup($I726,fb_data!$B$1:$H$481,4,FALSE)</f>
        <v>#N/A</v>
      </c>
      <c r="L726" s="22" t="str">
        <f>vlookup($I726,fb_data!$B$1:$H$481,5,FALSE)</f>
        <v>#N/A</v>
      </c>
      <c r="M726" s="22" t="str">
        <f>vlookup($I726,fb_data!$B$1:$H$481,6,FALSE)</f>
        <v>#N/A</v>
      </c>
      <c r="N726" s="22" t="str">
        <f>vlookup($I726,fb_data!$B$1:$H$481,7,FALSE)</f>
        <v>#N/A</v>
      </c>
      <c r="O726" s="22" t="s">
        <v>6766</v>
      </c>
      <c r="P726" s="22" t="b">
        <v>0</v>
      </c>
      <c r="Q726" s="28" t="b">
        <v>1</v>
      </c>
      <c r="R726" s="30">
        <v>6776.0</v>
      </c>
      <c r="S726" s="33" t="str">
        <f>VLOOKUP(H726,'GUIDESTAR MATCHING DATA'!$F$1:$I$824,3, FALSE)</f>
        <v>NEW MILFORD</v>
      </c>
      <c r="T726" s="33" t="str">
        <f>VLOOKUP(H726,'GUIDESTAR MATCHING DATA'!$F$1:$I$824,4, FALSE)</f>
        <v>CT</v>
      </c>
      <c r="U726" s="33"/>
      <c r="V726" s="33"/>
      <c r="W726" s="22" t="s">
        <v>3956</v>
      </c>
      <c r="X726" s="22" t="s">
        <v>6767</v>
      </c>
      <c r="Y726" s="26">
        <v>1.0</v>
      </c>
      <c r="Z726" s="26">
        <v>2.0</v>
      </c>
    </row>
    <row r="727">
      <c r="A727" s="36" t="s">
        <v>3994</v>
      </c>
      <c r="B727" s="36" t="b">
        <v>1</v>
      </c>
      <c r="C727" s="36">
        <v>0.0</v>
      </c>
      <c r="D727" s="36">
        <v>0.0</v>
      </c>
      <c r="E727" s="36">
        <v>0.0</v>
      </c>
      <c r="F727" s="37">
        <v>42324.26474537037</v>
      </c>
      <c r="G727" s="36" t="s">
        <v>6768</v>
      </c>
      <c r="H727" s="36" t="s">
        <v>3995</v>
      </c>
      <c r="I727" s="37" t="s">
        <v>6769</v>
      </c>
      <c r="J727" s="22" t="str">
        <f>vlookup($I727,fb_data!$B$1:$H$481,3,FALSE)</f>
        <v>#N/A</v>
      </c>
      <c r="K727" s="22" t="str">
        <f>vlookup($I727,fb_data!$B$1:$H$481,4,FALSE)</f>
        <v>#N/A</v>
      </c>
      <c r="L727" s="22" t="str">
        <f>vlookup($I727,fb_data!$B$1:$H$481,5,FALSE)</f>
        <v>#N/A</v>
      </c>
      <c r="M727" s="22" t="str">
        <f>vlookup($I727,fb_data!$B$1:$H$481,6,FALSE)</f>
        <v>#N/A</v>
      </c>
      <c r="N727" s="22" t="str">
        <f>vlookup($I727,fb_data!$B$1:$H$481,7,FALSE)</f>
        <v>#N/A</v>
      </c>
      <c r="O727" s="36" t="s">
        <v>6770</v>
      </c>
      <c r="P727" s="36" t="b">
        <v>0</v>
      </c>
      <c r="Q727" s="38" t="b">
        <v>0</v>
      </c>
      <c r="R727" s="39">
        <v>60604.0</v>
      </c>
      <c r="S727" s="33" t="str">
        <f>VLOOKUP(H727,'GUIDESTAR MATCHING DATA'!$F$1:$I$824,3, FALSE)</f>
        <v>CHICAGO</v>
      </c>
      <c r="T727" s="33" t="str">
        <f>VLOOKUP(H727,'GUIDESTAR MATCHING DATA'!$F$1:$I$824,4, FALSE)</f>
        <v>IL</v>
      </c>
      <c r="U727" s="40"/>
      <c r="V727" s="40"/>
      <c r="W727" s="36" t="s">
        <v>571</v>
      </c>
      <c r="X727" s="36" t="s">
        <v>6771</v>
      </c>
      <c r="Y727" s="26">
        <v>3.0</v>
      </c>
      <c r="Z727" s="26">
        <v>1.0</v>
      </c>
    </row>
    <row r="728">
      <c r="A728" s="22" t="s">
        <v>4016</v>
      </c>
      <c r="B728" s="22" t="b">
        <v>1</v>
      </c>
      <c r="C728" s="22">
        <v>3.0</v>
      </c>
      <c r="D728" s="22">
        <v>0.0</v>
      </c>
      <c r="E728" s="22">
        <v>3.0</v>
      </c>
      <c r="F728" s="24">
        <v>42326.849583333336</v>
      </c>
      <c r="G728" s="22" t="s">
        <v>6772</v>
      </c>
      <c r="H728" s="22" t="s">
        <v>4017</v>
      </c>
      <c r="I728" s="24" t="s">
        <v>1303</v>
      </c>
      <c r="J728" s="22">
        <f>vlookup($I728,fb_data!$B$1:$H$481,3,FALSE)</f>
        <v>-1</v>
      </c>
      <c r="K728" s="22" t="str">
        <f>vlookup($I728,fb_data!$B$1:$H$481,4,FALSE)</f>
        <v>Galveston, Texas</v>
      </c>
      <c r="L728" s="22" t="str">
        <f>vlookup($I728,fb_data!$B$1:$H$481,5,FALSE)</f>
        <v/>
      </c>
      <c r="M728" s="22" t="str">
        <f>vlookup($I728,fb_data!$B$1:$H$481,6,FALSE)</f>
        <v>Retired</v>
      </c>
      <c r="N728" s="22" t="str">
        <f>vlookup($I728,fb_data!$B$1:$H$481,7,FALSE)</f>
        <v>Disabled</v>
      </c>
      <c r="O728" s="22" t="s">
        <v>1302</v>
      </c>
      <c r="P728" s="22" t="b">
        <v>0</v>
      </c>
      <c r="Q728" s="28" t="b">
        <v>0</v>
      </c>
      <c r="R728" s="30">
        <v>78283.0</v>
      </c>
      <c r="S728" s="33" t="str">
        <f>VLOOKUP(H728,'GUIDESTAR MATCHING DATA'!$F$1:$I$824,3, FALSE)</f>
        <v>San Antonio</v>
      </c>
      <c r="T728" s="33" t="str">
        <f>VLOOKUP(H728,'GUIDESTAR MATCHING DATA'!$F$1:$I$824,4, FALSE)</f>
        <v>TX</v>
      </c>
      <c r="U728" s="33">
        <v>1829780.0</v>
      </c>
      <c r="V728" s="33">
        <v>1877644.0</v>
      </c>
      <c r="W728" s="22" t="s">
        <v>279</v>
      </c>
      <c r="X728" s="22" t="s">
        <v>6773</v>
      </c>
      <c r="Y728" s="26">
        <v>3.0</v>
      </c>
      <c r="Z728" s="26">
        <v>2.0</v>
      </c>
    </row>
    <row r="729">
      <c r="A729" s="36" t="s">
        <v>4029</v>
      </c>
      <c r="B729" s="36" t="b">
        <v>1</v>
      </c>
      <c r="C729" s="36">
        <v>2.0</v>
      </c>
      <c r="D729" s="36">
        <v>1.0</v>
      </c>
      <c r="E729" s="36">
        <v>1.0</v>
      </c>
      <c r="F729" s="37">
        <v>42315.559375</v>
      </c>
      <c r="G729" s="36" t="s">
        <v>6774</v>
      </c>
      <c r="H729" s="36" t="s">
        <v>4030</v>
      </c>
      <c r="I729" s="37" t="s">
        <v>6775</v>
      </c>
      <c r="J729" s="22" t="str">
        <f>vlookup($I729,fb_data!$B$1:$H$481,3,FALSE)</f>
        <v>#N/A</v>
      </c>
      <c r="K729" s="22" t="str">
        <f>vlookup($I729,fb_data!$B$1:$H$481,4,FALSE)</f>
        <v>#N/A</v>
      </c>
      <c r="L729" s="22" t="str">
        <f>vlookup($I729,fb_data!$B$1:$H$481,5,FALSE)</f>
        <v>#N/A</v>
      </c>
      <c r="M729" s="22" t="str">
        <f>vlookup($I729,fb_data!$B$1:$H$481,6,FALSE)</f>
        <v>#N/A</v>
      </c>
      <c r="N729" s="22" t="str">
        <f>vlookup($I729,fb_data!$B$1:$H$481,7,FALSE)</f>
        <v>#N/A</v>
      </c>
      <c r="O729" s="36" t="s">
        <v>6776</v>
      </c>
      <c r="P729" s="36" t="b">
        <v>0</v>
      </c>
      <c r="Q729" s="38" t="b">
        <v>0</v>
      </c>
      <c r="R729" s="76" t="s">
        <v>2151</v>
      </c>
      <c r="S729" s="33" t="str">
        <f>VLOOKUP(H729,'GUIDESTAR MATCHING DATA'!$F$1:$I$824,3, FALSE)</f>
        <v>Grand Rapids</v>
      </c>
      <c r="T729" s="33" t="str">
        <f>VLOOKUP(H729,'GUIDESTAR MATCHING DATA'!$F$1:$I$824,4, FALSE)</f>
        <v>MI</v>
      </c>
      <c r="U729" s="40">
        <v>218143.0</v>
      </c>
      <c r="V729" s="40">
        <v>171413.0</v>
      </c>
      <c r="W729" s="36" t="s">
        <v>430</v>
      </c>
      <c r="X729" s="36" t="s">
        <v>6777</v>
      </c>
      <c r="Y729" s="26">
        <v>1.0</v>
      </c>
      <c r="Z729" s="26">
        <v>1.0</v>
      </c>
    </row>
    <row r="730">
      <c r="A730" s="22" t="s">
        <v>4077</v>
      </c>
      <c r="B730" s="22" t="b">
        <v>1</v>
      </c>
      <c r="C730" s="22">
        <v>1.0</v>
      </c>
      <c r="D730" s="22">
        <v>0.0</v>
      </c>
      <c r="E730" s="22">
        <v>1.0</v>
      </c>
      <c r="F730" s="24">
        <v>42320.55118055556</v>
      </c>
      <c r="G730" s="22" t="s">
        <v>5773</v>
      </c>
      <c r="H730" s="22" t="s">
        <v>4078</v>
      </c>
      <c r="I730" s="24" t="s">
        <v>2309</v>
      </c>
      <c r="J730" s="22" t="str">
        <f>vlookup($I730,fb_data!$B$1:$H$481,3,FALSE)</f>
        <v>#N/A</v>
      </c>
      <c r="K730" s="22" t="str">
        <f>vlookup($I730,fb_data!$B$1:$H$481,4,FALSE)</f>
        <v>#N/A</v>
      </c>
      <c r="L730" s="22" t="str">
        <f>vlookup($I730,fb_data!$B$1:$H$481,5,FALSE)</f>
        <v>#N/A</v>
      </c>
      <c r="M730" s="22" t="str">
        <f>vlookup($I730,fb_data!$B$1:$H$481,6,FALSE)</f>
        <v>#N/A</v>
      </c>
      <c r="N730" s="22" t="str">
        <f>vlookup($I730,fb_data!$B$1:$H$481,7,FALSE)</f>
        <v>#N/A</v>
      </c>
      <c r="O730" s="22" t="s">
        <v>2308</v>
      </c>
      <c r="P730" s="22" t="b">
        <v>0</v>
      </c>
      <c r="Q730" s="28" t="b">
        <v>1</v>
      </c>
      <c r="R730" s="75" t="s">
        <v>4081</v>
      </c>
      <c r="S730" s="33" t="str">
        <f>VLOOKUP(H730,'GUIDESTAR MATCHING DATA'!$F$1:$I$824,3, FALSE)</f>
        <v>HACKETTSTOWN</v>
      </c>
      <c r="T730" s="33" t="str">
        <f>VLOOKUP(H730,'GUIDESTAR MATCHING DATA'!$F$1:$I$824,4, FALSE)</f>
        <v>NJ</v>
      </c>
      <c r="U730" s="33">
        <v>320543.0</v>
      </c>
      <c r="V730" s="33">
        <v>319739.0</v>
      </c>
      <c r="W730" s="22" t="s">
        <v>71</v>
      </c>
      <c r="X730" s="22" t="s">
        <v>6778</v>
      </c>
      <c r="Y730" s="26">
        <v>3.0</v>
      </c>
      <c r="Z730" s="26">
        <v>1.0</v>
      </c>
    </row>
    <row r="731">
      <c r="A731" s="36" t="s">
        <v>4095</v>
      </c>
      <c r="B731" s="36" t="b">
        <v>1</v>
      </c>
      <c r="C731" s="36">
        <v>3.0</v>
      </c>
      <c r="D731" s="36">
        <v>0.0</v>
      </c>
      <c r="E731" s="36">
        <v>3.0</v>
      </c>
      <c r="F731" s="37">
        <v>42314.719189814816</v>
      </c>
      <c r="G731" s="36" t="s">
        <v>6779</v>
      </c>
      <c r="H731" s="36" t="s">
        <v>4096</v>
      </c>
      <c r="I731" s="36" t="s">
        <v>1885</v>
      </c>
      <c r="J731" s="22" t="str">
        <f>vlookup($I731,fb_data!$B$1:$H$481,3,FALSE)</f>
        <v>#N/A</v>
      </c>
      <c r="K731" s="22" t="str">
        <f>vlookup($I731,fb_data!$B$1:$H$481,4,FALSE)</f>
        <v>#N/A</v>
      </c>
      <c r="L731" s="22" t="str">
        <f>vlookup($I731,fb_data!$B$1:$H$481,5,FALSE)</f>
        <v>#N/A</v>
      </c>
      <c r="M731" s="22" t="str">
        <f>vlookup($I731,fb_data!$B$1:$H$481,6,FALSE)</f>
        <v>#N/A</v>
      </c>
      <c r="N731" s="22" t="str">
        <f>vlookup($I731,fb_data!$B$1:$H$481,7,FALSE)</f>
        <v>#N/A</v>
      </c>
      <c r="O731" s="36" t="s">
        <v>1882</v>
      </c>
      <c r="P731" s="36" t="b">
        <v>0</v>
      </c>
      <c r="Q731" s="38" t="b">
        <v>0</v>
      </c>
      <c r="R731" s="76" t="s">
        <v>4098</v>
      </c>
      <c r="S731" s="33" t="str">
        <f>VLOOKUP(H731,'GUIDESTAR MATCHING DATA'!$F$1:$I$824,3, FALSE)</f>
        <v>RICHMOND</v>
      </c>
      <c r="T731" s="33" t="str">
        <f>VLOOKUP(H731,'GUIDESTAR MATCHING DATA'!$F$1:$I$824,4, FALSE)</f>
        <v>VA</v>
      </c>
      <c r="U731" s="40"/>
      <c r="V731" s="40"/>
      <c r="W731" s="36" t="s">
        <v>4099</v>
      </c>
      <c r="X731" s="36" t="s">
        <v>6780</v>
      </c>
      <c r="Y731" s="26">
        <v>1.0</v>
      </c>
      <c r="Z731" s="26">
        <v>1.0</v>
      </c>
    </row>
    <row r="732">
      <c r="A732" s="22" t="s">
        <v>4114</v>
      </c>
      <c r="B732" s="22" t="b">
        <v>1</v>
      </c>
      <c r="C732" s="22">
        <v>1.0</v>
      </c>
      <c r="D732" s="22">
        <v>0.0</v>
      </c>
      <c r="E732" s="22">
        <v>1.0</v>
      </c>
      <c r="F732" s="24">
        <v>42319.387025462966</v>
      </c>
      <c r="G732" s="22" t="s">
        <v>6781</v>
      </c>
      <c r="H732" s="22" t="s">
        <v>4115</v>
      </c>
      <c r="I732" s="24" t="s">
        <v>3661</v>
      </c>
      <c r="J732" s="22" t="str">
        <f>vlookup($I732,fb_data!$B$1:$H$481,3,FALSE)</f>
        <v>#N/A</v>
      </c>
      <c r="K732" s="22" t="str">
        <f>vlookup($I732,fb_data!$B$1:$H$481,4,FALSE)</f>
        <v>#N/A</v>
      </c>
      <c r="L732" s="22" t="str">
        <f>vlookup($I732,fb_data!$B$1:$H$481,5,FALSE)</f>
        <v>#N/A</v>
      </c>
      <c r="M732" s="22" t="str">
        <f>vlookup($I732,fb_data!$B$1:$H$481,6,FALSE)</f>
        <v>#N/A</v>
      </c>
      <c r="N732" s="22" t="str">
        <f>vlookup($I732,fb_data!$B$1:$H$481,7,FALSE)</f>
        <v>#N/A</v>
      </c>
      <c r="O732" s="22" t="s">
        <v>3658</v>
      </c>
      <c r="P732" s="22" t="b">
        <v>0</v>
      </c>
      <c r="Q732" s="28" t="b">
        <v>0</v>
      </c>
      <c r="R732" s="75" t="s">
        <v>4117</v>
      </c>
      <c r="S732" s="33" t="str">
        <f>VLOOKUP(H732,'GUIDESTAR MATCHING DATA'!$F$1:$I$824,3, FALSE)</f>
        <v>SIOUX FALLS</v>
      </c>
      <c r="T732" s="33" t="str">
        <f>VLOOKUP(H732,'GUIDESTAR MATCHING DATA'!$F$1:$I$824,4, FALSE)</f>
        <v>SD</v>
      </c>
      <c r="U732" s="33">
        <v>9405135.0</v>
      </c>
      <c r="V732" s="33">
        <v>8891798.0</v>
      </c>
      <c r="W732" s="22" t="s">
        <v>301</v>
      </c>
      <c r="X732" s="22" t="s">
        <v>6782</v>
      </c>
      <c r="Y732" s="26">
        <v>3.0</v>
      </c>
      <c r="Z732" s="26">
        <v>3.0</v>
      </c>
    </row>
    <row r="733">
      <c r="A733" s="36" t="s">
        <v>4191</v>
      </c>
      <c r="B733" s="36" t="b">
        <v>1</v>
      </c>
      <c r="C733" s="36">
        <v>1.0</v>
      </c>
      <c r="D733" s="36">
        <v>0.0</v>
      </c>
      <c r="E733" s="36">
        <v>1.0</v>
      </c>
      <c r="F733" s="37">
        <v>42320.161261574074</v>
      </c>
      <c r="G733" s="36" t="s">
        <v>6783</v>
      </c>
      <c r="H733" s="36" t="s">
        <v>4192</v>
      </c>
      <c r="I733" s="37" t="s">
        <v>6784</v>
      </c>
      <c r="J733" s="22" t="str">
        <f>vlookup($I733,fb_data!$B$1:$H$481,3,FALSE)</f>
        <v>#N/A</v>
      </c>
      <c r="K733" s="22" t="str">
        <f>vlookup($I733,fb_data!$B$1:$H$481,4,FALSE)</f>
        <v>#N/A</v>
      </c>
      <c r="L733" s="22" t="str">
        <f>vlookup($I733,fb_data!$B$1:$H$481,5,FALSE)</f>
        <v>#N/A</v>
      </c>
      <c r="M733" s="22" t="str">
        <f>vlookup($I733,fb_data!$B$1:$H$481,6,FALSE)</f>
        <v>#N/A</v>
      </c>
      <c r="N733" s="22" t="str">
        <f>vlookup($I733,fb_data!$B$1:$H$481,7,FALSE)</f>
        <v>#N/A</v>
      </c>
      <c r="O733" s="36" t="s">
        <v>6785</v>
      </c>
      <c r="P733" s="36" t="b">
        <v>0</v>
      </c>
      <c r="Q733" s="38" t="b">
        <v>1</v>
      </c>
      <c r="R733" s="39">
        <v>19969.0</v>
      </c>
      <c r="S733" s="33" t="str">
        <f>VLOOKUP(H733,'GUIDESTAR MATCHING DATA'!$F$1:$I$824,3, FALSE)</f>
        <v>NASSAU</v>
      </c>
      <c r="T733" s="33" t="str">
        <f>VLOOKUP(H733,'GUIDESTAR MATCHING DATA'!$F$1:$I$824,4, FALSE)</f>
        <v>DE</v>
      </c>
      <c r="U733" s="40"/>
      <c r="V733" s="40"/>
      <c r="W733" s="36" t="s">
        <v>4196</v>
      </c>
      <c r="X733" s="36" t="s">
        <v>6786</v>
      </c>
      <c r="Y733" s="26">
        <v>3.0</v>
      </c>
      <c r="Z733" s="26">
        <v>4.0</v>
      </c>
    </row>
    <row r="734">
      <c r="A734" s="22" t="s">
        <v>4198</v>
      </c>
      <c r="B734" s="22" t="b">
        <v>1</v>
      </c>
      <c r="C734" s="22">
        <v>6.0</v>
      </c>
      <c r="D734" s="22">
        <v>1.0</v>
      </c>
      <c r="E734" s="22">
        <v>5.0</v>
      </c>
      <c r="F734" s="24">
        <v>42312.33268518518</v>
      </c>
      <c r="G734" s="22" t="s">
        <v>6787</v>
      </c>
      <c r="H734" s="22" t="s">
        <v>4199</v>
      </c>
      <c r="I734" s="24" t="s">
        <v>3301</v>
      </c>
      <c r="J734" s="22" t="str">
        <f>vlookup($I734,fb_data!$B$1:$H$481,3,FALSE)</f>
        <v>#N/A</v>
      </c>
      <c r="K734" s="22" t="str">
        <f>vlookup($I734,fb_data!$B$1:$H$481,4,FALSE)</f>
        <v>#N/A</v>
      </c>
      <c r="L734" s="22" t="str">
        <f>vlookup($I734,fb_data!$B$1:$H$481,5,FALSE)</f>
        <v>#N/A</v>
      </c>
      <c r="M734" s="22" t="str">
        <f>vlookup($I734,fb_data!$B$1:$H$481,6,FALSE)</f>
        <v>#N/A</v>
      </c>
      <c r="N734" s="22" t="str">
        <f>vlookup($I734,fb_data!$B$1:$H$481,7,FALSE)</f>
        <v>#N/A</v>
      </c>
      <c r="O734" s="22" t="s">
        <v>3300</v>
      </c>
      <c r="P734" s="22" t="b">
        <v>0</v>
      </c>
      <c r="Q734" s="28" t="b">
        <v>0</v>
      </c>
      <c r="R734" s="30">
        <v>6770.0</v>
      </c>
      <c r="S734" s="33" t="str">
        <f>VLOOKUP(H734,'GUIDESTAR MATCHING DATA'!$F$1:$I$824,3, FALSE)</f>
        <v>NAUGATUCK</v>
      </c>
      <c r="T734" s="33" t="str">
        <f>VLOOKUP(H734,'GUIDESTAR MATCHING DATA'!$F$1:$I$824,4, FALSE)</f>
        <v>CT</v>
      </c>
      <c r="U734" s="33"/>
      <c r="V734" s="33"/>
      <c r="W734" s="22" t="s">
        <v>4203</v>
      </c>
      <c r="X734" s="22" t="s">
        <v>6788</v>
      </c>
      <c r="Y734" s="26">
        <v>3.0</v>
      </c>
      <c r="Z734" s="26">
        <v>1.0</v>
      </c>
    </row>
    <row r="735">
      <c r="A735" s="36" t="s">
        <v>4238</v>
      </c>
      <c r="B735" s="36" t="b">
        <v>1</v>
      </c>
      <c r="C735" s="36">
        <v>2.0</v>
      </c>
      <c r="D735" s="36">
        <v>1.0</v>
      </c>
      <c r="E735" s="36">
        <v>1.0</v>
      </c>
      <c r="F735" s="37">
        <v>42331.71376157407</v>
      </c>
      <c r="G735" s="36" t="s">
        <v>6789</v>
      </c>
      <c r="H735" s="36" t="s">
        <v>4239</v>
      </c>
      <c r="I735" s="37" t="s">
        <v>6790</v>
      </c>
      <c r="J735" s="22" t="str">
        <f>vlookup($I735,fb_data!$B$1:$H$481,3,FALSE)</f>
        <v>#N/A</v>
      </c>
      <c r="K735" s="22" t="str">
        <f>vlookup($I735,fb_data!$B$1:$H$481,4,FALSE)</f>
        <v>#N/A</v>
      </c>
      <c r="L735" s="22" t="str">
        <f>vlookup($I735,fb_data!$B$1:$H$481,5,FALSE)</f>
        <v>#N/A</v>
      </c>
      <c r="M735" s="22" t="str">
        <f>vlookup($I735,fb_data!$B$1:$H$481,6,FALSE)</f>
        <v>#N/A</v>
      </c>
      <c r="N735" s="22" t="str">
        <f>vlookup($I735,fb_data!$B$1:$H$481,7,FALSE)</f>
        <v>#N/A</v>
      </c>
      <c r="O735" s="36" t="s">
        <v>6791</v>
      </c>
      <c r="P735" s="36" t="b">
        <v>0</v>
      </c>
      <c r="Q735" s="38" t="b">
        <v>0</v>
      </c>
      <c r="R735" s="76" t="s">
        <v>4242</v>
      </c>
      <c r="S735" s="33" t="str">
        <f>VLOOKUP(H735,'GUIDESTAR MATCHING DATA'!$F$1:$I$824,3, FALSE)</f>
        <v>STAUNTON</v>
      </c>
      <c r="T735" s="33" t="str">
        <f>VLOOKUP(H735,'GUIDESTAR MATCHING DATA'!$F$1:$I$824,4, FALSE)</f>
        <v>VA</v>
      </c>
      <c r="U735" s="40">
        <v>815006.0</v>
      </c>
      <c r="V735" s="40">
        <v>819128.0</v>
      </c>
      <c r="W735" s="36" t="s">
        <v>4243</v>
      </c>
      <c r="X735" s="36" t="s">
        <v>6792</v>
      </c>
      <c r="Y735" s="26">
        <v>1.0</v>
      </c>
      <c r="Z735" s="26">
        <v>2.0</v>
      </c>
    </row>
    <row r="736">
      <c r="A736" s="22" t="s">
        <v>4256</v>
      </c>
      <c r="B736" s="22" t="b">
        <v>1</v>
      </c>
      <c r="C736" s="22">
        <v>4.0</v>
      </c>
      <c r="D736" s="22">
        <v>0.0</v>
      </c>
      <c r="E736" s="22">
        <v>4.0</v>
      </c>
      <c r="F736" s="24">
        <v>42326.60984953704</v>
      </c>
      <c r="G736" s="22" t="s">
        <v>6793</v>
      </c>
      <c r="H736" s="22" t="s">
        <v>4258</v>
      </c>
      <c r="I736" s="24"/>
      <c r="J736" s="22" t="str">
        <f>vlookup($I736,fb_data!$B$1:$H$481,3,FALSE)</f>
        <v>#N/A</v>
      </c>
      <c r="K736" s="22" t="str">
        <f>vlookup($I736,fb_data!$B$1:$H$481,4,FALSE)</f>
        <v>#N/A</v>
      </c>
      <c r="L736" s="22" t="str">
        <f>vlookup($I736,fb_data!$B$1:$H$481,5,FALSE)</f>
        <v>#N/A</v>
      </c>
      <c r="M736" s="22" t="str">
        <f>vlookup($I736,fb_data!$B$1:$H$481,6,FALSE)</f>
        <v>#N/A</v>
      </c>
      <c r="N736" s="22" t="str">
        <f>vlookup($I736,fb_data!$B$1:$H$481,7,FALSE)</f>
        <v>#N/A</v>
      </c>
      <c r="O736" s="22" t="s">
        <v>1700</v>
      </c>
      <c r="P736" s="22" t="b">
        <v>0</v>
      </c>
      <c r="Q736" s="28" t="b">
        <v>1</v>
      </c>
      <c r="R736" s="75" t="s">
        <v>4261</v>
      </c>
      <c r="S736" s="33" t="str">
        <f>VLOOKUP(H736,'GUIDESTAR MATCHING DATA'!$F$1:$I$824,3, FALSE)</f>
        <v>Detroit</v>
      </c>
      <c r="T736" s="33" t="str">
        <f>VLOOKUP(H736,'GUIDESTAR MATCHING DATA'!$F$1:$I$824,4, FALSE)</f>
        <v>MI</v>
      </c>
      <c r="U736" s="33"/>
      <c r="V736" s="33"/>
      <c r="W736" s="22" t="s">
        <v>1127</v>
      </c>
      <c r="X736" s="22" t="s">
        <v>6794</v>
      </c>
      <c r="Y736" s="26">
        <v>3.0</v>
      </c>
    </row>
    <row r="737">
      <c r="A737" s="36" t="s">
        <v>4263</v>
      </c>
      <c r="B737" s="36" t="b">
        <v>1</v>
      </c>
      <c r="C737" s="36">
        <v>6.0</v>
      </c>
      <c r="D737" s="36">
        <v>0.0</v>
      </c>
      <c r="E737" s="36">
        <v>6.0</v>
      </c>
      <c r="F737" s="37">
        <v>42332.57494212963</v>
      </c>
      <c r="G737" s="36" t="s">
        <v>6795</v>
      </c>
      <c r="H737" s="36" t="s">
        <v>4264</v>
      </c>
      <c r="I737" s="37" t="s">
        <v>6796</v>
      </c>
      <c r="J737" s="22" t="str">
        <f>vlookup($I737,fb_data!$B$1:$H$481,3,FALSE)</f>
        <v>#N/A</v>
      </c>
      <c r="K737" s="22" t="str">
        <f>vlookup($I737,fb_data!$B$1:$H$481,4,FALSE)</f>
        <v>#N/A</v>
      </c>
      <c r="L737" s="22" t="str">
        <f>vlookup($I737,fb_data!$B$1:$H$481,5,FALSE)</f>
        <v>#N/A</v>
      </c>
      <c r="M737" s="22" t="str">
        <f>vlookup($I737,fb_data!$B$1:$H$481,6,FALSE)</f>
        <v>#N/A</v>
      </c>
      <c r="N737" s="22" t="str">
        <f>vlookup($I737,fb_data!$B$1:$H$481,7,FALSE)</f>
        <v>#N/A</v>
      </c>
      <c r="O737" s="36" t="s">
        <v>6797</v>
      </c>
      <c r="P737" s="36" t="b">
        <v>0</v>
      </c>
      <c r="Q737" s="38" t="b">
        <v>0</v>
      </c>
      <c r="R737" s="39">
        <v>22180.0</v>
      </c>
      <c r="S737" s="33" t="str">
        <f>VLOOKUP(H737,'GUIDESTAR MATCHING DATA'!$F$1:$I$824,3, FALSE)</f>
        <v>VIENNA</v>
      </c>
      <c r="T737" s="33" t="str">
        <f>VLOOKUP(H737,'GUIDESTAR MATCHING DATA'!$F$1:$I$824,4, FALSE)</f>
        <v>VA</v>
      </c>
      <c r="U737" s="40">
        <v>322472.0</v>
      </c>
      <c r="V737" s="40">
        <v>332134.0</v>
      </c>
      <c r="W737" s="36" t="s">
        <v>4266</v>
      </c>
      <c r="X737" s="36" t="s">
        <v>6798</v>
      </c>
      <c r="Y737" s="26">
        <v>1.0</v>
      </c>
      <c r="Z737" s="26">
        <v>3.0</v>
      </c>
    </row>
    <row r="738">
      <c r="A738" s="22" t="s">
        <v>793</v>
      </c>
      <c r="B738" s="22" t="b">
        <v>1</v>
      </c>
      <c r="C738" s="22">
        <v>14.0</v>
      </c>
      <c r="D738" s="22">
        <v>1.0</v>
      </c>
      <c r="E738" s="22">
        <v>13.0</v>
      </c>
      <c r="F738" s="24">
        <v>42312.33605324074</v>
      </c>
      <c r="G738" s="22" t="s">
        <v>6799</v>
      </c>
      <c r="H738" s="22" t="s">
        <v>637</v>
      </c>
      <c r="I738" s="24" t="s">
        <v>2333</v>
      </c>
      <c r="J738" s="22" t="str">
        <f>vlookup($I738,fb_data!$B$1:$H$481,3,FALSE)</f>
        <v>#N/A</v>
      </c>
      <c r="K738" s="22" t="str">
        <f>vlookup($I738,fb_data!$B$1:$H$481,4,FALSE)</f>
        <v>#N/A</v>
      </c>
      <c r="L738" s="22" t="str">
        <f>vlookup($I738,fb_data!$B$1:$H$481,5,FALSE)</f>
        <v>#N/A</v>
      </c>
      <c r="M738" s="22" t="str">
        <f>vlookup($I738,fb_data!$B$1:$H$481,6,FALSE)</f>
        <v>#N/A</v>
      </c>
      <c r="N738" s="22" t="str">
        <f>vlookup($I738,fb_data!$B$1:$H$481,7,FALSE)</f>
        <v>#N/A</v>
      </c>
      <c r="O738" s="22" t="s">
        <v>2331</v>
      </c>
      <c r="P738" s="22" t="b">
        <v>0</v>
      </c>
      <c r="Q738" s="28" t="b">
        <v>1</v>
      </c>
      <c r="R738" s="30">
        <v>2339.0</v>
      </c>
      <c r="S738" s="33" t="str">
        <f>VLOOKUP(H738,'GUIDESTAR MATCHING DATA'!$F$1:$I$824,3, FALSE)</f>
        <v>Boston</v>
      </c>
      <c r="T738" s="33" t="str">
        <f>VLOOKUP(H738,'GUIDESTAR MATCHING DATA'!$F$1:$I$824,4, FALSE)</f>
        <v>MA</v>
      </c>
      <c r="U738" s="33">
        <v>801055.0</v>
      </c>
      <c r="V738" s="33">
        <v>771672.0</v>
      </c>
      <c r="W738" s="22" t="s">
        <v>641</v>
      </c>
      <c r="X738" s="22" t="s">
        <v>6800</v>
      </c>
      <c r="Y738" s="26">
        <v>1.0</v>
      </c>
      <c r="Z738" s="26">
        <v>2.0</v>
      </c>
    </row>
    <row r="739">
      <c r="A739" s="36" t="s">
        <v>4379</v>
      </c>
      <c r="B739" s="36" t="b">
        <v>1</v>
      </c>
      <c r="C739" s="36">
        <v>1.0</v>
      </c>
      <c r="D739" s="36">
        <v>0.0</v>
      </c>
      <c r="E739" s="36">
        <v>1.0</v>
      </c>
      <c r="F739" s="37">
        <v>42318.4790625</v>
      </c>
      <c r="G739" s="36" t="s">
        <v>6801</v>
      </c>
      <c r="H739" s="36" t="s">
        <v>4380</v>
      </c>
      <c r="I739" s="37" t="s">
        <v>2889</v>
      </c>
      <c r="J739" s="22" t="str">
        <f>vlookup($I739,fb_data!$B$1:$H$481,3,FALSE)</f>
        <v>#N/A</v>
      </c>
      <c r="K739" s="22" t="str">
        <f>vlookup($I739,fb_data!$B$1:$H$481,4,FALSE)</f>
        <v>#N/A</v>
      </c>
      <c r="L739" s="22" t="str">
        <f>vlookup($I739,fb_data!$B$1:$H$481,5,FALSE)</f>
        <v>#N/A</v>
      </c>
      <c r="M739" s="22" t="str">
        <f>vlookup($I739,fb_data!$B$1:$H$481,6,FALSE)</f>
        <v>#N/A</v>
      </c>
      <c r="N739" s="22" t="str">
        <f>vlookup($I739,fb_data!$B$1:$H$481,7,FALSE)</f>
        <v>#N/A</v>
      </c>
      <c r="O739" s="36" t="s">
        <v>2888</v>
      </c>
      <c r="P739" s="36" t="b">
        <v>0</v>
      </c>
      <c r="Q739" s="38" t="b">
        <v>0</v>
      </c>
      <c r="R739" s="39">
        <v>21210.0</v>
      </c>
      <c r="S739" s="33" t="str">
        <f>VLOOKUP(H739,'GUIDESTAR MATCHING DATA'!$F$1:$I$824,3, FALSE)</f>
        <v>BALTIMORE</v>
      </c>
      <c r="T739" s="33" t="str">
        <f>VLOOKUP(H739,'GUIDESTAR MATCHING DATA'!$F$1:$I$824,4, FALSE)</f>
        <v>MD</v>
      </c>
      <c r="U739" s="40">
        <v>2.5233648E7</v>
      </c>
      <c r="V739" s="40">
        <v>2.5040991E7</v>
      </c>
      <c r="W739" s="36" t="s">
        <v>1161</v>
      </c>
      <c r="X739" s="36" t="s">
        <v>6802</v>
      </c>
      <c r="Y739" s="26">
        <v>2.0</v>
      </c>
      <c r="Z739" s="26">
        <v>3.0</v>
      </c>
    </row>
    <row r="740">
      <c r="A740" s="22" t="s">
        <v>4451</v>
      </c>
      <c r="B740" s="22" t="b">
        <v>1</v>
      </c>
      <c r="C740" s="22">
        <v>1.0</v>
      </c>
      <c r="D740" s="22">
        <v>0.0</v>
      </c>
      <c r="E740" s="22">
        <v>1.0</v>
      </c>
      <c r="F740" s="24">
        <v>42321.80678240741</v>
      </c>
      <c r="G740" s="22" t="s">
        <v>6803</v>
      </c>
      <c r="H740" s="22" t="s">
        <v>4453</v>
      </c>
      <c r="I740" s="24" t="s">
        <v>2323</v>
      </c>
      <c r="J740" s="22" t="str">
        <f>vlookup($I740,fb_data!$B$1:$H$481,3,FALSE)</f>
        <v>#N/A</v>
      </c>
      <c r="K740" s="22" t="str">
        <f>vlookup($I740,fb_data!$B$1:$H$481,4,FALSE)</f>
        <v>#N/A</v>
      </c>
      <c r="L740" s="22" t="str">
        <f>vlookup($I740,fb_data!$B$1:$H$481,5,FALSE)</f>
        <v>#N/A</v>
      </c>
      <c r="M740" s="22" t="str">
        <f>vlookup($I740,fb_data!$B$1:$H$481,6,FALSE)</f>
        <v>#N/A</v>
      </c>
      <c r="N740" s="22" t="str">
        <f>vlookup($I740,fb_data!$B$1:$H$481,7,FALSE)</f>
        <v>#N/A</v>
      </c>
      <c r="O740" s="22" t="s">
        <v>2322</v>
      </c>
      <c r="P740" s="22" t="b">
        <v>0</v>
      </c>
      <c r="Q740" s="28" t="b">
        <v>0</v>
      </c>
      <c r="R740" s="75" t="s">
        <v>4456</v>
      </c>
      <c r="S740" s="33" t="str">
        <f>VLOOKUP(H740,'GUIDESTAR MATCHING DATA'!$F$1:$I$824,3, FALSE)</f>
        <v>Lanham</v>
      </c>
      <c r="T740" s="33" t="str">
        <f>VLOOKUP(H740,'GUIDESTAR MATCHING DATA'!$F$1:$I$824,4, FALSE)</f>
        <v>MD</v>
      </c>
      <c r="U740" s="33">
        <v>345597.0</v>
      </c>
      <c r="V740" s="33">
        <v>216810.0</v>
      </c>
      <c r="W740" s="22" t="s">
        <v>648</v>
      </c>
      <c r="X740" s="22" t="s">
        <v>6804</v>
      </c>
      <c r="Y740" s="26">
        <v>2.0</v>
      </c>
      <c r="Z740" s="26">
        <v>4.0</v>
      </c>
    </row>
    <row r="741">
      <c r="A741" s="36" t="s">
        <v>4472</v>
      </c>
      <c r="B741" s="36" t="b">
        <v>1</v>
      </c>
      <c r="C741" s="36">
        <v>0.0</v>
      </c>
      <c r="D741" s="36">
        <v>0.0</v>
      </c>
      <c r="E741" s="36">
        <v>0.0</v>
      </c>
      <c r="F741" s="37">
        <v>42331.536782407406</v>
      </c>
      <c r="G741" s="36" t="s">
        <v>6805</v>
      </c>
      <c r="H741" s="36" t="s">
        <v>4473</v>
      </c>
      <c r="I741" s="37" t="s">
        <v>2325</v>
      </c>
      <c r="J741" s="22" t="str">
        <f>vlookup($I741,fb_data!$B$1:$H$481,3,FALSE)</f>
        <v>#N/A</v>
      </c>
      <c r="K741" s="22" t="str">
        <f>vlookup($I741,fb_data!$B$1:$H$481,4,FALSE)</f>
        <v>#N/A</v>
      </c>
      <c r="L741" s="22" t="str">
        <f>vlookup($I741,fb_data!$B$1:$H$481,5,FALSE)</f>
        <v>#N/A</v>
      </c>
      <c r="M741" s="22" t="str">
        <f>vlookup($I741,fb_data!$B$1:$H$481,6,FALSE)</f>
        <v>#N/A</v>
      </c>
      <c r="N741" s="22" t="str">
        <f>vlookup($I741,fb_data!$B$1:$H$481,7,FALSE)</f>
        <v>#N/A</v>
      </c>
      <c r="O741" s="36" t="s">
        <v>2324</v>
      </c>
      <c r="P741" s="36" t="b">
        <v>0</v>
      </c>
      <c r="Q741" s="38" t="b">
        <v>0</v>
      </c>
      <c r="R741" s="39">
        <v>1301.0</v>
      </c>
      <c r="S741" s="33" t="str">
        <f>VLOOKUP(H741,'GUIDESTAR MATCHING DATA'!$F$1:$I$824,3, FALSE)</f>
        <v>GREENFIELD</v>
      </c>
      <c r="T741" s="33" t="str">
        <f>VLOOKUP(H741,'GUIDESTAR MATCHING DATA'!$F$1:$I$824,4, FALSE)</f>
        <v>MA</v>
      </c>
      <c r="U741" s="40">
        <v>872801.0</v>
      </c>
      <c r="V741" s="40">
        <v>803369.0</v>
      </c>
      <c r="W741" s="36" t="s">
        <v>571</v>
      </c>
      <c r="X741" s="36" t="s">
        <v>6806</v>
      </c>
      <c r="Y741" s="26">
        <v>3.0</v>
      </c>
    </row>
    <row r="742">
      <c r="A742" s="22" t="s">
        <v>4472</v>
      </c>
      <c r="B742" s="22" t="b">
        <v>1</v>
      </c>
      <c r="C742" s="22">
        <v>1.0</v>
      </c>
      <c r="D742" s="22">
        <v>0.0</v>
      </c>
      <c r="E742" s="22">
        <v>1.0</v>
      </c>
      <c r="F742" s="24">
        <v>42331.847453703704</v>
      </c>
      <c r="G742" s="22" t="s">
        <v>6807</v>
      </c>
      <c r="H742" s="22" t="s">
        <v>4473</v>
      </c>
      <c r="I742" s="24" t="s">
        <v>2142</v>
      </c>
      <c r="J742" s="22" t="str">
        <f>vlookup($I742,fb_data!$B$1:$H$481,3,FALSE)</f>
        <v>#N/A</v>
      </c>
      <c r="K742" s="22" t="str">
        <f>vlookup($I742,fb_data!$B$1:$H$481,4,FALSE)</f>
        <v>#N/A</v>
      </c>
      <c r="L742" s="22" t="str">
        <f>vlookup($I742,fb_data!$B$1:$H$481,5,FALSE)</f>
        <v>#N/A</v>
      </c>
      <c r="M742" s="22" t="str">
        <f>vlookup($I742,fb_data!$B$1:$H$481,6,FALSE)</f>
        <v>#N/A</v>
      </c>
      <c r="N742" s="22" t="str">
        <f>vlookup($I742,fb_data!$B$1:$H$481,7,FALSE)</f>
        <v>#N/A</v>
      </c>
      <c r="O742" s="22" t="s">
        <v>2141</v>
      </c>
      <c r="P742" s="22" t="b">
        <v>0</v>
      </c>
      <c r="Q742" s="28" t="b">
        <v>0</v>
      </c>
      <c r="R742" s="30">
        <v>1301.0</v>
      </c>
      <c r="S742" s="33" t="str">
        <f>VLOOKUP(H742,'GUIDESTAR MATCHING DATA'!$F$1:$I$824,3, FALSE)</f>
        <v>GREENFIELD</v>
      </c>
      <c r="T742" s="33" t="str">
        <f>VLOOKUP(H742,'GUIDESTAR MATCHING DATA'!$F$1:$I$824,4, FALSE)</f>
        <v>MA</v>
      </c>
      <c r="U742" s="33">
        <v>872801.0</v>
      </c>
      <c r="V742" s="33">
        <v>803369.0</v>
      </c>
      <c r="W742" s="22" t="s">
        <v>571</v>
      </c>
      <c r="X742" s="22" t="s">
        <v>6808</v>
      </c>
      <c r="Y742" s="26">
        <v>1.0</v>
      </c>
    </row>
    <row r="743">
      <c r="A743" s="36" t="s">
        <v>4485</v>
      </c>
      <c r="B743" s="36" t="b">
        <v>1</v>
      </c>
      <c r="C743" s="36">
        <v>0.0</v>
      </c>
      <c r="D743" s="36">
        <v>0.0</v>
      </c>
      <c r="E743" s="36">
        <v>0.0</v>
      </c>
      <c r="F743" s="37">
        <v>42326.5775462963</v>
      </c>
      <c r="G743" s="36" t="s">
        <v>6809</v>
      </c>
      <c r="H743" s="36" t="s">
        <v>4486</v>
      </c>
      <c r="I743" s="37" t="s">
        <v>6810</v>
      </c>
      <c r="J743" s="22" t="str">
        <f>vlookup($I743,fb_data!$B$1:$H$481,3,FALSE)</f>
        <v>#N/A</v>
      </c>
      <c r="K743" s="22" t="str">
        <f>vlookup($I743,fb_data!$B$1:$H$481,4,FALSE)</f>
        <v>#N/A</v>
      </c>
      <c r="L743" s="22" t="str">
        <f>vlookup($I743,fb_data!$B$1:$H$481,5,FALSE)</f>
        <v>#N/A</v>
      </c>
      <c r="M743" s="22" t="str">
        <f>vlookup($I743,fb_data!$B$1:$H$481,6,FALSE)</f>
        <v>#N/A</v>
      </c>
      <c r="N743" s="22" t="str">
        <f>vlookup($I743,fb_data!$B$1:$H$481,7,FALSE)</f>
        <v>#N/A</v>
      </c>
      <c r="O743" s="36" t="s">
        <v>6811</v>
      </c>
      <c r="P743" s="36" t="b">
        <v>0</v>
      </c>
      <c r="Q743" s="38" t="b">
        <v>1</v>
      </c>
      <c r="R743" s="39">
        <v>2115.0</v>
      </c>
      <c r="S743" s="33" t="str">
        <f>VLOOKUP(H743,'GUIDESTAR MATCHING DATA'!$F$1:$I$824,3, FALSE)</f>
        <v>BOSTON</v>
      </c>
      <c r="T743" s="33" t="str">
        <f>VLOOKUP(H743,'GUIDESTAR MATCHING DATA'!$F$1:$I$824,4, FALSE)</f>
        <v>MA</v>
      </c>
      <c r="U743" s="40">
        <v>428041.0</v>
      </c>
      <c r="V743" s="40">
        <v>323007.0</v>
      </c>
      <c r="W743" s="36" t="s">
        <v>4489</v>
      </c>
      <c r="X743" s="36" t="s">
        <v>6812</v>
      </c>
      <c r="Y743" s="26">
        <v>3.0</v>
      </c>
      <c r="Z743" s="26">
        <v>1.0</v>
      </c>
    </row>
    <row r="744">
      <c r="A744" s="22" t="s">
        <v>4496</v>
      </c>
      <c r="B744" s="22" t="b">
        <v>1</v>
      </c>
      <c r="C744" s="22">
        <v>1.0</v>
      </c>
      <c r="D744" s="22">
        <v>0.0</v>
      </c>
      <c r="E744" s="22">
        <v>1.0</v>
      </c>
      <c r="F744" s="24">
        <v>42332.33484953704</v>
      </c>
      <c r="G744" s="22" t="s">
        <v>6813</v>
      </c>
      <c r="H744" s="22" t="s">
        <v>4497</v>
      </c>
      <c r="I744" s="24" t="s">
        <v>1359</v>
      </c>
      <c r="J744" s="22" t="str">
        <f>vlookup($I744,fb_data!$B$1:$H$481,3,FALSE)</f>
        <v>Female</v>
      </c>
      <c r="K744" s="22" t="str">
        <f>vlookup($I744,fb_data!$B$1:$H$481,4,FALSE)</f>
        <v/>
      </c>
      <c r="L744" s="22" t="str">
        <f>vlookup($I744,fb_data!$B$1:$H$481,5,FALSE)</f>
        <v/>
      </c>
      <c r="M744" s="22" t="str">
        <f>vlookup($I744,fb_data!$B$1:$H$481,6,FALSE)</f>
        <v/>
      </c>
      <c r="N744" s="22" t="str">
        <f>vlookup($I744,fb_data!$B$1:$H$481,7,FALSE)</f>
        <v/>
      </c>
      <c r="O744" s="22" t="s">
        <v>1357</v>
      </c>
      <c r="P744" s="22" t="b">
        <v>0</v>
      </c>
      <c r="Q744" s="28" t="b">
        <v>0</v>
      </c>
      <c r="R744" s="75" t="s">
        <v>4499</v>
      </c>
      <c r="S744" s="33" t="str">
        <f>VLOOKUP(H744,'GUIDESTAR MATCHING DATA'!$F$1:$I$824,3, FALSE)</f>
        <v>LONG BEACH</v>
      </c>
      <c r="T744" s="33" t="str">
        <f>VLOOKUP(H744,'GUIDESTAR MATCHING DATA'!$F$1:$I$824,4, FALSE)</f>
        <v>CA</v>
      </c>
      <c r="U744" s="33"/>
      <c r="V744" s="33"/>
      <c r="W744" s="22" t="s">
        <v>4500</v>
      </c>
      <c r="X744" s="22" t="s">
        <v>6814</v>
      </c>
      <c r="Y744" s="26">
        <v>1.0</v>
      </c>
      <c r="Z744" s="26">
        <v>1.0</v>
      </c>
    </row>
    <row r="745">
      <c r="A745" s="36" t="s">
        <v>4533</v>
      </c>
      <c r="B745" s="36" t="b">
        <v>1</v>
      </c>
      <c r="C745" s="36">
        <v>63.0</v>
      </c>
      <c r="D745" s="36">
        <v>0.0</v>
      </c>
      <c r="E745" s="36">
        <v>63.0</v>
      </c>
      <c r="F745" s="37">
        <v>42325.56857638889</v>
      </c>
      <c r="G745" s="36" t="s">
        <v>6815</v>
      </c>
      <c r="H745" s="36" t="s">
        <v>4534</v>
      </c>
      <c r="I745" s="37" t="s">
        <v>1989</v>
      </c>
      <c r="J745" s="22" t="str">
        <f>vlookup($I745,fb_data!$B$1:$H$481,3,FALSE)</f>
        <v>#N/A</v>
      </c>
      <c r="K745" s="22" t="str">
        <f>vlookup($I745,fb_data!$B$1:$H$481,4,FALSE)</f>
        <v>#N/A</v>
      </c>
      <c r="L745" s="22" t="str">
        <f>vlookup($I745,fb_data!$B$1:$H$481,5,FALSE)</f>
        <v>#N/A</v>
      </c>
      <c r="M745" s="22" t="str">
        <f>vlookup($I745,fb_data!$B$1:$H$481,6,FALSE)</f>
        <v>#N/A</v>
      </c>
      <c r="N745" s="22" t="str">
        <f>vlookup($I745,fb_data!$B$1:$H$481,7,FALSE)</f>
        <v>#N/A</v>
      </c>
      <c r="O745" s="36" t="s">
        <v>1987</v>
      </c>
      <c r="P745" s="36" t="b">
        <v>0</v>
      </c>
      <c r="Q745" s="38" t="b">
        <v>1</v>
      </c>
      <c r="R745" s="39">
        <v>22980.0</v>
      </c>
      <c r="S745" s="33" t="str">
        <f>VLOOKUP(H745,'GUIDESTAR MATCHING DATA'!$F$1:$I$824,3, FALSE)</f>
        <v>WAYNESBORO</v>
      </c>
      <c r="T745" s="33" t="str">
        <f>VLOOKUP(H745,'GUIDESTAR MATCHING DATA'!$F$1:$I$824,4, FALSE)</f>
        <v>VA</v>
      </c>
      <c r="U745" s="40">
        <v>1723503.0</v>
      </c>
      <c r="V745" s="40">
        <v>1516608.0</v>
      </c>
      <c r="W745" s="36" t="s">
        <v>4538</v>
      </c>
      <c r="X745" s="36" t="s">
        <v>6816</v>
      </c>
      <c r="Y745" s="26">
        <v>3.0</v>
      </c>
    </row>
    <row r="746">
      <c r="A746" s="22" t="s">
        <v>4533</v>
      </c>
      <c r="B746" s="22" t="b">
        <v>1</v>
      </c>
      <c r="C746" s="22">
        <v>66.0</v>
      </c>
      <c r="D746" s="22">
        <v>0.0</v>
      </c>
      <c r="E746" s="22">
        <v>66.0</v>
      </c>
      <c r="F746" s="24">
        <v>42326.215891203705</v>
      </c>
      <c r="G746" s="22" t="s">
        <v>6817</v>
      </c>
      <c r="H746" s="22" t="s">
        <v>4534</v>
      </c>
      <c r="I746" s="24" t="s">
        <v>6818</v>
      </c>
      <c r="J746" s="22" t="str">
        <f>vlookup($I746,fb_data!$B$1:$H$481,3,FALSE)</f>
        <v>#N/A</v>
      </c>
      <c r="K746" s="22" t="str">
        <f>vlookup($I746,fb_data!$B$1:$H$481,4,FALSE)</f>
        <v>#N/A</v>
      </c>
      <c r="L746" s="22" t="str">
        <f>vlookup($I746,fb_data!$B$1:$H$481,5,FALSE)</f>
        <v>#N/A</v>
      </c>
      <c r="M746" s="22" t="str">
        <f>vlookup($I746,fb_data!$B$1:$H$481,6,FALSE)</f>
        <v>#N/A</v>
      </c>
      <c r="N746" s="22" t="str">
        <f>vlookup($I746,fb_data!$B$1:$H$481,7,FALSE)</f>
        <v>#N/A</v>
      </c>
      <c r="O746" s="22" t="s">
        <v>6819</v>
      </c>
      <c r="P746" s="22" t="b">
        <v>0</v>
      </c>
      <c r="Q746" s="28" t="b">
        <v>0</v>
      </c>
      <c r="R746" s="30">
        <v>22980.0</v>
      </c>
      <c r="S746" s="33" t="str">
        <f>VLOOKUP(H746,'GUIDESTAR MATCHING DATA'!$F$1:$I$824,3, FALSE)</f>
        <v>WAYNESBORO</v>
      </c>
      <c r="T746" s="33" t="str">
        <f>VLOOKUP(H746,'GUIDESTAR MATCHING DATA'!$F$1:$I$824,4, FALSE)</f>
        <v>VA</v>
      </c>
      <c r="U746" s="33">
        <v>1723503.0</v>
      </c>
      <c r="V746" s="33">
        <v>1516608.0</v>
      </c>
      <c r="W746" s="22" t="s">
        <v>4538</v>
      </c>
      <c r="X746" s="22" t="s">
        <v>6820</v>
      </c>
      <c r="Y746" s="26">
        <v>1.0</v>
      </c>
      <c r="Z746" s="26">
        <v>4.0</v>
      </c>
    </row>
    <row r="747">
      <c r="A747" s="36" t="s">
        <v>4570</v>
      </c>
      <c r="B747" s="36" t="b">
        <v>1</v>
      </c>
      <c r="C747" s="36">
        <v>1.0</v>
      </c>
      <c r="D747" s="36">
        <v>0.0</v>
      </c>
      <c r="E747" s="36">
        <v>1.0</v>
      </c>
      <c r="F747" s="37">
        <v>42328.30815972222</v>
      </c>
      <c r="G747" s="36" t="s">
        <v>6821</v>
      </c>
      <c r="H747" s="36" t="s">
        <v>4571</v>
      </c>
      <c r="I747" s="37" t="s">
        <v>6822</v>
      </c>
      <c r="J747" s="22" t="str">
        <f>vlookup($I747,fb_data!$B$1:$H$481,3,FALSE)</f>
        <v>#N/A</v>
      </c>
      <c r="K747" s="22" t="str">
        <f>vlookup($I747,fb_data!$B$1:$H$481,4,FALSE)</f>
        <v>#N/A</v>
      </c>
      <c r="L747" s="22" t="str">
        <f>vlookup($I747,fb_data!$B$1:$H$481,5,FALSE)</f>
        <v>#N/A</v>
      </c>
      <c r="M747" s="22" t="str">
        <f>vlookup($I747,fb_data!$B$1:$H$481,6,FALSE)</f>
        <v>#N/A</v>
      </c>
      <c r="N747" s="22" t="str">
        <f>vlookup($I747,fb_data!$B$1:$H$481,7,FALSE)</f>
        <v>#N/A</v>
      </c>
      <c r="O747" s="36" t="s">
        <v>6823</v>
      </c>
      <c r="P747" s="36" t="b">
        <v>0</v>
      </c>
      <c r="Q747" s="38" t="b">
        <v>1</v>
      </c>
      <c r="R747" s="39">
        <v>43604.0</v>
      </c>
      <c r="S747" s="33" t="str">
        <f>VLOOKUP(H747,'GUIDESTAR MATCHING DATA'!$F$1:$I$824,3, FALSE)</f>
        <v>TOLEDO</v>
      </c>
      <c r="T747" s="33" t="str">
        <f>VLOOKUP(H747,'GUIDESTAR MATCHING DATA'!$F$1:$I$824,4, FALSE)</f>
        <v>OH</v>
      </c>
      <c r="U747" s="40"/>
      <c r="V747" s="40"/>
      <c r="W747" s="36" t="s">
        <v>4575</v>
      </c>
      <c r="X747" s="36" t="s">
        <v>6824</v>
      </c>
      <c r="Y747" s="26">
        <v>1.0</v>
      </c>
      <c r="Z747" s="26">
        <v>1.0</v>
      </c>
    </row>
    <row r="748">
      <c r="A748" s="22" t="s">
        <v>4570</v>
      </c>
      <c r="B748" s="22" t="b">
        <v>1</v>
      </c>
      <c r="C748" s="22">
        <v>9.0</v>
      </c>
      <c r="D748" s="22">
        <v>6.0</v>
      </c>
      <c r="E748" s="22">
        <v>3.0</v>
      </c>
      <c r="F748" s="24">
        <v>42339.25378472222</v>
      </c>
      <c r="G748" s="22" t="s">
        <v>6825</v>
      </c>
      <c r="H748" s="22" t="s">
        <v>4571</v>
      </c>
      <c r="I748" s="24" t="s">
        <v>6826</v>
      </c>
      <c r="J748" s="22" t="str">
        <f>vlookup($I748,fb_data!$B$1:$H$481,3,FALSE)</f>
        <v>#N/A</v>
      </c>
      <c r="K748" s="22" t="str">
        <f>vlookup($I748,fb_data!$B$1:$H$481,4,FALSE)</f>
        <v>#N/A</v>
      </c>
      <c r="L748" s="22" t="str">
        <f>vlookup($I748,fb_data!$B$1:$H$481,5,FALSE)</f>
        <v>#N/A</v>
      </c>
      <c r="M748" s="22" t="str">
        <f>vlookup($I748,fb_data!$B$1:$H$481,6,FALSE)</f>
        <v>#N/A</v>
      </c>
      <c r="N748" s="22" t="str">
        <f>vlookup($I748,fb_data!$B$1:$H$481,7,FALSE)</f>
        <v>#N/A</v>
      </c>
      <c r="O748" s="22" t="s">
        <v>6827</v>
      </c>
      <c r="P748" s="22" t="b">
        <v>0</v>
      </c>
      <c r="Q748" s="28" t="b">
        <v>0</v>
      </c>
      <c r="R748" s="30">
        <v>43604.0</v>
      </c>
      <c r="S748" s="33" t="str">
        <f>VLOOKUP(H748,'GUIDESTAR MATCHING DATA'!$F$1:$I$824,3, FALSE)</f>
        <v>TOLEDO</v>
      </c>
      <c r="T748" s="33" t="str">
        <f>VLOOKUP(H748,'GUIDESTAR MATCHING DATA'!$F$1:$I$824,4, FALSE)</f>
        <v>OH</v>
      </c>
      <c r="U748" s="33"/>
      <c r="V748" s="33"/>
      <c r="W748" s="22" t="s">
        <v>4575</v>
      </c>
      <c r="X748" s="22" t="s">
        <v>6828</v>
      </c>
      <c r="Y748" s="26">
        <v>1.0</v>
      </c>
      <c r="Z748" s="26">
        <v>1.0</v>
      </c>
    </row>
    <row r="749">
      <c r="A749" s="36" t="s">
        <v>4592</v>
      </c>
      <c r="B749" s="36" t="b">
        <v>1</v>
      </c>
      <c r="C749" s="36">
        <v>1.0</v>
      </c>
      <c r="D749" s="36">
        <v>0.0</v>
      </c>
      <c r="E749" s="36">
        <v>1.0</v>
      </c>
      <c r="F749" s="37">
        <v>42325.72540509259</v>
      </c>
      <c r="G749" s="36" t="s">
        <v>6829</v>
      </c>
      <c r="H749" s="36" t="s">
        <v>4593</v>
      </c>
      <c r="I749" s="37" t="s">
        <v>2468</v>
      </c>
      <c r="J749" s="22" t="str">
        <f>vlookup($I749,fb_data!$B$1:$H$481,3,FALSE)</f>
        <v>#N/A</v>
      </c>
      <c r="K749" s="22" t="str">
        <f>vlookup($I749,fb_data!$B$1:$H$481,4,FALSE)</f>
        <v>#N/A</v>
      </c>
      <c r="L749" s="22" t="str">
        <f>vlookup($I749,fb_data!$B$1:$H$481,5,FALSE)</f>
        <v>#N/A</v>
      </c>
      <c r="M749" s="22" t="str">
        <f>vlookup($I749,fb_data!$B$1:$H$481,6,FALSE)</f>
        <v>#N/A</v>
      </c>
      <c r="N749" s="22" t="str">
        <f>vlookup($I749,fb_data!$B$1:$H$481,7,FALSE)</f>
        <v>#N/A</v>
      </c>
      <c r="O749" s="36" t="s">
        <v>2466</v>
      </c>
      <c r="P749" s="36" t="b">
        <v>0</v>
      </c>
      <c r="Q749" s="38" t="b">
        <v>0</v>
      </c>
      <c r="R749" s="76" t="s">
        <v>4596</v>
      </c>
      <c r="S749" s="33" t="str">
        <f>VLOOKUP(H749,'GUIDESTAR MATCHING DATA'!$F$1:$I$824,3, FALSE)</f>
        <v>Livermore</v>
      </c>
      <c r="T749" s="33" t="str">
        <f>VLOOKUP(H749,'GUIDESTAR MATCHING DATA'!$F$1:$I$824,4, FALSE)</f>
        <v>CA</v>
      </c>
      <c r="U749" s="40">
        <v>2130541.0</v>
      </c>
      <c r="V749" s="40">
        <v>2281035.0</v>
      </c>
      <c r="W749" s="36" t="s">
        <v>4597</v>
      </c>
      <c r="X749" s="36" t="s">
        <v>6830</v>
      </c>
      <c r="Y749" s="26">
        <v>3.0</v>
      </c>
      <c r="Z749" s="26">
        <v>1.0</v>
      </c>
    </row>
    <row r="750">
      <c r="A750" s="22" t="s">
        <v>4616</v>
      </c>
      <c r="B750" s="22" t="b">
        <v>1</v>
      </c>
      <c r="C750" s="22">
        <v>5.0</v>
      </c>
      <c r="D750" s="22">
        <v>1.0</v>
      </c>
      <c r="E750" s="22">
        <v>4.0</v>
      </c>
      <c r="F750" s="24">
        <v>42337.471875</v>
      </c>
      <c r="G750" s="22" t="s">
        <v>6831</v>
      </c>
      <c r="H750" s="22" t="s">
        <v>4617</v>
      </c>
      <c r="I750" s="24" t="s">
        <v>6832</v>
      </c>
      <c r="J750" s="22" t="str">
        <f>vlookup($I750,fb_data!$B$1:$H$481,3,FALSE)</f>
        <v>#N/A</v>
      </c>
      <c r="K750" s="22" t="str">
        <f>vlookup($I750,fb_data!$B$1:$H$481,4,FALSE)</f>
        <v>#N/A</v>
      </c>
      <c r="L750" s="22" t="str">
        <f>vlookup($I750,fb_data!$B$1:$H$481,5,FALSE)</f>
        <v>#N/A</v>
      </c>
      <c r="M750" s="22" t="str">
        <f>vlookup($I750,fb_data!$B$1:$H$481,6,FALSE)</f>
        <v>#N/A</v>
      </c>
      <c r="N750" s="22" t="str">
        <f>vlookup($I750,fb_data!$B$1:$H$481,7,FALSE)</f>
        <v>#N/A</v>
      </c>
      <c r="O750" s="22" t="s">
        <v>6833</v>
      </c>
      <c r="P750" s="22" t="b">
        <v>0</v>
      </c>
      <c r="Q750" s="28" t="b">
        <v>1</v>
      </c>
      <c r="R750" s="30">
        <v>13210.0</v>
      </c>
      <c r="S750" s="33" t="str">
        <f>VLOOKUP(H750,'GUIDESTAR MATCHING DATA'!$F$1:$I$824,3, FALSE)</f>
        <v>Syracuse</v>
      </c>
      <c r="T750" s="33" t="str">
        <f>VLOOKUP(H750,'GUIDESTAR MATCHING DATA'!$F$1:$I$824,4, FALSE)</f>
        <v>NY</v>
      </c>
      <c r="U750" s="33">
        <v>2314567.0</v>
      </c>
      <c r="V750" s="33">
        <v>2245244.0</v>
      </c>
      <c r="W750" s="22" t="s">
        <v>4621</v>
      </c>
      <c r="X750" s="22" t="s">
        <v>6834</v>
      </c>
      <c r="Y750" s="26">
        <v>1.0</v>
      </c>
      <c r="Z750" s="26">
        <v>4.0</v>
      </c>
    </row>
    <row r="751">
      <c r="A751" s="36" t="s">
        <v>4628</v>
      </c>
      <c r="B751" s="36" t="b">
        <v>1</v>
      </c>
      <c r="C751" s="36">
        <v>5.0</v>
      </c>
      <c r="D751" s="36">
        <v>2.0</v>
      </c>
      <c r="E751" s="36">
        <v>3.0</v>
      </c>
      <c r="F751" s="37">
        <v>42320.79615740741</v>
      </c>
      <c r="G751" s="36" t="s">
        <v>6835</v>
      </c>
      <c r="H751" s="36" t="s">
        <v>4629</v>
      </c>
      <c r="I751" s="37" t="s">
        <v>6836</v>
      </c>
      <c r="J751" s="22" t="str">
        <f>vlookup($I751,fb_data!$B$1:$H$481,3,FALSE)</f>
        <v>#N/A</v>
      </c>
      <c r="K751" s="22" t="str">
        <f>vlookup($I751,fb_data!$B$1:$H$481,4,FALSE)</f>
        <v>#N/A</v>
      </c>
      <c r="L751" s="22" t="str">
        <f>vlookup($I751,fb_data!$B$1:$H$481,5,FALSE)</f>
        <v>#N/A</v>
      </c>
      <c r="M751" s="22" t="str">
        <f>vlookup($I751,fb_data!$B$1:$H$481,6,FALSE)</f>
        <v>#N/A</v>
      </c>
      <c r="N751" s="22" t="str">
        <f>vlookup($I751,fb_data!$B$1:$H$481,7,FALSE)</f>
        <v>#N/A</v>
      </c>
      <c r="O751" s="36" t="s">
        <v>6837</v>
      </c>
      <c r="P751" s="36" t="b">
        <v>0</v>
      </c>
      <c r="Q751" s="38" t="b">
        <v>0</v>
      </c>
      <c r="R751" s="76" t="s">
        <v>4632</v>
      </c>
      <c r="S751" s="33" t="str">
        <f>VLOOKUP(H751,'GUIDESTAR MATCHING DATA'!$F$1:$I$824,3, FALSE)</f>
        <v>SHARON</v>
      </c>
      <c r="T751" s="33" t="str">
        <f>VLOOKUP(H751,'GUIDESTAR MATCHING DATA'!$F$1:$I$824,4, FALSE)</f>
        <v>PA</v>
      </c>
      <c r="U751" s="40">
        <v>1326793.0</v>
      </c>
      <c r="V751" s="40">
        <v>970957.0</v>
      </c>
      <c r="W751" s="36" t="s">
        <v>4633</v>
      </c>
      <c r="X751" s="36" t="s">
        <v>6838</v>
      </c>
      <c r="Y751" s="26">
        <v>1.0</v>
      </c>
      <c r="Z751" s="26">
        <v>1.0</v>
      </c>
    </row>
    <row r="752">
      <c r="A752" s="22" t="s">
        <v>4638</v>
      </c>
      <c r="B752" s="22" t="b">
        <v>1</v>
      </c>
      <c r="C752" s="22">
        <v>0.0</v>
      </c>
      <c r="D752" s="22">
        <v>0.0</v>
      </c>
      <c r="E752" s="22">
        <v>0.0</v>
      </c>
      <c r="F752" s="24">
        <v>42328.292650462965</v>
      </c>
      <c r="G752" s="22" t="s">
        <v>5997</v>
      </c>
      <c r="H752" s="22" t="s">
        <v>4639</v>
      </c>
      <c r="I752" s="24" t="s">
        <v>3046</v>
      </c>
      <c r="J752" s="22" t="str">
        <f>vlookup($I752,fb_data!$B$1:$H$481,3,FALSE)</f>
        <v>#N/A</v>
      </c>
      <c r="K752" s="22" t="str">
        <f>vlookup($I752,fb_data!$B$1:$H$481,4,FALSE)</f>
        <v>#N/A</v>
      </c>
      <c r="L752" s="22" t="str">
        <f>vlookup($I752,fb_data!$B$1:$H$481,5,FALSE)</f>
        <v>#N/A</v>
      </c>
      <c r="M752" s="22" t="str">
        <f>vlookup($I752,fb_data!$B$1:$H$481,6,FALSE)</f>
        <v>#N/A</v>
      </c>
      <c r="N752" s="22" t="str">
        <f>vlookup($I752,fb_data!$B$1:$H$481,7,FALSE)</f>
        <v>#N/A</v>
      </c>
      <c r="O752" s="22" t="s">
        <v>3045</v>
      </c>
      <c r="P752" s="22" t="b">
        <v>0</v>
      </c>
      <c r="Q752" s="28" t="b">
        <v>1</v>
      </c>
      <c r="R752" s="75" t="s">
        <v>4642</v>
      </c>
      <c r="S752" s="33" t="str">
        <f>VLOOKUP(H752,'GUIDESTAR MATCHING DATA'!$F$1:$I$824,3, FALSE)</f>
        <v>SOUTH PARIS</v>
      </c>
      <c r="T752" s="33" t="str">
        <f>VLOOKUP(H752,'GUIDESTAR MATCHING DATA'!$F$1:$I$824,4, FALSE)</f>
        <v>ME</v>
      </c>
      <c r="U752" s="33"/>
      <c r="V752" s="33"/>
      <c r="W752" s="22" t="s">
        <v>301</v>
      </c>
      <c r="X752" s="22" t="s">
        <v>5998</v>
      </c>
      <c r="Y752" s="26">
        <v>4.0</v>
      </c>
      <c r="Z752" s="26">
        <v>2.0</v>
      </c>
    </row>
    <row r="753">
      <c r="A753" s="36" t="s">
        <v>4678</v>
      </c>
      <c r="B753" s="36" t="b">
        <v>1</v>
      </c>
      <c r="C753" s="36">
        <v>1.0</v>
      </c>
      <c r="D753" s="36">
        <v>0.0</v>
      </c>
      <c r="E753" s="36">
        <v>1.0</v>
      </c>
      <c r="F753" s="37">
        <v>42324.41488425926</v>
      </c>
      <c r="G753" s="36" t="s">
        <v>6839</v>
      </c>
      <c r="H753" s="36" t="s">
        <v>4679</v>
      </c>
      <c r="I753" s="37" t="s">
        <v>971</v>
      </c>
      <c r="J753" s="22" t="str">
        <f>vlookup($I753,fb_data!$B$1:$H$481,3,FALSE)</f>
        <v>Male</v>
      </c>
      <c r="K753" s="22" t="str">
        <f>vlookup($I753,fb_data!$B$1:$H$481,4,FALSE)</f>
        <v>Malletts Bay, Vermont</v>
      </c>
      <c r="L753" s="22" t="str">
        <f>vlookup($I753,fb_data!$B$1:$H$481,5,FALSE)</f>
        <v/>
      </c>
      <c r="M753" s="22" t="str">
        <f>vlookup($I753,fb_data!$B$1:$H$481,6,FALSE)</f>
        <v>CEO &amp; Founder</v>
      </c>
      <c r="N753" s="22" t="str">
        <f>vlookup($I753,fb_data!$B$1:$H$481,7,FALSE)</f>
        <v>CompassWorks</v>
      </c>
      <c r="O753" s="36" t="s">
        <v>969</v>
      </c>
      <c r="P753" s="36" t="b">
        <v>0</v>
      </c>
      <c r="Q753" s="38" t="b">
        <v>0</v>
      </c>
      <c r="R753" s="76" t="s">
        <v>4682</v>
      </c>
      <c r="S753" s="33" t="str">
        <f>VLOOKUP(H753,'GUIDESTAR MATCHING DATA'!$F$1:$I$824,3, FALSE)</f>
        <v>Killington</v>
      </c>
      <c r="T753" s="33" t="str">
        <f>VLOOKUP(H753,'GUIDESTAR MATCHING DATA'!$F$1:$I$824,4, FALSE)</f>
        <v>VT</v>
      </c>
      <c r="U753" s="40">
        <v>909693.0</v>
      </c>
      <c r="V753" s="40">
        <v>726136.0</v>
      </c>
      <c r="W753" s="36" t="s">
        <v>4683</v>
      </c>
      <c r="X753" s="36" t="s">
        <v>6840</v>
      </c>
      <c r="Y753" s="26">
        <v>3.0</v>
      </c>
      <c r="Z753" s="26">
        <v>2.0</v>
      </c>
    </row>
    <row r="754">
      <c r="A754" s="22" t="s">
        <v>4678</v>
      </c>
      <c r="B754" s="22" t="b">
        <v>1</v>
      </c>
      <c r="C754" s="22">
        <v>0.0</v>
      </c>
      <c r="D754" s="22">
        <v>0.0</v>
      </c>
      <c r="E754" s="22">
        <v>0.0</v>
      </c>
      <c r="F754" s="24">
        <v>42326.29056712963</v>
      </c>
      <c r="G754" s="22" t="s">
        <v>6841</v>
      </c>
      <c r="H754" s="22" t="s">
        <v>4679</v>
      </c>
      <c r="I754" s="24" t="s">
        <v>1263</v>
      </c>
      <c r="J754" s="22" t="str">
        <f>vlookup($I754,fb_data!$B$1:$H$481,3,FALSE)</f>
        <v>#N/A</v>
      </c>
      <c r="K754" s="22" t="str">
        <f>vlookup($I754,fb_data!$B$1:$H$481,4,FALSE)</f>
        <v>#N/A</v>
      </c>
      <c r="L754" s="22" t="str">
        <f>vlookup($I754,fb_data!$B$1:$H$481,5,FALSE)</f>
        <v>#N/A</v>
      </c>
      <c r="M754" s="22" t="str">
        <f>vlookup($I754,fb_data!$B$1:$H$481,6,FALSE)</f>
        <v>#N/A</v>
      </c>
      <c r="N754" s="22" t="str">
        <f>vlookup($I754,fb_data!$B$1:$H$481,7,FALSE)</f>
        <v>#N/A</v>
      </c>
      <c r="O754" s="22" t="s">
        <v>1262</v>
      </c>
      <c r="P754" s="22" t="b">
        <v>0</v>
      </c>
      <c r="Q754" s="28" t="b">
        <v>1</v>
      </c>
      <c r="R754" s="75" t="s">
        <v>4682</v>
      </c>
      <c r="S754" s="33" t="str">
        <f>VLOOKUP(H754,'GUIDESTAR MATCHING DATA'!$F$1:$I$824,3, FALSE)</f>
        <v>Killington</v>
      </c>
      <c r="T754" s="33" t="str">
        <f>VLOOKUP(H754,'GUIDESTAR MATCHING DATA'!$F$1:$I$824,4, FALSE)</f>
        <v>VT</v>
      </c>
      <c r="U754" s="33">
        <v>909693.0</v>
      </c>
      <c r="V754" s="33">
        <v>726136.0</v>
      </c>
      <c r="W754" s="22" t="s">
        <v>4683</v>
      </c>
      <c r="X754" s="22" t="s">
        <v>6842</v>
      </c>
      <c r="Y754" s="26">
        <v>1.0</v>
      </c>
      <c r="Z754" s="26">
        <v>2.0</v>
      </c>
    </row>
    <row r="755">
      <c r="A755" s="36" t="s">
        <v>4678</v>
      </c>
      <c r="B755" s="36" t="b">
        <v>1</v>
      </c>
      <c r="C755" s="36">
        <v>3.0</v>
      </c>
      <c r="D755" s="36">
        <v>0.0</v>
      </c>
      <c r="E755" s="36">
        <v>3.0</v>
      </c>
      <c r="F755" s="37">
        <v>42331.68016203704</v>
      </c>
      <c r="G755" s="36" t="s">
        <v>6843</v>
      </c>
      <c r="H755" s="36" t="s">
        <v>4679</v>
      </c>
      <c r="I755" s="37" t="s">
        <v>6844</v>
      </c>
      <c r="J755" s="22" t="str">
        <f>vlookup($I755,fb_data!$B$1:$H$481,3,FALSE)</f>
        <v>#N/A</v>
      </c>
      <c r="K755" s="22" t="str">
        <f>vlookup($I755,fb_data!$B$1:$H$481,4,FALSE)</f>
        <v>#N/A</v>
      </c>
      <c r="L755" s="22" t="str">
        <f>vlookup($I755,fb_data!$B$1:$H$481,5,FALSE)</f>
        <v>#N/A</v>
      </c>
      <c r="M755" s="22" t="str">
        <f>vlookup($I755,fb_data!$B$1:$H$481,6,FALSE)</f>
        <v>#N/A</v>
      </c>
      <c r="N755" s="22" t="str">
        <f>vlookup($I755,fb_data!$B$1:$H$481,7,FALSE)</f>
        <v>#N/A</v>
      </c>
      <c r="O755" s="36" t="s">
        <v>6845</v>
      </c>
      <c r="P755" s="36" t="b">
        <v>0</v>
      </c>
      <c r="Q755" s="38" t="b">
        <v>1</v>
      </c>
      <c r="R755" s="76" t="s">
        <v>4682</v>
      </c>
      <c r="S755" s="33" t="str">
        <f>VLOOKUP(H755,'GUIDESTAR MATCHING DATA'!$F$1:$I$824,3, FALSE)</f>
        <v>Killington</v>
      </c>
      <c r="T755" s="33" t="str">
        <f>VLOOKUP(H755,'GUIDESTAR MATCHING DATA'!$F$1:$I$824,4, FALSE)</f>
        <v>VT</v>
      </c>
      <c r="U755" s="40">
        <v>909693.0</v>
      </c>
      <c r="V755" s="40">
        <v>726136.0</v>
      </c>
      <c r="W755" s="36" t="s">
        <v>4683</v>
      </c>
      <c r="X755" s="36" t="s">
        <v>6846</v>
      </c>
      <c r="Y755" s="26">
        <v>1.0</v>
      </c>
      <c r="Z755" s="26">
        <v>2.0</v>
      </c>
    </row>
    <row r="756">
      <c r="A756" s="22" t="s">
        <v>4685</v>
      </c>
      <c r="B756" s="22" t="b">
        <v>1</v>
      </c>
      <c r="C756" s="22">
        <v>3.0</v>
      </c>
      <c r="D756" s="22">
        <v>0.0</v>
      </c>
      <c r="E756" s="22">
        <v>3.0</v>
      </c>
      <c r="F756" s="24">
        <v>42332.72447916667</v>
      </c>
      <c r="G756" s="22" t="s">
        <v>6847</v>
      </c>
      <c r="H756" s="22" t="s">
        <v>4686</v>
      </c>
      <c r="I756" s="24" t="s">
        <v>6848</v>
      </c>
      <c r="J756" s="22" t="str">
        <f>vlookup($I756,fb_data!$B$1:$H$481,3,FALSE)</f>
        <v>#N/A</v>
      </c>
      <c r="K756" s="22" t="str">
        <f>vlookup($I756,fb_data!$B$1:$H$481,4,FALSE)</f>
        <v>#N/A</v>
      </c>
      <c r="L756" s="22" t="str">
        <f>vlookup($I756,fb_data!$B$1:$H$481,5,FALSE)</f>
        <v>#N/A</v>
      </c>
      <c r="M756" s="22" t="str">
        <f>vlookup($I756,fb_data!$B$1:$H$481,6,FALSE)</f>
        <v>#N/A</v>
      </c>
      <c r="N756" s="22" t="str">
        <f>vlookup($I756,fb_data!$B$1:$H$481,7,FALSE)</f>
        <v>#N/A</v>
      </c>
      <c r="O756" s="22" t="s">
        <v>6849</v>
      </c>
      <c r="P756" s="22" t="b">
        <v>0</v>
      </c>
      <c r="Q756" s="28" t="b">
        <v>0</v>
      </c>
      <c r="R756" s="75" t="s">
        <v>4689</v>
      </c>
      <c r="S756" s="33" t="str">
        <f>VLOOKUP(H756,'GUIDESTAR MATCHING DATA'!$F$1:$I$824,3, FALSE)</f>
        <v>GAHANNA</v>
      </c>
      <c r="T756" s="33" t="str">
        <f>VLOOKUP(H756,'GUIDESTAR MATCHING DATA'!$F$1:$I$824,4, FALSE)</f>
        <v>OH</v>
      </c>
      <c r="U756" s="33"/>
      <c r="V756" s="33"/>
      <c r="W756" s="22" t="s">
        <v>4690</v>
      </c>
      <c r="X756" s="22" t="s">
        <v>6850</v>
      </c>
    </row>
    <row r="757">
      <c r="A757" s="36" t="s">
        <v>4711</v>
      </c>
      <c r="B757" s="36" t="b">
        <v>1</v>
      </c>
      <c r="C757" s="36">
        <v>0.0</v>
      </c>
      <c r="D757" s="36">
        <v>0.0</v>
      </c>
      <c r="E757" s="36">
        <v>0.0</v>
      </c>
      <c r="F757" s="37">
        <v>42331.386921296296</v>
      </c>
      <c r="G757" s="36" t="s">
        <v>6851</v>
      </c>
      <c r="H757" s="36" t="s">
        <v>4712</v>
      </c>
      <c r="I757" s="37" t="s">
        <v>2112</v>
      </c>
      <c r="J757" s="22" t="str">
        <f>vlookup($I757,fb_data!$B$1:$H$481,3,FALSE)</f>
        <v>#N/A</v>
      </c>
      <c r="K757" s="22" t="str">
        <f>vlookup($I757,fb_data!$B$1:$H$481,4,FALSE)</f>
        <v>#N/A</v>
      </c>
      <c r="L757" s="22" t="str">
        <f>vlookup($I757,fb_data!$B$1:$H$481,5,FALSE)</f>
        <v>#N/A</v>
      </c>
      <c r="M757" s="22" t="str">
        <f>vlookup($I757,fb_data!$B$1:$H$481,6,FALSE)</f>
        <v>#N/A</v>
      </c>
      <c r="N757" s="22" t="str">
        <f>vlookup($I757,fb_data!$B$1:$H$481,7,FALSE)</f>
        <v>#N/A</v>
      </c>
      <c r="O757" s="36" t="s">
        <v>2110</v>
      </c>
      <c r="P757" s="36" t="b">
        <v>0</v>
      </c>
      <c r="Q757" s="38" t="b">
        <v>1</v>
      </c>
      <c r="R757" s="76" t="s">
        <v>4715</v>
      </c>
      <c r="S757" s="33" t="str">
        <f>VLOOKUP(H757,'GUIDESTAR MATCHING DATA'!$F$1:$I$824,3, FALSE)</f>
        <v>VISTA</v>
      </c>
      <c r="T757" s="33" t="str">
        <f>VLOOKUP(H757,'GUIDESTAR MATCHING DATA'!$F$1:$I$824,4, FALSE)</f>
        <v>CA</v>
      </c>
      <c r="U757" s="40"/>
      <c r="V757" s="40"/>
      <c r="W757" s="36" t="s">
        <v>423</v>
      </c>
      <c r="X757" s="36" t="s">
        <v>6852</v>
      </c>
      <c r="Y757" s="26">
        <v>3.0</v>
      </c>
      <c r="Z757" s="26">
        <v>2.0</v>
      </c>
    </row>
    <row r="758">
      <c r="A758" s="22" t="s">
        <v>4724</v>
      </c>
      <c r="B758" s="22" t="b">
        <v>1</v>
      </c>
      <c r="C758" s="22">
        <v>2.0</v>
      </c>
      <c r="D758" s="22">
        <v>0.0</v>
      </c>
      <c r="E758" s="22">
        <v>2.0</v>
      </c>
      <c r="F758" s="24">
        <v>42333.604108796295</v>
      </c>
      <c r="G758" s="22" t="s">
        <v>6853</v>
      </c>
      <c r="H758" s="22" t="s">
        <v>4725</v>
      </c>
      <c r="I758" s="24" t="s">
        <v>769</v>
      </c>
      <c r="J758" s="22" t="str">
        <f>vlookup($I758,fb_data!$B$1:$H$481,3,FALSE)</f>
        <v>Female</v>
      </c>
      <c r="K758" s="22" t="str">
        <f>vlookup($I758,fb_data!$B$1:$H$481,4,FALSE)</f>
        <v/>
      </c>
      <c r="L758" s="22" t="str">
        <f>vlookup($I758,fb_data!$B$1:$H$481,5,FALSE)</f>
        <v/>
      </c>
      <c r="M758" s="22" t="str">
        <f>vlookup($I758,fb_data!$B$1:$H$481,6,FALSE)</f>
        <v/>
      </c>
      <c r="N758" s="22" t="str">
        <f>vlookup($I758,fb_data!$B$1:$H$481,7,FALSE)</f>
        <v>TEDx MtHood</v>
      </c>
      <c r="O758" s="22" t="s">
        <v>765</v>
      </c>
      <c r="P758" s="22" t="b">
        <v>0</v>
      </c>
      <c r="Q758" s="28" t="b">
        <v>0</v>
      </c>
      <c r="R758" s="75" t="s">
        <v>4728</v>
      </c>
      <c r="S758" s="33" t="str">
        <f>VLOOKUP(H758,'GUIDESTAR MATCHING DATA'!$F$1:$I$824,3, FALSE)</f>
        <v>BATON ROUGE</v>
      </c>
      <c r="T758" s="33" t="str">
        <f>VLOOKUP(H758,'GUIDESTAR MATCHING DATA'!$F$1:$I$824,4, FALSE)</f>
        <v>LA</v>
      </c>
      <c r="U758" s="33"/>
      <c r="V758" s="33"/>
      <c r="W758" s="22" t="s">
        <v>4729</v>
      </c>
      <c r="X758" s="22" t="s">
        <v>6854</v>
      </c>
      <c r="Y758" s="26">
        <v>1.0</v>
      </c>
      <c r="Z758" s="26">
        <v>3.0</v>
      </c>
    </row>
    <row r="759">
      <c r="A759" s="36" t="s">
        <v>4731</v>
      </c>
      <c r="B759" s="36" t="b">
        <v>1</v>
      </c>
      <c r="C759" s="36">
        <v>2.0</v>
      </c>
      <c r="D759" s="36">
        <v>0.0</v>
      </c>
      <c r="E759" s="36">
        <v>2.0</v>
      </c>
      <c r="F759" s="37">
        <v>42313.71008101852</v>
      </c>
      <c r="G759" s="36" t="s">
        <v>6855</v>
      </c>
      <c r="H759" s="36" t="s">
        <v>4732</v>
      </c>
      <c r="I759" s="37" t="s">
        <v>2317</v>
      </c>
      <c r="J759" s="22" t="str">
        <f>vlookup($I759,fb_data!$B$1:$H$481,3,FALSE)</f>
        <v>#N/A</v>
      </c>
      <c r="K759" s="22" t="str">
        <f>vlookup($I759,fb_data!$B$1:$H$481,4,FALSE)</f>
        <v>#N/A</v>
      </c>
      <c r="L759" s="22" t="str">
        <f>vlookup($I759,fb_data!$B$1:$H$481,5,FALSE)</f>
        <v>#N/A</v>
      </c>
      <c r="M759" s="22" t="str">
        <f>vlookup($I759,fb_data!$B$1:$H$481,6,FALSE)</f>
        <v>#N/A</v>
      </c>
      <c r="N759" s="22" t="str">
        <f>vlookup($I759,fb_data!$B$1:$H$481,7,FALSE)</f>
        <v>#N/A</v>
      </c>
      <c r="O759" s="36" t="s">
        <v>2316</v>
      </c>
      <c r="P759" s="36" t="b">
        <v>0</v>
      </c>
      <c r="Q759" s="38" t="b">
        <v>0</v>
      </c>
      <c r="R759" s="76" t="s">
        <v>4735</v>
      </c>
      <c r="S759" s="33" t="str">
        <f>VLOOKUP(H759,'GUIDESTAR MATCHING DATA'!$F$1:$I$824,3, FALSE)</f>
        <v>STURGEON BAY</v>
      </c>
      <c r="T759" s="33" t="str">
        <f>VLOOKUP(H759,'GUIDESTAR MATCHING DATA'!$F$1:$I$824,4, FALSE)</f>
        <v>WI</v>
      </c>
      <c r="U759" s="40">
        <v>1534779.0</v>
      </c>
      <c r="V759" s="40">
        <v>1498436.0</v>
      </c>
      <c r="W759" s="36" t="s">
        <v>4736</v>
      </c>
      <c r="X759" s="36" t="s">
        <v>6856</v>
      </c>
      <c r="Y759" s="26">
        <v>3.0</v>
      </c>
      <c r="Z759" s="26">
        <v>1.0</v>
      </c>
    </row>
    <row r="760">
      <c r="A760" s="22" t="s">
        <v>4743</v>
      </c>
      <c r="B760" s="22" t="b">
        <v>1</v>
      </c>
      <c r="C760" s="22">
        <v>0.0</v>
      </c>
      <c r="D760" s="22">
        <v>0.0</v>
      </c>
      <c r="E760" s="22">
        <v>0.0</v>
      </c>
      <c r="F760" s="24">
        <v>42325.494675925926</v>
      </c>
      <c r="G760" s="22" t="s">
        <v>6857</v>
      </c>
      <c r="H760" s="22" t="s">
        <v>4744</v>
      </c>
      <c r="I760" s="24" t="s">
        <v>2313</v>
      </c>
      <c r="J760" s="22" t="str">
        <f>vlookup($I760,fb_data!$B$1:$H$481,3,FALSE)</f>
        <v>#N/A</v>
      </c>
      <c r="K760" s="22" t="str">
        <f>vlookup($I760,fb_data!$B$1:$H$481,4,FALSE)</f>
        <v>#N/A</v>
      </c>
      <c r="L760" s="22" t="str">
        <f>vlookup($I760,fb_data!$B$1:$H$481,5,FALSE)</f>
        <v>#N/A</v>
      </c>
      <c r="M760" s="22" t="str">
        <f>vlookup($I760,fb_data!$B$1:$H$481,6,FALSE)</f>
        <v>#N/A</v>
      </c>
      <c r="N760" s="22" t="str">
        <f>vlookup($I760,fb_data!$B$1:$H$481,7,FALSE)</f>
        <v>#N/A</v>
      </c>
      <c r="O760" s="22" t="s">
        <v>2312</v>
      </c>
      <c r="P760" s="22" t="b">
        <v>0</v>
      </c>
      <c r="Q760" s="28" t="b">
        <v>1</v>
      </c>
      <c r="R760" s="75" t="s">
        <v>4255</v>
      </c>
      <c r="S760" s="33" t="str">
        <f>VLOOKUP(H760,'GUIDESTAR MATCHING DATA'!$F$1:$I$824,3, FALSE)</f>
        <v>BATH</v>
      </c>
      <c r="T760" s="33" t="str">
        <f>VLOOKUP(H760,'GUIDESTAR MATCHING DATA'!$F$1:$I$824,4, FALSE)</f>
        <v>NY</v>
      </c>
      <c r="U760" s="33"/>
      <c r="V760" s="33"/>
      <c r="W760" s="22" t="s">
        <v>1672</v>
      </c>
      <c r="X760" s="22" t="s">
        <v>6858</v>
      </c>
      <c r="Y760" s="26">
        <v>3.0</v>
      </c>
      <c r="Z760" s="26">
        <v>2.0</v>
      </c>
    </row>
    <row r="761">
      <c r="A761" s="36" t="s">
        <v>4772</v>
      </c>
      <c r="B761" s="36" t="b">
        <v>1</v>
      </c>
      <c r="C761" s="36">
        <v>18.0</v>
      </c>
      <c r="D761" s="36">
        <v>0.0</v>
      </c>
      <c r="E761" s="36">
        <v>18.0</v>
      </c>
      <c r="F761" s="37">
        <v>42325.623136574075</v>
      </c>
      <c r="G761" s="36" t="s">
        <v>6859</v>
      </c>
      <c r="H761" s="36" t="s">
        <v>4534</v>
      </c>
      <c r="I761" s="37" t="s">
        <v>1923</v>
      </c>
      <c r="J761" s="22" t="str">
        <f>vlookup($I761,fb_data!$B$1:$H$481,3,FALSE)</f>
        <v>#N/A</v>
      </c>
      <c r="K761" s="22" t="str">
        <f>vlookup($I761,fb_data!$B$1:$H$481,4,FALSE)</f>
        <v>#N/A</v>
      </c>
      <c r="L761" s="22" t="str">
        <f>vlookup($I761,fb_data!$B$1:$H$481,5,FALSE)</f>
        <v>#N/A</v>
      </c>
      <c r="M761" s="22" t="str">
        <f>vlookup($I761,fb_data!$B$1:$H$481,6,FALSE)</f>
        <v>#N/A</v>
      </c>
      <c r="N761" s="22" t="str">
        <f>vlookup($I761,fb_data!$B$1:$H$481,7,FALSE)</f>
        <v>#N/A</v>
      </c>
      <c r="O761" s="36" t="s">
        <v>1922</v>
      </c>
      <c r="P761" s="36" t="b">
        <v>0</v>
      </c>
      <c r="Q761" s="38" t="b">
        <v>1</v>
      </c>
      <c r="R761" s="39">
        <v>22980.0</v>
      </c>
      <c r="S761" s="33" t="str">
        <f>VLOOKUP(H761,'GUIDESTAR MATCHING DATA'!$F$1:$I$824,3, FALSE)</f>
        <v>WAYNESBORO</v>
      </c>
      <c r="T761" s="33" t="str">
        <f>VLOOKUP(H761,'GUIDESTAR MATCHING DATA'!$F$1:$I$824,4, FALSE)</f>
        <v>VA</v>
      </c>
      <c r="U761" s="40">
        <v>1723503.0</v>
      </c>
      <c r="V761" s="40">
        <v>1516608.0</v>
      </c>
      <c r="W761" s="36" t="s">
        <v>4538</v>
      </c>
      <c r="X761" s="36" t="s">
        <v>6860</v>
      </c>
      <c r="Y761" s="26">
        <v>3.0</v>
      </c>
      <c r="Z761" s="26">
        <v>1.0</v>
      </c>
    </row>
    <row r="762">
      <c r="A762" s="22" t="s">
        <v>4772</v>
      </c>
      <c r="B762" s="22" t="b">
        <v>1</v>
      </c>
      <c r="C762" s="22">
        <v>24.0</v>
      </c>
      <c r="D762" s="22">
        <v>0.0</v>
      </c>
      <c r="E762" s="22">
        <v>24.0</v>
      </c>
      <c r="F762" s="24">
        <v>42326.59168981481</v>
      </c>
      <c r="G762" s="22" t="s">
        <v>6861</v>
      </c>
      <c r="H762" s="22" t="s">
        <v>4534</v>
      </c>
      <c r="I762" s="24" t="s">
        <v>2194</v>
      </c>
      <c r="J762" s="22" t="str">
        <f>vlookup($I762,fb_data!$B$1:$H$481,3,FALSE)</f>
        <v>#N/A</v>
      </c>
      <c r="K762" s="22" t="str">
        <f>vlookup($I762,fb_data!$B$1:$H$481,4,FALSE)</f>
        <v>#N/A</v>
      </c>
      <c r="L762" s="22" t="str">
        <f>vlookup($I762,fb_data!$B$1:$H$481,5,FALSE)</f>
        <v>#N/A</v>
      </c>
      <c r="M762" s="22" t="str">
        <f>vlookup($I762,fb_data!$B$1:$H$481,6,FALSE)</f>
        <v>#N/A</v>
      </c>
      <c r="N762" s="22" t="str">
        <f>vlookup($I762,fb_data!$B$1:$H$481,7,FALSE)</f>
        <v>#N/A</v>
      </c>
      <c r="O762" s="22" t="s">
        <v>2193</v>
      </c>
      <c r="P762" s="22" t="b">
        <v>0</v>
      </c>
      <c r="Q762" s="28" t="b">
        <v>0</v>
      </c>
      <c r="R762" s="30">
        <v>22980.0</v>
      </c>
      <c r="S762" s="33" t="str">
        <f>VLOOKUP(H762,'GUIDESTAR MATCHING DATA'!$F$1:$I$824,3, FALSE)</f>
        <v>WAYNESBORO</v>
      </c>
      <c r="T762" s="33" t="str">
        <f>VLOOKUP(H762,'GUIDESTAR MATCHING DATA'!$F$1:$I$824,4, FALSE)</f>
        <v>VA</v>
      </c>
      <c r="U762" s="33">
        <v>1723503.0</v>
      </c>
      <c r="V762" s="33">
        <v>1516608.0</v>
      </c>
      <c r="W762" s="22" t="s">
        <v>4538</v>
      </c>
      <c r="X762" s="22" t="s">
        <v>6862</v>
      </c>
      <c r="Y762" s="26">
        <v>3.0</v>
      </c>
      <c r="Z762" s="26">
        <v>2.0</v>
      </c>
    </row>
    <row r="763">
      <c r="A763" s="36" t="s">
        <v>4839</v>
      </c>
      <c r="B763" s="36" t="b">
        <v>1</v>
      </c>
      <c r="C763" s="36">
        <v>1.0</v>
      </c>
      <c r="D763" s="36">
        <v>0.0</v>
      </c>
      <c r="E763" s="36">
        <v>1.0</v>
      </c>
      <c r="F763" s="37">
        <v>42312.45829861111</v>
      </c>
      <c r="G763" s="36" t="s">
        <v>6863</v>
      </c>
      <c r="H763" s="36" t="s">
        <v>4840</v>
      </c>
      <c r="I763" s="37" t="s">
        <v>6864</v>
      </c>
      <c r="J763" s="22" t="str">
        <f>vlookup($I763,fb_data!$B$1:$H$481,3,FALSE)</f>
        <v>#N/A</v>
      </c>
      <c r="K763" s="22" t="str">
        <f>vlookup($I763,fb_data!$B$1:$H$481,4,FALSE)</f>
        <v>#N/A</v>
      </c>
      <c r="L763" s="22" t="str">
        <f>vlookup($I763,fb_data!$B$1:$H$481,5,FALSE)</f>
        <v>#N/A</v>
      </c>
      <c r="M763" s="22" t="str">
        <f>vlookup($I763,fb_data!$B$1:$H$481,6,FALSE)</f>
        <v>#N/A</v>
      </c>
      <c r="N763" s="22" t="str">
        <f>vlookup($I763,fb_data!$B$1:$H$481,7,FALSE)</f>
        <v>#N/A</v>
      </c>
      <c r="O763" s="36" t="s">
        <v>6865</v>
      </c>
      <c r="P763" s="36" t="b">
        <v>0</v>
      </c>
      <c r="Q763" s="38" t="b">
        <v>1</v>
      </c>
      <c r="R763" s="76" t="s">
        <v>4844</v>
      </c>
      <c r="S763" s="33" t="str">
        <f>VLOOKUP(H763,'GUIDESTAR MATCHING DATA'!$F$1:$I$824,3, FALSE)</f>
        <v>MANCHESTER</v>
      </c>
      <c r="T763" s="33" t="str">
        <f>VLOOKUP(H763,'GUIDESTAR MATCHING DATA'!$F$1:$I$824,4, FALSE)</f>
        <v>CT</v>
      </c>
      <c r="U763" s="40">
        <v>541888.0</v>
      </c>
      <c r="V763" s="40">
        <v>675763.0</v>
      </c>
      <c r="W763" s="36" t="s">
        <v>2031</v>
      </c>
      <c r="X763" s="36" t="s">
        <v>6866</v>
      </c>
      <c r="Y763" s="26">
        <v>3.0</v>
      </c>
      <c r="Z763" s="26">
        <v>1.0</v>
      </c>
    </row>
    <row r="764">
      <c r="A764" s="22" t="s">
        <v>4859</v>
      </c>
      <c r="B764" s="22" t="b">
        <v>1</v>
      </c>
      <c r="C764" s="22">
        <v>3.0</v>
      </c>
      <c r="D764" s="22">
        <v>0.0</v>
      </c>
      <c r="E764" s="22">
        <v>3.0</v>
      </c>
      <c r="F764" s="24">
        <v>42322.572280092594</v>
      </c>
      <c r="G764" s="22" t="s">
        <v>6867</v>
      </c>
      <c r="H764" s="22" t="s">
        <v>4860</v>
      </c>
      <c r="I764" s="24" t="s">
        <v>2217</v>
      </c>
      <c r="J764" s="22" t="str">
        <f>vlookup($I764,fb_data!$B$1:$H$481,3,FALSE)</f>
        <v>#N/A</v>
      </c>
      <c r="K764" s="22" t="str">
        <f>vlookup($I764,fb_data!$B$1:$H$481,4,FALSE)</f>
        <v>#N/A</v>
      </c>
      <c r="L764" s="22" t="str">
        <f>vlookup($I764,fb_data!$B$1:$H$481,5,FALSE)</f>
        <v>#N/A</v>
      </c>
      <c r="M764" s="22" t="str">
        <f>vlookup($I764,fb_data!$B$1:$H$481,6,FALSE)</f>
        <v>#N/A</v>
      </c>
      <c r="N764" s="22" t="str">
        <f>vlookup($I764,fb_data!$B$1:$H$481,7,FALSE)</f>
        <v>#N/A</v>
      </c>
      <c r="O764" s="22" t="s">
        <v>2215</v>
      </c>
      <c r="P764" s="22" t="b">
        <v>0</v>
      </c>
      <c r="Q764" s="28" t="b">
        <v>0</v>
      </c>
      <c r="R764" s="30">
        <v>32256.0</v>
      </c>
      <c r="S764" s="33" t="str">
        <f>VLOOKUP(H764,'GUIDESTAR MATCHING DATA'!$F$1:$I$824,3, FALSE)</f>
        <v>JACKSONVILLE</v>
      </c>
      <c r="T764" s="33" t="str">
        <f>VLOOKUP(H764,'GUIDESTAR MATCHING DATA'!$F$1:$I$824,4, FALSE)</f>
        <v>FL</v>
      </c>
      <c r="U764" s="33">
        <v>3.42066114E8</v>
      </c>
      <c r="V764" s="33">
        <v>2.48005439E8</v>
      </c>
      <c r="W764" s="22" t="s">
        <v>4863</v>
      </c>
      <c r="X764" s="22" t="s">
        <v>6868</v>
      </c>
      <c r="Y764" s="26">
        <v>1.0</v>
      </c>
      <c r="Z764" s="26">
        <v>1.0</v>
      </c>
    </row>
    <row r="765">
      <c r="A765" s="36" t="s">
        <v>4895</v>
      </c>
      <c r="B765" s="36" t="b">
        <v>1</v>
      </c>
      <c r="C765" s="36">
        <v>4.0</v>
      </c>
      <c r="D765" s="36">
        <v>0.0</v>
      </c>
      <c r="E765" s="36">
        <v>4.0</v>
      </c>
      <c r="F765" s="37">
        <v>42331.70743055556</v>
      </c>
      <c r="G765" s="36" t="s">
        <v>6869</v>
      </c>
      <c r="H765" s="36" t="s">
        <v>4896</v>
      </c>
      <c r="I765" s="37" t="s">
        <v>2746</v>
      </c>
      <c r="J765" s="22" t="str">
        <f>vlookup($I765,fb_data!$B$1:$H$481,3,FALSE)</f>
        <v>#N/A</v>
      </c>
      <c r="K765" s="22" t="str">
        <f>vlookup($I765,fb_data!$B$1:$H$481,4,FALSE)</f>
        <v>#N/A</v>
      </c>
      <c r="L765" s="22" t="str">
        <f>vlookup($I765,fb_data!$B$1:$H$481,5,FALSE)</f>
        <v>#N/A</v>
      </c>
      <c r="M765" s="22" t="str">
        <f>vlookup($I765,fb_data!$B$1:$H$481,6,FALSE)</f>
        <v>#N/A</v>
      </c>
      <c r="N765" s="22" t="str">
        <f>vlookup($I765,fb_data!$B$1:$H$481,7,FALSE)</f>
        <v>#N/A</v>
      </c>
      <c r="O765" s="36" t="s">
        <v>2745</v>
      </c>
      <c r="P765" s="36" t="b">
        <v>0</v>
      </c>
      <c r="Q765" s="38" t="b">
        <v>1</v>
      </c>
      <c r="R765" s="76" t="s">
        <v>4900</v>
      </c>
      <c r="S765" s="33" t="str">
        <f>VLOOKUP(H765,'GUIDESTAR MATCHING DATA'!$F$1:$I$824,3, FALSE)</f>
        <v>DES MOINES</v>
      </c>
      <c r="T765" s="33" t="str">
        <f>VLOOKUP(H765,'GUIDESTAR MATCHING DATA'!$F$1:$I$824,4, FALSE)</f>
        <v>IA</v>
      </c>
      <c r="U765" s="40">
        <v>6983288.0</v>
      </c>
      <c r="V765" s="40">
        <v>4815896.0</v>
      </c>
      <c r="W765" s="36" t="s">
        <v>1127</v>
      </c>
      <c r="X765" s="36" t="s">
        <v>6870</v>
      </c>
      <c r="Y765" s="26">
        <v>3.0</v>
      </c>
      <c r="Z765" s="26">
        <v>4.0</v>
      </c>
    </row>
    <row r="766">
      <c r="A766" s="22" t="s">
        <v>4915</v>
      </c>
      <c r="B766" s="22" t="b">
        <v>1</v>
      </c>
      <c r="C766" s="22">
        <v>1.0</v>
      </c>
      <c r="D766" s="22">
        <v>0.0</v>
      </c>
      <c r="E766" s="22">
        <v>1.0</v>
      </c>
      <c r="F766" s="24">
        <v>42328.549942129626</v>
      </c>
      <c r="G766" s="22" t="s">
        <v>6871</v>
      </c>
      <c r="H766" s="22" t="s">
        <v>4916</v>
      </c>
      <c r="I766" s="24" t="s">
        <v>1213</v>
      </c>
      <c r="J766" s="22" t="str">
        <f>vlookup($I766,fb_data!$B$1:$H$481,3,FALSE)</f>
        <v>#N/A</v>
      </c>
      <c r="K766" s="22" t="str">
        <f>vlookup($I766,fb_data!$B$1:$H$481,4,FALSE)</f>
        <v>#N/A</v>
      </c>
      <c r="L766" s="22" t="str">
        <f>vlookup($I766,fb_data!$B$1:$H$481,5,FALSE)</f>
        <v>#N/A</v>
      </c>
      <c r="M766" s="22" t="str">
        <f>vlookup($I766,fb_data!$B$1:$H$481,6,FALSE)</f>
        <v>#N/A</v>
      </c>
      <c r="N766" s="22" t="str">
        <f>vlookup($I766,fb_data!$B$1:$H$481,7,FALSE)</f>
        <v>#N/A</v>
      </c>
      <c r="O766" s="22" t="s">
        <v>1211</v>
      </c>
      <c r="P766" s="22" t="b">
        <v>0</v>
      </c>
      <c r="Q766" s="28" t="b">
        <v>0</v>
      </c>
      <c r="R766" s="75" t="s">
        <v>3581</v>
      </c>
      <c r="S766" s="33" t="str">
        <f>VLOOKUP(H766,'GUIDESTAR MATCHING DATA'!$F$1:$I$824,3, FALSE)</f>
        <v>CHICAGO</v>
      </c>
      <c r="T766" s="33" t="str">
        <f>VLOOKUP(H766,'GUIDESTAR MATCHING DATA'!$F$1:$I$824,4, FALSE)</f>
        <v>IL</v>
      </c>
      <c r="U766" s="33">
        <v>1.0786088E7</v>
      </c>
      <c r="V766" s="33">
        <v>1.1454696E7</v>
      </c>
      <c r="W766" s="22" t="s">
        <v>4918</v>
      </c>
      <c r="X766" s="22" t="s">
        <v>6872</v>
      </c>
      <c r="Y766" s="26">
        <v>2.0</v>
      </c>
      <c r="Z766" s="26">
        <v>3.0</v>
      </c>
    </row>
    <row r="767">
      <c r="A767" s="36" t="s">
        <v>446</v>
      </c>
      <c r="B767" s="36" t="b">
        <v>0</v>
      </c>
      <c r="C767" s="36">
        <v>2.0</v>
      </c>
      <c r="D767" s="36">
        <v>0.0</v>
      </c>
      <c r="E767" s="36">
        <v>2.0</v>
      </c>
      <c r="F767" s="37">
        <v>42313.370104166665</v>
      </c>
      <c r="G767" s="36" t="s">
        <v>6131</v>
      </c>
      <c r="H767" s="36" t="s">
        <v>447</v>
      </c>
      <c r="I767" s="37" t="s">
        <v>3146</v>
      </c>
      <c r="J767" s="22" t="str">
        <f>vlookup($I767,fb_data!$B$1:$H$481,3,FALSE)</f>
        <v>#N/A</v>
      </c>
      <c r="K767" s="22" t="str">
        <f>vlookup($I767,fb_data!$B$1:$H$481,4,FALSE)</f>
        <v>#N/A</v>
      </c>
      <c r="L767" s="22" t="str">
        <f>vlookup($I767,fb_data!$B$1:$H$481,5,FALSE)</f>
        <v>#N/A</v>
      </c>
      <c r="M767" s="22" t="str">
        <f>vlookup($I767,fb_data!$B$1:$H$481,6,FALSE)</f>
        <v>#N/A</v>
      </c>
      <c r="N767" s="22" t="str">
        <f>vlookup($I767,fb_data!$B$1:$H$481,7,FALSE)</f>
        <v>#N/A</v>
      </c>
      <c r="O767" s="36" t="s">
        <v>3145</v>
      </c>
      <c r="P767" s="36" t="b">
        <v>0</v>
      </c>
      <c r="Q767" s="38" t="b">
        <v>1</v>
      </c>
      <c r="R767" s="39">
        <v>21236.0</v>
      </c>
      <c r="S767" s="33" t="str">
        <f>VLOOKUP(H767,'GUIDESTAR MATCHING DATA'!$F$1:$I$824,3, FALSE)</f>
        <v>Baltimore</v>
      </c>
      <c r="T767" s="33" t="str">
        <f>VLOOKUP(H767,'GUIDESTAR MATCHING DATA'!$F$1:$I$824,4, FALSE)</f>
        <v>MD</v>
      </c>
      <c r="U767" s="40"/>
      <c r="V767" s="40"/>
      <c r="W767" s="36"/>
      <c r="X767" s="36" t="s">
        <v>6132</v>
      </c>
      <c r="Y767" s="26">
        <v>1.0</v>
      </c>
      <c r="Z767" s="26">
        <v>2.0</v>
      </c>
    </row>
    <row r="768">
      <c r="A768" s="22" t="s">
        <v>446</v>
      </c>
      <c r="B768" s="22" t="b">
        <v>0</v>
      </c>
      <c r="C768" s="22">
        <v>5.0</v>
      </c>
      <c r="D768" s="22">
        <v>0.0</v>
      </c>
      <c r="E768" s="22">
        <v>5.0</v>
      </c>
      <c r="F768" s="24">
        <v>42316.41074074074</v>
      </c>
      <c r="G768" s="22" t="s">
        <v>6131</v>
      </c>
      <c r="H768" s="22" t="s">
        <v>447</v>
      </c>
      <c r="I768" s="24" t="s">
        <v>3146</v>
      </c>
      <c r="J768" s="22" t="str">
        <f>vlookup($I768,fb_data!$B$1:$H$481,3,FALSE)</f>
        <v>#N/A</v>
      </c>
      <c r="K768" s="22" t="str">
        <f>vlookup($I768,fb_data!$B$1:$H$481,4,FALSE)</f>
        <v>#N/A</v>
      </c>
      <c r="L768" s="22" t="str">
        <f>vlookup($I768,fb_data!$B$1:$H$481,5,FALSE)</f>
        <v>#N/A</v>
      </c>
      <c r="M768" s="22" t="str">
        <f>vlookup($I768,fb_data!$B$1:$H$481,6,FALSE)</f>
        <v>#N/A</v>
      </c>
      <c r="N768" s="22" t="str">
        <f>vlookup($I768,fb_data!$B$1:$H$481,7,FALSE)</f>
        <v>#N/A</v>
      </c>
      <c r="O768" s="22" t="s">
        <v>3145</v>
      </c>
      <c r="P768" s="22" t="b">
        <v>0</v>
      </c>
      <c r="Q768" s="28" t="b">
        <v>1</v>
      </c>
      <c r="R768" s="30">
        <v>21236.0</v>
      </c>
      <c r="S768" s="33" t="str">
        <f>VLOOKUP(H768,'GUIDESTAR MATCHING DATA'!$F$1:$I$824,3, FALSE)</f>
        <v>Baltimore</v>
      </c>
      <c r="T768" s="33" t="str">
        <f>VLOOKUP(H768,'GUIDESTAR MATCHING DATA'!$F$1:$I$824,4, FALSE)</f>
        <v>MD</v>
      </c>
      <c r="U768" s="33"/>
      <c r="V768" s="33"/>
      <c r="W768" s="22"/>
      <c r="X768" s="22" t="s">
        <v>6132</v>
      </c>
      <c r="Y768" s="26">
        <v>1.0</v>
      </c>
      <c r="Z768" s="26">
        <v>2.0</v>
      </c>
    </row>
    <row r="769">
      <c r="A769" s="36" t="s">
        <v>917</v>
      </c>
      <c r="B769" s="36" t="b">
        <v>0</v>
      </c>
      <c r="C769" s="36">
        <v>3.0</v>
      </c>
      <c r="D769" s="36">
        <v>0.0</v>
      </c>
      <c r="E769" s="36">
        <v>3.0</v>
      </c>
      <c r="F769" s="37">
        <v>42322.316030092596</v>
      </c>
      <c r="G769" s="36" t="s">
        <v>6873</v>
      </c>
      <c r="H769" s="36" t="s">
        <v>920</v>
      </c>
      <c r="I769" s="37" t="s">
        <v>1222</v>
      </c>
      <c r="J769" s="22" t="str">
        <f>vlookup($I769,fb_data!$B$1:$H$481,3,FALSE)</f>
        <v>#N/A</v>
      </c>
      <c r="K769" s="22" t="str">
        <f>vlookup($I769,fb_data!$B$1:$H$481,4,FALSE)</f>
        <v>#N/A</v>
      </c>
      <c r="L769" s="22" t="str">
        <f>vlookup($I769,fb_data!$B$1:$H$481,5,FALSE)</f>
        <v>#N/A</v>
      </c>
      <c r="M769" s="22" t="str">
        <f>vlookup($I769,fb_data!$B$1:$H$481,6,FALSE)</f>
        <v>#N/A</v>
      </c>
      <c r="N769" s="22" t="str">
        <f>vlookup($I769,fb_data!$B$1:$H$481,7,FALSE)</f>
        <v>#N/A</v>
      </c>
      <c r="O769" s="36" t="s">
        <v>1221</v>
      </c>
      <c r="P769" s="36" t="b">
        <v>0</v>
      </c>
      <c r="Q769" s="38" t="b">
        <v>0</v>
      </c>
      <c r="R769" s="39">
        <v>49614.0</v>
      </c>
      <c r="S769" s="33" t="str">
        <f>VLOOKUP(H769,'GUIDESTAR MATCHING DATA'!$F$1:$I$824,3, FALSE)</f>
        <v>BEAR LAKE</v>
      </c>
      <c r="T769" s="33" t="str">
        <f>VLOOKUP(H769,'GUIDESTAR MATCHING DATA'!$F$1:$I$824,4, FALSE)</f>
        <v>MI</v>
      </c>
      <c r="U769" s="40"/>
      <c r="V769" s="40"/>
      <c r="W769" s="36"/>
      <c r="X769" s="36" t="s">
        <v>6874</v>
      </c>
      <c r="Y769" s="26">
        <v>3.0</v>
      </c>
      <c r="Z769" s="26">
        <v>2.0</v>
      </c>
    </row>
    <row r="770">
      <c r="A770" s="22" t="s">
        <v>985</v>
      </c>
      <c r="B770" s="22" t="b">
        <v>0</v>
      </c>
      <c r="C770" s="22">
        <v>0.0</v>
      </c>
      <c r="D770" s="22">
        <v>0.0</v>
      </c>
      <c r="E770" s="22">
        <v>0.0</v>
      </c>
      <c r="F770" s="24">
        <v>42332.314363425925</v>
      </c>
      <c r="G770" s="22" t="s">
        <v>6875</v>
      </c>
      <c r="H770" s="22" t="s">
        <v>987</v>
      </c>
      <c r="I770" s="24" t="s">
        <v>3118</v>
      </c>
      <c r="J770" s="22" t="str">
        <f>vlookup($I770,fb_data!$B$1:$H$481,3,FALSE)</f>
        <v>#N/A</v>
      </c>
      <c r="K770" s="22" t="str">
        <f>vlookup($I770,fb_data!$B$1:$H$481,4,FALSE)</f>
        <v>#N/A</v>
      </c>
      <c r="L770" s="22" t="str">
        <f>vlookup($I770,fb_data!$B$1:$H$481,5,FALSE)</f>
        <v>#N/A</v>
      </c>
      <c r="M770" s="22" t="str">
        <f>vlookup($I770,fb_data!$B$1:$H$481,6,FALSE)</f>
        <v>#N/A</v>
      </c>
      <c r="N770" s="22" t="str">
        <f>vlookup($I770,fb_data!$B$1:$H$481,7,FALSE)</f>
        <v>#N/A</v>
      </c>
      <c r="O770" s="22" t="s">
        <v>3116</v>
      </c>
      <c r="P770" s="22" t="b">
        <v>0</v>
      </c>
      <c r="Q770" s="28" t="b">
        <v>1</v>
      </c>
      <c r="R770" s="30">
        <v>78722.0</v>
      </c>
      <c r="S770" s="33" t="str">
        <f>VLOOKUP(H770,'GUIDESTAR MATCHING DATA'!$F$1:$I$824,3, FALSE)</f>
        <v>Austin</v>
      </c>
      <c r="T770" s="33" t="str">
        <f>VLOOKUP(H770,'GUIDESTAR MATCHING DATA'!$F$1:$I$824,4, FALSE)</f>
        <v>TX</v>
      </c>
      <c r="U770" s="33"/>
      <c r="V770" s="33"/>
      <c r="W770" s="22"/>
      <c r="X770" s="22" t="s">
        <v>6876</v>
      </c>
      <c r="Y770" s="26">
        <v>3.0</v>
      </c>
      <c r="Z770" s="26">
        <v>2.0</v>
      </c>
    </row>
    <row r="771">
      <c r="A771" s="36" t="s">
        <v>1428</v>
      </c>
      <c r="B771" s="36" t="b">
        <v>0</v>
      </c>
      <c r="C771" s="36">
        <v>1.0</v>
      </c>
      <c r="D771" s="36">
        <v>0.0</v>
      </c>
      <c r="E771" s="36">
        <v>1.0</v>
      </c>
      <c r="F771" s="37">
        <v>42331.87446759259</v>
      </c>
      <c r="G771" s="36" t="s">
        <v>6877</v>
      </c>
      <c r="H771" s="36" t="s">
        <v>1429</v>
      </c>
      <c r="I771" s="37" t="s">
        <v>2760</v>
      </c>
      <c r="J771" s="22" t="str">
        <f>vlookup($I771,fb_data!$B$1:$H$481,3,FALSE)</f>
        <v>#N/A</v>
      </c>
      <c r="K771" s="22" t="str">
        <f>vlookup($I771,fb_data!$B$1:$H$481,4,FALSE)</f>
        <v>#N/A</v>
      </c>
      <c r="L771" s="22" t="str">
        <f>vlookup($I771,fb_data!$B$1:$H$481,5,FALSE)</f>
        <v>#N/A</v>
      </c>
      <c r="M771" s="22" t="str">
        <f>vlookup($I771,fb_data!$B$1:$H$481,6,FALSE)</f>
        <v>#N/A</v>
      </c>
      <c r="N771" s="22" t="str">
        <f>vlookup($I771,fb_data!$B$1:$H$481,7,FALSE)</f>
        <v>#N/A</v>
      </c>
      <c r="O771" s="36" t="s">
        <v>2759</v>
      </c>
      <c r="P771" s="36" t="b">
        <v>0</v>
      </c>
      <c r="Q771" s="38" t="b">
        <v>0</v>
      </c>
      <c r="R771" s="39">
        <v>48235.0</v>
      </c>
      <c r="S771" s="33" t="str">
        <f>VLOOKUP(H771,'GUIDESTAR MATCHING DATA'!$F$1:$I$824,3, FALSE)</f>
        <v>DETROIT</v>
      </c>
      <c r="T771" s="33" t="str">
        <f>VLOOKUP(H771,'GUIDESTAR MATCHING DATA'!$F$1:$I$824,4, FALSE)</f>
        <v>MI</v>
      </c>
      <c r="U771" s="40"/>
      <c r="V771" s="40"/>
      <c r="W771" s="36"/>
      <c r="X771" s="36" t="s">
        <v>6878</v>
      </c>
      <c r="Y771" s="26">
        <v>3.0</v>
      </c>
      <c r="Z771" s="26">
        <v>2.0</v>
      </c>
    </row>
    <row r="772">
      <c r="A772" s="22" t="s">
        <v>1453</v>
      </c>
      <c r="B772" s="22" t="b">
        <v>0</v>
      </c>
      <c r="C772" s="22">
        <v>2.0</v>
      </c>
      <c r="D772" s="22">
        <v>0.0</v>
      </c>
      <c r="E772" s="22">
        <v>2.0</v>
      </c>
      <c r="F772" s="24">
        <v>42312.47741898148</v>
      </c>
      <c r="G772" s="22" t="s">
        <v>6879</v>
      </c>
      <c r="H772" s="22" t="s">
        <v>1456</v>
      </c>
      <c r="I772" s="24" t="s">
        <v>3024</v>
      </c>
      <c r="J772" s="22" t="str">
        <f>vlookup($I772,fb_data!$B$1:$H$481,3,FALSE)</f>
        <v>#N/A</v>
      </c>
      <c r="K772" s="22" t="str">
        <f>vlookup($I772,fb_data!$B$1:$H$481,4,FALSE)</f>
        <v>#N/A</v>
      </c>
      <c r="L772" s="22" t="str">
        <f>vlookup($I772,fb_data!$B$1:$H$481,5,FALSE)</f>
        <v>#N/A</v>
      </c>
      <c r="M772" s="22" t="str">
        <f>vlookup($I772,fb_data!$B$1:$H$481,6,FALSE)</f>
        <v>#N/A</v>
      </c>
      <c r="N772" s="22" t="str">
        <f>vlookup($I772,fb_data!$B$1:$H$481,7,FALSE)</f>
        <v>#N/A</v>
      </c>
      <c r="O772" s="22" t="s">
        <v>3022</v>
      </c>
      <c r="P772" s="22" t="b">
        <v>0</v>
      </c>
      <c r="Q772" s="28" t="b">
        <v>1</v>
      </c>
      <c r="R772" s="30">
        <v>28402.0</v>
      </c>
      <c r="S772" s="33" t="str">
        <f>VLOOKUP(H772,'GUIDESTAR MATCHING DATA'!$F$1:$I$824,3, FALSE)</f>
        <v>WILMINGTON</v>
      </c>
      <c r="T772" s="33" t="str">
        <f>VLOOKUP(H772,'GUIDESTAR MATCHING DATA'!$F$1:$I$824,4, FALSE)</f>
        <v>NC</v>
      </c>
      <c r="U772" s="33"/>
      <c r="V772" s="33"/>
      <c r="W772" s="22"/>
      <c r="X772" s="22" t="s">
        <v>6880</v>
      </c>
      <c r="Y772" s="26">
        <v>3.0</v>
      </c>
      <c r="Z772" s="26">
        <v>2.0</v>
      </c>
    </row>
    <row r="773">
      <c r="A773" s="36" t="s">
        <v>1684</v>
      </c>
      <c r="B773" s="36" t="b">
        <v>0</v>
      </c>
      <c r="C773" s="36">
        <v>0.0</v>
      </c>
      <c r="D773" s="36">
        <v>0.0</v>
      </c>
      <c r="E773" s="36">
        <v>0.0</v>
      </c>
      <c r="F773" s="37">
        <v>42311.38006944444</v>
      </c>
      <c r="G773" s="36" t="s">
        <v>6881</v>
      </c>
      <c r="H773" s="36" t="s">
        <v>1686</v>
      </c>
      <c r="I773" s="37" t="s">
        <v>3284</v>
      </c>
      <c r="J773" s="22" t="str">
        <f>vlookup($I773,fb_data!$B$1:$H$481,3,FALSE)</f>
        <v>#N/A</v>
      </c>
      <c r="K773" s="22" t="str">
        <f>vlookup($I773,fb_data!$B$1:$H$481,4,FALSE)</f>
        <v>#N/A</v>
      </c>
      <c r="L773" s="22" t="str">
        <f>vlookup($I773,fb_data!$B$1:$H$481,5,FALSE)</f>
        <v>#N/A</v>
      </c>
      <c r="M773" s="22" t="str">
        <f>vlookup($I773,fb_data!$B$1:$H$481,6,FALSE)</f>
        <v>#N/A</v>
      </c>
      <c r="N773" s="22" t="str">
        <f>vlookup($I773,fb_data!$B$1:$H$481,7,FALSE)</f>
        <v>#N/A</v>
      </c>
      <c r="O773" s="36" t="s">
        <v>3283</v>
      </c>
      <c r="P773" s="36" t="b">
        <v>0</v>
      </c>
      <c r="Q773" s="38" t="b">
        <v>0</v>
      </c>
      <c r="R773" s="39">
        <v>60030.0</v>
      </c>
      <c r="S773" s="33" t="str">
        <f>VLOOKUP(H773,'GUIDESTAR MATCHING DATA'!$F$1:$I$824,3, FALSE)</f>
        <v>GRAYSLAKE</v>
      </c>
      <c r="T773" s="33" t="str">
        <f>VLOOKUP(H773,'GUIDESTAR MATCHING DATA'!$F$1:$I$824,4, FALSE)</f>
        <v>IL</v>
      </c>
      <c r="U773" s="40"/>
      <c r="V773" s="40"/>
      <c r="W773" s="36"/>
      <c r="X773" s="36" t="s">
        <v>6882</v>
      </c>
      <c r="Y773" s="26">
        <v>1.0</v>
      </c>
      <c r="Z773" s="26">
        <v>2.0</v>
      </c>
    </row>
    <row r="774">
      <c r="A774" s="22" t="s">
        <v>1736</v>
      </c>
      <c r="B774" s="22" t="b">
        <v>0</v>
      </c>
      <c r="C774" s="22">
        <v>1.0</v>
      </c>
      <c r="D774" s="22">
        <v>0.0</v>
      </c>
      <c r="E774" s="22">
        <v>1.0</v>
      </c>
      <c r="F774" s="24">
        <v>42310.47725694445</v>
      </c>
      <c r="G774" s="22" t="s">
        <v>6883</v>
      </c>
      <c r="H774" s="22" t="s">
        <v>1737</v>
      </c>
      <c r="I774" s="24" t="s">
        <v>6884</v>
      </c>
      <c r="J774" s="22" t="str">
        <f>vlookup($I774,fb_data!$B$1:$H$481,3,FALSE)</f>
        <v>#N/A</v>
      </c>
      <c r="K774" s="22" t="str">
        <f>vlookup($I774,fb_data!$B$1:$H$481,4,FALSE)</f>
        <v>#N/A</v>
      </c>
      <c r="L774" s="22" t="str">
        <f>vlookup($I774,fb_data!$B$1:$H$481,5,FALSE)</f>
        <v>#N/A</v>
      </c>
      <c r="M774" s="22" t="str">
        <f>vlookup($I774,fb_data!$B$1:$H$481,6,FALSE)</f>
        <v>#N/A</v>
      </c>
      <c r="N774" s="22" t="str">
        <f>vlookup($I774,fb_data!$B$1:$H$481,7,FALSE)</f>
        <v>#N/A</v>
      </c>
      <c r="O774" s="22" t="s">
        <v>6885</v>
      </c>
      <c r="P774" s="22" t="b">
        <v>0</v>
      </c>
      <c r="Q774" s="28" t="b">
        <v>1</v>
      </c>
      <c r="R774" s="30">
        <v>27101.0</v>
      </c>
      <c r="S774" s="33" t="str">
        <f>VLOOKUP(H774,'GUIDESTAR MATCHING DATA'!$F$1:$I$824,3, FALSE)</f>
        <v>WINSTON SALEM</v>
      </c>
      <c r="T774" s="33" t="str">
        <f>VLOOKUP(H774,'GUIDESTAR MATCHING DATA'!$F$1:$I$824,4, FALSE)</f>
        <v>NC</v>
      </c>
      <c r="U774" s="33"/>
      <c r="V774" s="33"/>
      <c r="W774" s="22"/>
      <c r="X774" s="22" t="s">
        <v>6886</v>
      </c>
      <c r="Y774" s="26">
        <v>3.0</v>
      </c>
      <c r="Z774" s="26">
        <v>2.0</v>
      </c>
    </row>
    <row r="775">
      <c r="A775" s="36" t="s">
        <v>1745</v>
      </c>
      <c r="B775" s="36" t="b">
        <v>0</v>
      </c>
      <c r="C775" s="36">
        <v>1.0</v>
      </c>
      <c r="D775" s="36">
        <v>0.0</v>
      </c>
      <c r="E775" s="36">
        <v>1.0</v>
      </c>
      <c r="F775" s="37">
        <v>42325.53563657407</v>
      </c>
      <c r="G775" s="36" t="s">
        <v>6887</v>
      </c>
      <c r="H775" s="36" t="s">
        <v>1747</v>
      </c>
      <c r="I775" s="37" t="s">
        <v>6888</v>
      </c>
      <c r="J775" s="22" t="str">
        <f>vlookup($I775,fb_data!$B$1:$H$481,3,FALSE)</f>
        <v>#N/A</v>
      </c>
      <c r="K775" s="22" t="str">
        <f>vlookup($I775,fb_data!$B$1:$H$481,4,FALSE)</f>
        <v>#N/A</v>
      </c>
      <c r="L775" s="22" t="str">
        <f>vlookup($I775,fb_data!$B$1:$H$481,5,FALSE)</f>
        <v>#N/A</v>
      </c>
      <c r="M775" s="22" t="str">
        <f>vlookup($I775,fb_data!$B$1:$H$481,6,FALSE)</f>
        <v>#N/A</v>
      </c>
      <c r="N775" s="22" t="str">
        <f>vlookup($I775,fb_data!$B$1:$H$481,7,FALSE)</f>
        <v>#N/A</v>
      </c>
      <c r="O775" s="36" t="s">
        <v>6889</v>
      </c>
      <c r="P775" s="36" t="b">
        <v>0</v>
      </c>
      <c r="Q775" s="38" t="b">
        <v>0</v>
      </c>
      <c r="R775" s="39">
        <v>57104.0</v>
      </c>
      <c r="S775" s="33" t="str">
        <f>VLOOKUP(H775,'GUIDESTAR MATCHING DATA'!$F$1:$I$824,3, FALSE)</f>
        <v>SIOUX FALLS</v>
      </c>
      <c r="T775" s="33" t="str">
        <f>VLOOKUP(H775,'GUIDESTAR MATCHING DATA'!$F$1:$I$824,4, FALSE)</f>
        <v>SD</v>
      </c>
      <c r="U775" s="40"/>
      <c r="V775" s="40"/>
      <c r="W775" s="36"/>
      <c r="X775" s="36" t="s">
        <v>6890</v>
      </c>
      <c r="Y775" s="26">
        <v>3.0</v>
      </c>
      <c r="Z775" s="26">
        <v>2.0</v>
      </c>
    </row>
    <row r="776">
      <c r="A776" s="22" t="s">
        <v>1757</v>
      </c>
      <c r="B776" s="22" t="b">
        <v>0</v>
      </c>
      <c r="C776" s="22">
        <v>2.0</v>
      </c>
      <c r="D776" s="22">
        <v>0.0</v>
      </c>
      <c r="E776" s="22">
        <v>2.0</v>
      </c>
      <c r="F776" s="24">
        <v>42316.67493055556</v>
      </c>
      <c r="G776" s="22" t="s">
        <v>6891</v>
      </c>
      <c r="H776" s="22" t="s">
        <v>1758</v>
      </c>
      <c r="I776" s="22" t="s">
        <v>2082</v>
      </c>
      <c r="J776" s="22" t="str">
        <f>vlookup($I776,fb_data!$B$1:$H$481,3,FALSE)</f>
        <v>#N/A</v>
      </c>
      <c r="K776" s="22" t="str">
        <f>vlookup($I776,fb_data!$B$1:$H$481,4,FALSE)</f>
        <v>#N/A</v>
      </c>
      <c r="L776" s="22" t="str">
        <f>vlookup($I776,fb_data!$B$1:$H$481,5,FALSE)</f>
        <v>#N/A</v>
      </c>
      <c r="M776" s="22" t="str">
        <f>vlookup($I776,fb_data!$B$1:$H$481,6,FALSE)</f>
        <v>#N/A</v>
      </c>
      <c r="N776" s="22" t="str">
        <f>vlookup($I776,fb_data!$B$1:$H$481,7,FALSE)</f>
        <v>#N/A</v>
      </c>
      <c r="O776" s="22" t="s">
        <v>2081</v>
      </c>
      <c r="P776" s="22" t="b">
        <v>0</v>
      </c>
      <c r="Q776" s="28" t="b">
        <v>1</v>
      </c>
      <c r="R776" s="30">
        <v>33445.0</v>
      </c>
      <c r="S776" s="33" t="str">
        <f>VLOOKUP(H776,'GUIDESTAR MATCHING DATA'!$F$1:$I$824,3, FALSE)</f>
        <v>DELRAY BEACH</v>
      </c>
      <c r="T776" s="33" t="str">
        <f>VLOOKUP(H776,'GUIDESTAR MATCHING DATA'!$F$1:$I$824,4, FALSE)</f>
        <v>FL</v>
      </c>
      <c r="U776" s="33"/>
      <c r="V776" s="33"/>
      <c r="W776" s="22"/>
      <c r="X776" s="22" t="s">
        <v>6892</v>
      </c>
      <c r="Y776" s="26">
        <v>3.0</v>
      </c>
      <c r="Z776" s="26">
        <v>2.0</v>
      </c>
    </row>
    <row r="777">
      <c r="A777" s="36" t="s">
        <v>2016</v>
      </c>
      <c r="B777" s="36" t="b">
        <v>0</v>
      </c>
      <c r="C777" s="36">
        <v>0.0</v>
      </c>
      <c r="D777" s="36">
        <v>0.0</v>
      </c>
      <c r="E777" s="36">
        <v>0.0</v>
      </c>
      <c r="F777" s="37">
        <v>42312.318657407406</v>
      </c>
      <c r="G777" s="36" t="s">
        <v>6731</v>
      </c>
      <c r="H777" s="36" t="s">
        <v>2017</v>
      </c>
      <c r="I777" s="37" t="s">
        <v>1570</v>
      </c>
      <c r="J777" s="22" t="str">
        <f>vlookup($I777,fb_data!$B$1:$H$481,3,FALSE)</f>
        <v>#N/A</v>
      </c>
      <c r="K777" s="22" t="str">
        <f>vlookup($I777,fb_data!$B$1:$H$481,4,FALSE)</f>
        <v>#N/A</v>
      </c>
      <c r="L777" s="22" t="str">
        <f>vlookup($I777,fb_data!$B$1:$H$481,5,FALSE)</f>
        <v>#N/A</v>
      </c>
      <c r="M777" s="22" t="str">
        <f>vlookup($I777,fb_data!$B$1:$H$481,6,FALSE)</f>
        <v>#N/A</v>
      </c>
      <c r="N777" s="22" t="str">
        <f>vlookup($I777,fb_data!$B$1:$H$481,7,FALSE)</f>
        <v>#N/A</v>
      </c>
      <c r="O777" s="36" t="s">
        <v>1562</v>
      </c>
      <c r="P777" s="36" t="b">
        <v>0</v>
      </c>
      <c r="Q777" s="38" t="b">
        <v>0</v>
      </c>
      <c r="R777" s="39">
        <v>57015.0</v>
      </c>
      <c r="S777" s="33" t="str">
        <f>VLOOKUP(H777,'GUIDESTAR MATCHING DATA'!$F$1:$I$824,3, FALSE)</f>
        <v>CHANCELLOR</v>
      </c>
      <c r="T777" s="33" t="str">
        <f>VLOOKUP(H777,'GUIDESTAR MATCHING DATA'!$F$1:$I$824,4, FALSE)</f>
        <v>SD</v>
      </c>
      <c r="U777" s="40"/>
      <c r="V777" s="40"/>
      <c r="W777" s="36"/>
      <c r="X777" s="36" t="s">
        <v>6893</v>
      </c>
      <c r="Y777" s="26">
        <v>3.0</v>
      </c>
      <c r="Z777" s="26">
        <v>1.0</v>
      </c>
    </row>
    <row r="778">
      <c r="A778" s="22" t="s">
        <v>2234</v>
      </c>
      <c r="B778" s="22" t="b">
        <v>0</v>
      </c>
      <c r="C778" s="22">
        <v>1.0</v>
      </c>
      <c r="D778" s="22">
        <v>0.0</v>
      </c>
      <c r="E778" s="22">
        <v>1.0</v>
      </c>
      <c r="F778" s="24">
        <v>42324.26119212963</v>
      </c>
      <c r="G778" s="22" t="s">
        <v>6894</v>
      </c>
      <c r="H778" s="22" t="s">
        <v>2237</v>
      </c>
      <c r="I778" s="24" t="s">
        <v>6895</v>
      </c>
      <c r="J778" s="22" t="str">
        <f>vlookup($I778,fb_data!$B$1:$H$481,3,FALSE)</f>
        <v>#N/A</v>
      </c>
      <c r="K778" s="22" t="str">
        <f>vlookup($I778,fb_data!$B$1:$H$481,4,FALSE)</f>
        <v>#N/A</v>
      </c>
      <c r="L778" s="22" t="str">
        <f>vlookup($I778,fb_data!$B$1:$H$481,5,FALSE)</f>
        <v>#N/A</v>
      </c>
      <c r="M778" s="22" t="str">
        <f>vlookup($I778,fb_data!$B$1:$H$481,6,FALSE)</f>
        <v>#N/A</v>
      </c>
      <c r="N778" s="22" t="str">
        <f>vlookup($I778,fb_data!$B$1:$H$481,7,FALSE)</f>
        <v>#N/A</v>
      </c>
      <c r="O778" s="22" t="s">
        <v>6896</v>
      </c>
      <c r="P778" s="22" t="b">
        <v>0</v>
      </c>
      <c r="Q778" s="28" t="b">
        <v>1</v>
      </c>
      <c r="R778" s="30">
        <v>10035.0</v>
      </c>
      <c r="S778" s="33" t="str">
        <f>VLOOKUP(H778,'GUIDESTAR MATCHING DATA'!$F$1:$I$824,3, FALSE)</f>
        <v>NEW YORK</v>
      </c>
      <c r="T778" s="33" t="str">
        <f>VLOOKUP(H778,'GUIDESTAR MATCHING DATA'!$F$1:$I$824,4, FALSE)</f>
        <v>NY</v>
      </c>
      <c r="U778" s="33"/>
      <c r="V778" s="33"/>
      <c r="W778" s="22"/>
      <c r="X778" s="22" t="s">
        <v>6897</v>
      </c>
      <c r="Y778" s="26">
        <v>3.0</v>
      </c>
      <c r="Z778" s="26">
        <v>1.0</v>
      </c>
    </row>
    <row r="779">
      <c r="A779" s="36" t="s">
        <v>2277</v>
      </c>
      <c r="B779" s="36" t="b">
        <v>0</v>
      </c>
      <c r="C779" s="36">
        <v>9.0</v>
      </c>
      <c r="D779" s="36">
        <v>3.0</v>
      </c>
      <c r="E779" s="36">
        <v>6.0</v>
      </c>
      <c r="F779" s="37">
        <v>42326.68282407407</v>
      </c>
      <c r="G779" s="36" t="s">
        <v>6213</v>
      </c>
      <c r="H779" s="36" t="s">
        <v>2279</v>
      </c>
      <c r="I779" s="37" t="s">
        <v>1775</v>
      </c>
      <c r="J779" s="22" t="str">
        <f>vlookup($I779,fb_data!$B$1:$H$481,3,FALSE)</f>
        <v>#N/A</v>
      </c>
      <c r="K779" s="22" t="str">
        <f>vlookup($I779,fb_data!$B$1:$H$481,4,FALSE)</f>
        <v>#N/A</v>
      </c>
      <c r="L779" s="22" t="str">
        <f>vlookup($I779,fb_data!$B$1:$H$481,5,FALSE)</f>
        <v>#N/A</v>
      </c>
      <c r="M779" s="22" t="str">
        <f>vlookup($I779,fb_data!$B$1:$H$481,6,FALSE)</f>
        <v>#N/A</v>
      </c>
      <c r="N779" s="22" t="str">
        <f>vlookup($I779,fb_data!$B$1:$H$481,7,FALSE)</f>
        <v>#N/A</v>
      </c>
      <c r="O779" s="36" t="s">
        <v>1773</v>
      </c>
      <c r="P779" s="36" t="b">
        <v>0</v>
      </c>
      <c r="Q779" s="38" t="b">
        <v>0</v>
      </c>
      <c r="R779" s="39">
        <v>78028.0</v>
      </c>
      <c r="S779" s="33" t="str">
        <f>VLOOKUP(H779,'GUIDESTAR MATCHING DATA'!$F$1:$I$824,3, FALSE)</f>
        <v>Kerrville</v>
      </c>
      <c r="T779" s="33" t="str">
        <f>VLOOKUP(H779,'GUIDESTAR MATCHING DATA'!$F$1:$I$824,4, FALSE)</f>
        <v>TX</v>
      </c>
      <c r="U779" s="40"/>
      <c r="V779" s="40"/>
      <c r="W779" s="36"/>
      <c r="X779" s="36" t="s">
        <v>6898</v>
      </c>
      <c r="Y779" s="26">
        <v>3.0</v>
      </c>
      <c r="Z779" s="26">
        <v>1.0</v>
      </c>
    </row>
    <row r="780">
      <c r="A780" s="22" t="s">
        <v>2384</v>
      </c>
      <c r="B780" s="22" t="b">
        <v>0</v>
      </c>
      <c r="C780" s="22">
        <v>1.0</v>
      </c>
      <c r="D780" s="22">
        <v>0.0</v>
      </c>
      <c r="E780" s="22">
        <v>1.0</v>
      </c>
      <c r="F780" s="24">
        <v>42313.64498842593</v>
      </c>
      <c r="G780" s="22" t="s">
        <v>6899</v>
      </c>
      <c r="H780" s="22" t="s">
        <v>2386</v>
      </c>
      <c r="I780" s="22" t="s">
        <v>6900</v>
      </c>
      <c r="J780" s="22" t="str">
        <f>vlookup($I780,fb_data!$B$1:$H$481,3,FALSE)</f>
        <v>#N/A</v>
      </c>
      <c r="K780" s="22" t="str">
        <f>vlookup($I780,fb_data!$B$1:$H$481,4,FALSE)</f>
        <v>#N/A</v>
      </c>
      <c r="L780" s="22" t="str">
        <f>vlookup($I780,fb_data!$B$1:$H$481,5,FALSE)</f>
        <v>#N/A</v>
      </c>
      <c r="M780" s="22" t="str">
        <f>vlookup($I780,fb_data!$B$1:$H$481,6,FALSE)</f>
        <v>#N/A</v>
      </c>
      <c r="N780" s="22" t="str">
        <f>vlookup($I780,fb_data!$B$1:$H$481,7,FALSE)</f>
        <v>#N/A</v>
      </c>
      <c r="O780" s="22" t="s">
        <v>6901</v>
      </c>
      <c r="P780" s="22" t="b">
        <v>0</v>
      </c>
      <c r="Q780" s="28" t="b">
        <v>1</v>
      </c>
      <c r="R780" s="30">
        <v>46748.0</v>
      </c>
      <c r="S780" s="33" t="str">
        <f>VLOOKUP(H780,'GUIDESTAR MATCHING DATA'!$F$1:$I$824,3, FALSE)</f>
        <v>HUNTERTOWN</v>
      </c>
      <c r="T780" s="33" t="str">
        <f>VLOOKUP(H780,'GUIDESTAR MATCHING DATA'!$F$1:$I$824,4, FALSE)</f>
        <v>IN</v>
      </c>
      <c r="U780" s="33"/>
      <c r="V780" s="33"/>
      <c r="W780" s="22"/>
      <c r="X780" s="22" t="s">
        <v>6902</v>
      </c>
      <c r="Y780" s="26">
        <v>3.0</v>
      </c>
      <c r="Z780" s="26">
        <v>2.0</v>
      </c>
    </row>
    <row r="781">
      <c r="A781" s="36" t="s">
        <v>2608</v>
      </c>
      <c r="B781" s="36" t="b">
        <v>0</v>
      </c>
      <c r="C781" s="36">
        <v>18.0</v>
      </c>
      <c r="D781" s="36">
        <v>9.0</v>
      </c>
      <c r="E781" s="36">
        <v>9.0</v>
      </c>
      <c r="F781" s="37">
        <v>42327.773622685185</v>
      </c>
      <c r="G781" s="36" t="s">
        <v>6903</v>
      </c>
      <c r="H781" s="36" t="s">
        <v>2609</v>
      </c>
      <c r="I781" s="37" t="s">
        <v>2481</v>
      </c>
      <c r="J781" s="22" t="str">
        <f>vlookup($I781,fb_data!$B$1:$H$481,3,FALSE)</f>
        <v>#N/A</v>
      </c>
      <c r="K781" s="22" t="str">
        <f>vlookup($I781,fb_data!$B$1:$H$481,4,FALSE)</f>
        <v>#N/A</v>
      </c>
      <c r="L781" s="22" t="str">
        <f>vlookup($I781,fb_data!$B$1:$H$481,5,FALSE)</f>
        <v>#N/A</v>
      </c>
      <c r="M781" s="22" t="str">
        <f>vlookup($I781,fb_data!$B$1:$H$481,6,FALSE)</f>
        <v>#N/A</v>
      </c>
      <c r="N781" s="22" t="str">
        <f>vlookup($I781,fb_data!$B$1:$H$481,7,FALSE)</f>
        <v>#N/A</v>
      </c>
      <c r="O781" s="36" t="s">
        <v>2480</v>
      </c>
      <c r="P781" s="36" t="b">
        <v>0</v>
      </c>
      <c r="Q781" s="38" t="b">
        <v>1</v>
      </c>
      <c r="R781" s="39">
        <v>92630.0</v>
      </c>
      <c r="S781" s="33" t="str">
        <f>VLOOKUP(H781,'GUIDESTAR MATCHING DATA'!$F$1:$I$824,3, FALSE)</f>
        <v>LAKE FOREST</v>
      </c>
      <c r="T781" s="33" t="str">
        <f>VLOOKUP(H781,'GUIDESTAR MATCHING DATA'!$F$1:$I$824,4, FALSE)</f>
        <v>CA</v>
      </c>
      <c r="U781" s="40"/>
      <c r="V781" s="40"/>
      <c r="W781" s="36"/>
      <c r="X781" s="36" t="s">
        <v>6904</v>
      </c>
      <c r="Y781" s="26">
        <v>1.0</v>
      </c>
      <c r="Z781" s="26">
        <v>4.0</v>
      </c>
    </row>
    <row r="782">
      <c r="A782" s="22" t="s">
        <v>2637</v>
      </c>
      <c r="B782" s="22" t="b">
        <v>0</v>
      </c>
      <c r="C782" s="22">
        <v>9.0</v>
      </c>
      <c r="D782" s="22">
        <v>5.0</v>
      </c>
      <c r="E782" s="22">
        <v>4.0</v>
      </c>
      <c r="F782" s="24">
        <v>42327.47377314815</v>
      </c>
      <c r="G782" s="22" t="s">
        <v>6905</v>
      </c>
      <c r="H782" s="22" t="s">
        <v>2638</v>
      </c>
      <c r="I782" s="24" t="s">
        <v>2148</v>
      </c>
      <c r="J782" s="22" t="str">
        <f>vlookup($I782,fb_data!$B$1:$H$481,3,FALSE)</f>
        <v>#N/A</v>
      </c>
      <c r="K782" s="22" t="str">
        <f>vlookup($I782,fb_data!$B$1:$H$481,4,FALSE)</f>
        <v>#N/A</v>
      </c>
      <c r="L782" s="22" t="str">
        <f>vlookup($I782,fb_data!$B$1:$H$481,5,FALSE)</f>
        <v>#N/A</v>
      </c>
      <c r="M782" s="22" t="str">
        <f>vlookup($I782,fb_data!$B$1:$H$481,6,FALSE)</f>
        <v>#N/A</v>
      </c>
      <c r="N782" s="22" t="str">
        <f>vlookup($I782,fb_data!$B$1:$H$481,7,FALSE)</f>
        <v>#N/A</v>
      </c>
      <c r="O782" s="22" t="s">
        <v>2147</v>
      </c>
      <c r="P782" s="22" t="b">
        <v>0</v>
      </c>
      <c r="Q782" s="28" t="b">
        <v>0</v>
      </c>
      <c r="R782" s="30">
        <v>10029.0</v>
      </c>
      <c r="S782" s="33" t="str">
        <f>VLOOKUP(H782,'GUIDESTAR MATCHING DATA'!$F$1:$I$824,3, FALSE)</f>
        <v>NEW YORK</v>
      </c>
      <c r="T782" s="33" t="str">
        <f>VLOOKUP(H782,'GUIDESTAR MATCHING DATA'!$F$1:$I$824,4, FALSE)</f>
        <v>NY</v>
      </c>
      <c r="U782" s="33"/>
      <c r="V782" s="33"/>
      <c r="W782" s="22"/>
      <c r="X782" s="22" t="s">
        <v>6906</v>
      </c>
      <c r="Y782" s="26">
        <v>1.0</v>
      </c>
      <c r="Z782" s="26">
        <v>2.0</v>
      </c>
    </row>
    <row r="783">
      <c r="A783" s="36" t="s">
        <v>2637</v>
      </c>
      <c r="B783" s="36" t="b">
        <v>0</v>
      </c>
      <c r="C783" s="36">
        <v>0.0</v>
      </c>
      <c r="D783" s="36">
        <v>0.0</v>
      </c>
      <c r="E783" s="36">
        <v>0.0</v>
      </c>
      <c r="F783" s="37">
        <v>42327.474641203706</v>
      </c>
      <c r="G783" s="36" t="s">
        <v>6905</v>
      </c>
      <c r="H783" s="36" t="s">
        <v>2638</v>
      </c>
      <c r="I783" s="37" t="s">
        <v>2148</v>
      </c>
      <c r="J783" s="22" t="str">
        <f>vlookup($I783,fb_data!$B$1:$H$481,3,FALSE)</f>
        <v>#N/A</v>
      </c>
      <c r="K783" s="22" t="str">
        <f>vlookup($I783,fb_data!$B$1:$H$481,4,FALSE)</f>
        <v>#N/A</v>
      </c>
      <c r="L783" s="22" t="str">
        <f>vlookup($I783,fb_data!$B$1:$H$481,5,FALSE)</f>
        <v>#N/A</v>
      </c>
      <c r="M783" s="22" t="str">
        <f>vlookup($I783,fb_data!$B$1:$H$481,6,FALSE)</f>
        <v>#N/A</v>
      </c>
      <c r="N783" s="22" t="str">
        <f>vlookup($I783,fb_data!$B$1:$H$481,7,FALSE)</f>
        <v>#N/A</v>
      </c>
      <c r="O783" s="36" t="s">
        <v>2147</v>
      </c>
      <c r="P783" s="36" t="b">
        <v>0</v>
      </c>
      <c r="Q783" s="38" t="b">
        <v>0</v>
      </c>
      <c r="R783" s="39">
        <v>10029.0</v>
      </c>
      <c r="S783" s="33" t="str">
        <f>VLOOKUP(H783,'GUIDESTAR MATCHING DATA'!$F$1:$I$824,3, FALSE)</f>
        <v>NEW YORK</v>
      </c>
      <c r="T783" s="33" t="str">
        <f>VLOOKUP(H783,'GUIDESTAR MATCHING DATA'!$F$1:$I$824,4, FALSE)</f>
        <v>NY</v>
      </c>
      <c r="U783" s="40"/>
      <c r="V783" s="40"/>
      <c r="W783" s="36"/>
      <c r="X783" s="36" t="s">
        <v>6906</v>
      </c>
      <c r="Y783" s="26">
        <v>1.0</v>
      </c>
      <c r="Z783" s="26">
        <v>2.0</v>
      </c>
    </row>
    <row r="784">
      <c r="A784" s="22" t="s">
        <v>2748</v>
      </c>
      <c r="B784" s="22" t="b">
        <v>0</v>
      </c>
      <c r="C784" s="22">
        <v>2.0</v>
      </c>
      <c r="D784" s="22">
        <v>0.0</v>
      </c>
      <c r="E784" s="22">
        <v>2.0</v>
      </c>
      <c r="F784" s="24">
        <v>42319.26672453704</v>
      </c>
      <c r="G784" s="22" t="s">
        <v>6907</v>
      </c>
      <c r="H784" s="22" t="s">
        <v>2749</v>
      </c>
      <c r="I784" s="24" t="s">
        <v>3333</v>
      </c>
      <c r="J784" s="22" t="str">
        <f>vlookup($I784,fb_data!$B$1:$H$481,3,FALSE)</f>
        <v>#N/A</v>
      </c>
      <c r="K784" s="22" t="str">
        <f>vlookup($I784,fb_data!$B$1:$H$481,4,FALSE)</f>
        <v>#N/A</v>
      </c>
      <c r="L784" s="22" t="str">
        <f>vlookup($I784,fb_data!$B$1:$H$481,5,FALSE)</f>
        <v>#N/A</v>
      </c>
      <c r="M784" s="22" t="str">
        <f>vlookup($I784,fb_data!$B$1:$H$481,6,FALSE)</f>
        <v>#N/A</v>
      </c>
      <c r="N784" s="22" t="str">
        <f>vlookup($I784,fb_data!$B$1:$H$481,7,FALSE)</f>
        <v>#N/A</v>
      </c>
      <c r="O784" s="22" t="s">
        <v>3331</v>
      </c>
      <c r="P784" s="22" t="b">
        <v>0</v>
      </c>
      <c r="Q784" s="28" t="b">
        <v>0</v>
      </c>
      <c r="R784" s="30">
        <v>2238.0</v>
      </c>
      <c r="S784" s="33" t="str">
        <f>VLOOKUP(H784,'GUIDESTAR MATCHING DATA'!$F$1:$I$824,3, FALSE)</f>
        <v>CAMBRIDGE</v>
      </c>
      <c r="T784" s="33" t="str">
        <f>VLOOKUP(H784,'GUIDESTAR MATCHING DATA'!$F$1:$I$824,4, FALSE)</f>
        <v>MA</v>
      </c>
      <c r="U784" s="33"/>
      <c r="V784" s="33"/>
      <c r="W784" s="22"/>
      <c r="X784" s="22" t="s">
        <v>6908</v>
      </c>
      <c r="Y784" s="26">
        <v>3.0</v>
      </c>
      <c r="Z784" s="26">
        <v>1.0</v>
      </c>
    </row>
    <row r="785">
      <c r="A785" s="36" t="s">
        <v>2781</v>
      </c>
      <c r="B785" s="36" t="b">
        <v>0</v>
      </c>
      <c r="C785" s="36">
        <v>2.0</v>
      </c>
      <c r="D785" s="36">
        <v>0.0</v>
      </c>
      <c r="E785" s="36">
        <v>2.0</v>
      </c>
      <c r="F785" s="37">
        <v>42310.86403935185</v>
      </c>
      <c r="G785" s="36" t="s">
        <v>6909</v>
      </c>
      <c r="H785" s="36" t="s">
        <v>2782</v>
      </c>
      <c r="I785" s="37" t="s">
        <v>2227</v>
      </c>
      <c r="J785" s="22" t="str">
        <f>vlookup($I785,fb_data!$B$1:$H$481,3,FALSE)</f>
        <v>#N/A</v>
      </c>
      <c r="K785" s="22" t="str">
        <f>vlookup($I785,fb_data!$B$1:$H$481,4,FALSE)</f>
        <v>#N/A</v>
      </c>
      <c r="L785" s="22" t="str">
        <f>vlookup($I785,fb_data!$B$1:$H$481,5,FALSE)</f>
        <v>#N/A</v>
      </c>
      <c r="M785" s="22" t="str">
        <f>vlookup($I785,fb_data!$B$1:$H$481,6,FALSE)</f>
        <v>#N/A</v>
      </c>
      <c r="N785" s="22" t="str">
        <f>vlookup($I785,fb_data!$B$1:$H$481,7,FALSE)</f>
        <v>#N/A</v>
      </c>
      <c r="O785" s="36" t="s">
        <v>2226</v>
      </c>
      <c r="P785" s="36" t="b">
        <v>0</v>
      </c>
      <c r="Q785" s="38" t="b">
        <v>1</v>
      </c>
      <c r="R785" s="39">
        <v>85233.0</v>
      </c>
      <c r="S785" s="33" t="str">
        <f>VLOOKUP(H785,'GUIDESTAR MATCHING DATA'!$F$1:$I$824,3, FALSE)</f>
        <v>GILBERT</v>
      </c>
      <c r="T785" s="33" t="str">
        <f>VLOOKUP(H785,'GUIDESTAR MATCHING DATA'!$F$1:$I$824,4, FALSE)</f>
        <v>AZ</v>
      </c>
      <c r="U785" s="40"/>
      <c r="V785" s="40"/>
      <c r="W785" s="36"/>
      <c r="X785" s="36" t="s">
        <v>6910</v>
      </c>
      <c r="Y785" s="26">
        <v>1.0</v>
      </c>
      <c r="Z785" s="26">
        <v>2.0</v>
      </c>
    </row>
    <row r="786">
      <c r="A786" s="22" t="s">
        <v>3236</v>
      </c>
      <c r="B786" s="22" t="b">
        <v>0</v>
      </c>
      <c r="C786" s="22">
        <v>1.0</v>
      </c>
      <c r="D786" s="22">
        <v>0.0</v>
      </c>
      <c r="E786" s="22">
        <v>1.0</v>
      </c>
      <c r="F786" s="24">
        <v>42310.36325231481</v>
      </c>
      <c r="G786" s="22" t="s">
        <v>6242</v>
      </c>
      <c r="H786" s="22" t="s">
        <v>3237</v>
      </c>
      <c r="I786" s="24" t="s">
        <v>6243</v>
      </c>
      <c r="J786" s="22" t="str">
        <f>vlookup($I786,fb_data!$B$1:$H$481,3,FALSE)</f>
        <v>#N/A</v>
      </c>
      <c r="K786" s="22" t="str">
        <f>vlookup($I786,fb_data!$B$1:$H$481,4,FALSE)</f>
        <v>#N/A</v>
      </c>
      <c r="L786" s="22" t="str">
        <f>vlookup($I786,fb_data!$B$1:$H$481,5,FALSE)</f>
        <v>#N/A</v>
      </c>
      <c r="M786" s="22" t="str">
        <f>vlookup($I786,fb_data!$B$1:$H$481,6,FALSE)</f>
        <v>#N/A</v>
      </c>
      <c r="N786" s="22" t="str">
        <f>vlookup($I786,fb_data!$B$1:$H$481,7,FALSE)</f>
        <v>#N/A</v>
      </c>
      <c r="O786" s="22" t="s">
        <v>6244</v>
      </c>
      <c r="P786" s="22" t="b">
        <v>0</v>
      </c>
      <c r="Q786" s="28" t="b">
        <v>0</v>
      </c>
      <c r="R786" s="75" t="s">
        <v>3143</v>
      </c>
      <c r="S786" s="33" t="str">
        <f>VLOOKUP(H786,'GUIDESTAR MATCHING DATA'!$F$1:$I$824,3, FALSE)</f>
        <v>Greenville</v>
      </c>
      <c r="T786" s="33" t="str">
        <f>VLOOKUP(H786,'GUIDESTAR MATCHING DATA'!$F$1:$I$824,4, FALSE)</f>
        <v>SC</v>
      </c>
      <c r="U786" s="33"/>
      <c r="V786" s="33"/>
      <c r="W786" s="22"/>
      <c r="X786" s="22" t="s">
        <v>6245</v>
      </c>
      <c r="Y786" s="26">
        <v>2.0</v>
      </c>
      <c r="Z786" s="26">
        <v>2.0</v>
      </c>
    </row>
    <row r="787">
      <c r="A787" s="36" t="s">
        <v>3236</v>
      </c>
      <c r="B787" s="36" t="b">
        <v>0</v>
      </c>
      <c r="C787" s="36">
        <v>4.0</v>
      </c>
      <c r="D787" s="36">
        <v>4.0</v>
      </c>
      <c r="E787" s="36"/>
      <c r="F787" s="37">
        <v>42310.56717592593</v>
      </c>
      <c r="G787" s="36" t="s">
        <v>6911</v>
      </c>
      <c r="H787" s="36" t="s">
        <v>3237</v>
      </c>
      <c r="I787" s="37" t="s">
        <v>6912</v>
      </c>
      <c r="J787" s="22" t="str">
        <f>vlookup($I787,fb_data!$B$1:$H$481,3,FALSE)</f>
        <v>#N/A</v>
      </c>
      <c r="K787" s="22" t="str">
        <f>vlookup($I787,fb_data!$B$1:$H$481,4,FALSE)</f>
        <v>#N/A</v>
      </c>
      <c r="L787" s="22" t="str">
        <f>vlookup($I787,fb_data!$B$1:$H$481,5,FALSE)</f>
        <v>#N/A</v>
      </c>
      <c r="M787" s="22" t="str">
        <f>vlookup($I787,fb_data!$B$1:$H$481,6,FALSE)</f>
        <v>#N/A</v>
      </c>
      <c r="N787" s="22" t="str">
        <f>vlookup($I787,fb_data!$B$1:$H$481,7,FALSE)</f>
        <v>#N/A</v>
      </c>
      <c r="O787" s="36" t="s">
        <v>6913</v>
      </c>
      <c r="P787" s="36" t="b">
        <v>0</v>
      </c>
      <c r="Q787" s="38" t="b">
        <v>0</v>
      </c>
      <c r="R787" s="76" t="s">
        <v>3143</v>
      </c>
      <c r="S787" s="33" t="str">
        <f>VLOOKUP(H787,'GUIDESTAR MATCHING DATA'!$F$1:$I$824,3, FALSE)</f>
        <v>Greenville</v>
      </c>
      <c r="T787" s="33" t="str">
        <f>VLOOKUP(H787,'GUIDESTAR MATCHING DATA'!$F$1:$I$824,4, FALSE)</f>
        <v>SC</v>
      </c>
      <c r="U787" s="40"/>
      <c r="V787" s="40"/>
      <c r="W787" s="36"/>
      <c r="X787" s="36" t="s">
        <v>6914</v>
      </c>
      <c r="Y787" s="26">
        <v>3.0</v>
      </c>
      <c r="Z787" s="26">
        <v>2.0</v>
      </c>
    </row>
    <row r="788">
      <c r="A788" s="22" t="s">
        <v>3236</v>
      </c>
      <c r="B788" s="22" t="b">
        <v>0</v>
      </c>
      <c r="C788" s="22">
        <v>4.0</v>
      </c>
      <c r="D788" s="22">
        <v>2.0</v>
      </c>
      <c r="E788" s="22">
        <v>2.0</v>
      </c>
      <c r="F788" s="24">
        <v>42312.06322916667</v>
      </c>
      <c r="G788" s="22" t="s">
        <v>6915</v>
      </c>
      <c r="H788" s="22" t="s">
        <v>3237</v>
      </c>
      <c r="I788" s="24" t="s">
        <v>2681</v>
      </c>
      <c r="J788" s="22" t="str">
        <f>vlookup($I788,fb_data!$B$1:$H$481,3,FALSE)</f>
        <v>#N/A</v>
      </c>
      <c r="K788" s="22" t="str">
        <f>vlookup($I788,fb_data!$B$1:$H$481,4,FALSE)</f>
        <v>#N/A</v>
      </c>
      <c r="L788" s="22" t="str">
        <f>vlookup($I788,fb_data!$B$1:$H$481,5,FALSE)</f>
        <v>#N/A</v>
      </c>
      <c r="M788" s="22" t="str">
        <f>vlookup($I788,fb_data!$B$1:$H$481,6,FALSE)</f>
        <v>#N/A</v>
      </c>
      <c r="N788" s="22" t="str">
        <f>vlookup($I788,fb_data!$B$1:$H$481,7,FALSE)</f>
        <v>#N/A</v>
      </c>
      <c r="O788" s="22" t="s">
        <v>2679</v>
      </c>
      <c r="P788" s="22" t="b">
        <v>0</v>
      </c>
      <c r="Q788" s="28" t="b">
        <v>0</v>
      </c>
      <c r="R788" s="75" t="s">
        <v>3143</v>
      </c>
      <c r="S788" s="33" t="str">
        <f>VLOOKUP(H788,'GUIDESTAR MATCHING DATA'!$F$1:$I$824,3, FALSE)</f>
        <v>Greenville</v>
      </c>
      <c r="T788" s="33" t="str">
        <f>VLOOKUP(H788,'GUIDESTAR MATCHING DATA'!$F$1:$I$824,4, FALSE)</f>
        <v>SC</v>
      </c>
      <c r="U788" s="33"/>
      <c r="V788" s="33"/>
      <c r="W788" s="22"/>
      <c r="X788" s="22" t="s">
        <v>6916</v>
      </c>
      <c r="Y788" s="78">
        <v>1.0</v>
      </c>
      <c r="Z788" s="78">
        <v>1.0</v>
      </c>
    </row>
    <row r="789">
      <c r="A789" s="36" t="s">
        <v>3236</v>
      </c>
      <c r="B789" s="36" t="b">
        <v>0</v>
      </c>
      <c r="C789" s="36">
        <v>0.0</v>
      </c>
      <c r="D789" s="36">
        <v>0.0</v>
      </c>
      <c r="E789" s="36">
        <v>0.0</v>
      </c>
      <c r="F789" s="37">
        <v>42317.819398148145</v>
      </c>
      <c r="G789" s="36" t="s">
        <v>6917</v>
      </c>
      <c r="H789" s="36" t="s">
        <v>3237</v>
      </c>
      <c r="I789" s="37" t="s">
        <v>6918</v>
      </c>
      <c r="J789" s="22" t="str">
        <f>vlookup($I789,fb_data!$B$1:$H$481,3,FALSE)</f>
        <v>#N/A</v>
      </c>
      <c r="K789" s="22" t="str">
        <f>vlookup($I789,fb_data!$B$1:$H$481,4,FALSE)</f>
        <v>#N/A</v>
      </c>
      <c r="L789" s="22" t="str">
        <f>vlookup($I789,fb_data!$B$1:$H$481,5,FALSE)</f>
        <v>#N/A</v>
      </c>
      <c r="M789" s="22" t="str">
        <f>vlookup($I789,fb_data!$B$1:$H$481,6,FALSE)</f>
        <v>#N/A</v>
      </c>
      <c r="N789" s="22" t="str">
        <f>vlookup($I789,fb_data!$B$1:$H$481,7,FALSE)</f>
        <v>#N/A</v>
      </c>
      <c r="O789" s="36" t="s">
        <v>6919</v>
      </c>
      <c r="P789" s="36" t="b">
        <v>0</v>
      </c>
      <c r="Q789" s="38" t="b">
        <v>0</v>
      </c>
      <c r="R789" s="76" t="s">
        <v>3143</v>
      </c>
      <c r="S789" s="33" t="str">
        <f>VLOOKUP(H789,'GUIDESTAR MATCHING DATA'!$F$1:$I$824,3, FALSE)</f>
        <v>Greenville</v>
      </c>
      <c r="T789" s="33" t="str">
        <f>VLOOKUP(H789,'GUIDESTAR MATCHING DATA'!$F$1:$I$824,4, FALSE)</f>
        <v>SC</v>
      </c>
      <c r="U789" s="40"/>
      <c r="V789" s="40"/>
      <c r="W789" s="36"/>
      <c r="X789" s="36" t="s">
        <v>6920</v>
      </c>
      <c r="Y789" s="26">
        <v>3.0</v>
      </c>
      <c r="Z789" s="26">
        <v>2.0</v>
      </c>
    </row>
    <row r="790">
      <c r="A790" s="22" t="s">
        <v>3236</v>
      </c>
      <c r="B790" s="22" t="b">
        <v>0</v>
      </c>
      <c r="C790" s="22">
        <v>0.0</v>
      </c>
      <c r="D790" s="22">
        <v>0.0</v>
      </c>
      <c r="E790" s="22">
        <v>0.0</v>
      </c>
      <c r="F790" s="24">
        <v>42318.26515046296</v>
      </c>
      <c r="G790" s="22" t="s">
        <v>6921</v>
      </c>
      <c r="H790" s="22" t="s">
        <v>3237</v>
      </c>
      <c r="I790" s="24" t="s">
        <v>3101</v>
      </c>
      <c r="J790" s="22" t="str">
        <f>vlookup($I790,fb_data!$B$1:$H$481,3,FALSE)</f>
        <v>#N/A</v>
      </c>
      <c r="K790" s="22" t="str">
        <f>vlookup($I790,fb_data!$B$1:$H$481,4,FALSE)</f>
        <v>#N/A</v>
      </c>
      <c r="L790" s="22" t="str">
        <f>vlookup($I790,fb_data!$B$1:$H$481,5,FALSE)</f>
        <v>#N/A</v>
      </c>
      <c r="M790" s="22" t="str">
        <f>vlookup($I790,fb_data!$B$1:$H$481,6,FALSE)</f>
        <v>#N/A</v>
      </c>
      <c r="N790" s="22" t="str">
        <f>vlookup($I790,fb_data!$B$1:$H$481,7,FALSE)</f>
        <v>#N/A</v>
      </c>
      <c r="O790" s="22" t="s">
        <v>3099</v>
      </c>
      <c r="P790" s="22" t="b">
        <v>0</v>
      </c>
      <c r="Q790" s="28" t="b">
        <v>0</v>
      </c>
      <c r="R790" s="75" t="s">
        <v>3143</v>
      </c>
      <c r="S790" s="33" t="str">
        <f>VLOOKUP(H790,'GUIDESTAR MATCHING DATA'!$F$1:$I$824,3, FALSE)</f>
        <v>Greenville</v>
      </c>
      <c r="T790" s="33" t="str">
        <f>VLOOKUP(H790,'GUIDESTAR MATCHING DATA'!$F$1:$I$824,4, FALSE)</f>
        <v>SC</v>
      </c>
      <c r="U790" s="33"/>
      <c r="V790" s="33"/>
      <c r="W790" s="22"/>
      <c r="X790" s="22" t="s">
        <v>6922</v>
      </c>
      <c r="Y790" s="26">
        <v>3.0</v>
      </c>
      <c r="Z790" s="26">
        <v>1.0</v>
      </c>
    </row>
    <row r="791">
      <c r="A791" s="36" t="s">
        <v>3236</v>
      </c>
      <c r="B791" s="36" t="b">
        <v>0</v>
      </c>
      <c r="C791" s="36">
        <v>0.0</v>
      </c>
      <c r="D791" s="36">
        <v>0.0</v>
      </c>
      <c r="E791" s="36">
        <v>0.0</v>
      </c>
      <c r="F791" s="37">
        <v>42318.40744212963</v>
      </c>
      <c r="G791" s="36" t="s">
        <v>6923</v>
      </c>
      <c r="H791" s="36" t="s">
        <v>3237</v>
      </c>
      <c r="I791" s="37" t="s">
        <v>6924</v>
      </c>
      <c r="J791" s="22" t="str">
        <f>vlookup($I791,fb_data!$B$1:$H$481,3,FALSE)</f>
        <v>#N/A</v>
      </c>
      <c r="K791" s="22" t="str">
        <f>vlookup($I791,fb_data!$B$1:$H$481,4,FALSE)</f>
        <v>#N/A</v>
      </c>
      <c r="L791" s="22" t="str">
        <f>vlookup($I791,fb_data!$B$1:$H$481,5,FALSE)</f>
        <v>#N/A</v>
      </c>
      <c r="M791" s="22" t="str">
        <f>vlookup($I791,fb_data!$B$1:$H$481,6,FALSE)</f>
        <v>#N/A</v>
      </c>
      <c r="N791" s="22" t="str">
        <f>vlookup($I791,fb_data!$B$1:$H$481,7,FALSE)</f>
        <v>#N/A</v>
      </c>
      <c r="O791" s="36" t="s">
        <v>6925</v>
      </c>
      <c r="P791" s="36" t="b">
        <v>0</v>
      </c>
      <c r="Q791" s="38" t="b">
        <v>0</v>
      </c>
      <c r="R791" s="76" t="s">
        <v>3143</v>
      </c>
      <c r="S791" s="33" t="str">
        <f>VLOOKUP(H791,'GUIDESTAR MATCHING DATA'!$F$1:$I$824,3, FALSE)</f>
        <v>Greenville</v>
      </c>
      <c r="T791" s="33" t="str">
        <f>VLOOKUP(H791,'GUIDESTAR MATCHING DATA'!$F$1:$I$824,4, FALSE)</f>
        <v>SC</v>
      </c>
      <c r="U791" s="40"/>
      <c r="V791" s="40"/>
      <c r="W791" s="36"/>
      <c r="X791" s="36" t="s">
        <v>6926</v>
      </c>
      <c r="Y791" s="26">
        <v>1.0</v>
      </c>
      <c r="Z791" s="26">
        <v>2.0</v>
      </c>
    </row>
    <row r="792">
      <c r="A792" s="22" t="s">
        <v>3236</v>
      </c>
      <c r="B792" s="22" t="b">
        <v>0</v>
      </c>
      <c r="C792" s="22">
        <v>1.0</v>
      </c>
      <c r="D792" s="22">
        <v>0.0</v>
      </c>
      <c r="E792" s="22">
        <v>1.0</v>
      </c>
      <c r="F792" s="24">
        <v>42318.41232638889</v>
      </c>
      <c r="G792" s="22" t="s">
        <v>6927</v>
      </c>
      <c r="H792" s="22" t="s">
        <v>3237</v>
      </c>
      <c r="I792" s="24" t="s">
        <v>1370</v>
      </c>
      <c r="J792" s="22" t="str">
        <f>vlookup($I792,fb_data!$B$1:$H$481,3,FALSE)</f>
        <v>#N/A</v>
      </c>
      <c r="K792" s="22" t="str">
        <f>vlookup($I792,fb_data!$B$1:$H$481,4,FALSE)</f>
        <v>#N/A</v>
      </c>
      <c r="L792" s="22" t="str">
        <f>vlookup($I792,fb_data!$B$1:$H$481,5,FALSE)</f>
        <v>#N/A</v>
      </c>
      <c r="M792" s="22" t="str">
        <f>vlookup($I792,fb_data!$B$1:$H$481,6,FALSE)</f>
        <v>#N/A</v>
      </c>
      <c r="N792" s="22" t="str">
        <f>vlookup($I792,fb_data!$B$1:$H$481,7,FALSE)</f>
        <v>#N/A</v>
      </c>
      <c r="O792" s="22" t="s">
        <v>1369</v>
      </c>
      <c r="P792" s="22" t="b">
        <v>0</v>
      </c>
      <c r="Q792" s="28" t="b">
        <v>0</v>
      </c>
      <c r="R792" s="75" t="s">
        <v>3143</v>
      </c>
      <c r="S792" s="33" t="str">
        <f>VLOOKUP(H792,'GUIDESTAR MATCHING DATA'!$F$1:$I$824,3, FALSE)</f>
        <v>Greenville</v>
      </c>
      <c r="T792" s="33" t="str">
        <f>VLOOKUP(H792,'GUIDESTAR MATCHING DATA'!$F$1:$I$824,4, FALSE)</f>
        <v>SC</v>
      </c>
      <c r="U792" s="33"/>
      <c r="V792" s="33"/>
      <c r="W792" s="22"/>
      <c r="X792" s="22" t="s">
        <v>6928</v>
      </c>
      <c r="Y792" s="26">
        <v>1.0</v>
      </c>
      <c r="Z792" s="26">
        <v>1.0</v>
      </c>
    </row>
    <row r="793">
      <c r="A793" s="36" t="s">
        <v>3236</v>
      </c>
      <c r="B793" s="36" t="b">
        <v>0</v>
      </c>
      <c r="C793" s="36">
        <v>1.0</v>
      </c>
      <c r="D793" s="36">
        <v>0.0</v>
      </c>
      <c r="E793" s="36">
        <v>1.0</v>
      </c>
      <c r="F793" s="37">
        <v>42320.20174768518</v>
      </c>
      <c r="G793" s="36" t="s">
        <v>6929</v>
      </c>
      <c r="H793" s="36" t="s">
        <v>3237</v>
      </c>
      <c r="I793" s="37" t="s">
        <v>1719</v>
      </c>
      <c r="J793" s="22" t="str">
        <f>vlookup($I793,fb_data!$B$1:$H$481,3,FALSE)</f>
        <v>#N/A</v>
      </c>
      <c r="K793" s="22" t="str">
        <f>vlookup($I793,fb_data!$B$1:$H$481,4,FALSE)</f>
        <v>#N/A</v>
      </c>
      <c r="L793" s="22" t="str">
        <f>vlookup($I793,fb_data!$B$1:$H$481,5,FALSE)</f>
        <v>#N/A</v>
      </c>
      <c r="M793" s="22" t="str">
        <f>vlookup($I793,fb_data!$B$1:$H$481,6,FALSE)</f>
        <v>#N/A</v>
      </c>
      <c r="N793" s="22" t="str">
        <f>vlookup($I793,fb_data!$B$1:$H$481,7,FALSE)</f>
        <v>#N/A</v>
      </c>
      <c r="O793" s="36" t="s">
        <v>1717</v>
      </c>
      <c r="P793" s="36" t="b">
        <v>0</v>
      </c>
      <c r="Q793" s="38" t="b">
        <v>1</v>
      </c>
      <c r="R793" s="76" t="s">
        <v>3143</v>
      </c>
      <c r="S793" s="33" t="str">
        <f>VLOOKUP(H793,'GUIDESTAR MATCHING DATA'!$F$1:$I$824,3, FALSE)</f>
        <v>Greenville</v>
      </c>
      <c r="T793" s="33" t="str">
        <f>VLOOKUP(H793,'GUIDESTAR MATCHING DATA'!$F$1:$I$824,4, FALSE)</f>
        <v>SC</v>
      </c>
      <c r="U793" s="40"/>
      <c r="V793" s="40"/>
      <c r="W793" s="36"/>
      <c r="X793" s="36" t="s">
        <v>6930</v>
      </c>
      <c r="Y793" s="26">
        <v>1.0</v>
      </c>
      <c r="Z793" s="26">
        <v>2.0</v>
      </c>
    </row>
    <row r="794">
      <c r="A794" s="22" t="s">
        <v>3236</v>
      </c>
      <c r="B794" s="22" t="b">
        <v>0</v>
      </c>
      <c r="C794" s="22">
        <v>30.0</v>
      </c>
      <c r="D794" s="22">
        <v>13.0</v>
      </c>
      <c r="E794" s="22">
        <v>17.0</v>
      </c>
      <c r="F794" s="24">
        <v>42320.483125</v>
      </c>
      <c r="G794" s="22" t="s">
        <v>6931</v>
      </c>
      <c r="H794" s="22" t="s">
        <v>3237</v>
      </c>
      <c r="I794" s="24" t="s">
        <v>2506</v>
      </c>
      <c r="J794" s="22" t="str">
        <f>vlookup($I794,fb_data!$B$1:$H$481,3,FALSE)</f>
        <v>#N/A</v>
      </c>
      <c r="K794" s="22" t="str">
        <f>vlookup($I794,fb_data!$B$1:$H$481,4,FALSE)</f>
        <v>#N/A</v>
      </c>
      <c r="L794" s="22" t="str">
        <f>vlookup($I794,fb_data!$B$1:$H$481,5,FALSE)</f>
        <v>#N/A</v>
      </c>
      <c r="M794" s="22" t="str">
        <f>vlookup($I794,fb_data!$B$1:$H$481,6,FALSE)</f>
        <v>#N/A</v>
      </c>
      <c r="N794" s="22" t="str">
        <f>vlookup($I794,fb_data!$B$1:$H$481,7,FALSE)</f>
        <v>#N/A</v>
      </c>
      <c r="O794" s="22" t="s">
        <v>2505</v>
      </c>
      <c r="P794" s="22" t="b">
        <v>0</v>
      </c>
      <c r="Q794" s="28" t="b">
        <v>0</v>
      </c>
      <c r="R794" s="75" t="s">
        <v>3143</v>
      </c>
      <c r="S794" s="33" t="str">
        <f>VLOOKUP(H794,'GUIDESTAR MATCHING DATA'!$F$1:$I$824,3, FALSE)</f>
        <v>Greenville</v>
      </c>
      <c r="T794" s="33" t="str">
        <f>VLOOKUP(H794,'GUIDESTAR MATCHING DATA'!$F$1:$I$824,4, FALSE)</f>
        <v>SC</v>
      </c>
      <c r="U794" s="33"/>
      <c r="V794" s="33"/>
      <c r="W794" s="22"/>
      <c r="X794" s="22" t="s">
        <v>6932</v>
      </c>
      <c r="Y794" s="26">
        <v>1.0</v>
      </c>
      <c r="Z794" s="26">
        <v>2.0</v>
      </c>
    </row>
    <row r="795">
      <c r="A795" s="36" t="s">
        <v>3236</v>
      </c>
      <c r="B795" s="36" t="b">
        <v>0</v>
      </c>
      <c r="C795" s="36">
        <v>3.0</v>
      </c>
      <c r="D795" s="36">
        <v>0.0</v>
      </c>
      <c r="E795" s="36">
        <v>3.0</v>
      </c>
      <c r="F795" s="37">
        <v>42321.98369212963</v>
      </c>
      <c r="G795" s="36" t="s">
        <v>6933</v>
      </c>
      <c r="H795" s="36" t="s">
        <v>3237</v>
      </c>
      <c r="I795" s="37" t="s">
        <v>6934</v>
      </c>
      <c r="J795" s="22" t="str">
        <f>vlookup($I795,fb_data!$B$1:$H$481,3,FALSE)</f>
        <v>#N/A</v>
      </c>
      <c r="K795" s="22" t="str">
        <f>vlookup($I795,fb_data!$B$1:$H$481,4,FALSE)</f>
        <v>#N/A</v>
      </c>
      <c r="L795" s="22" t="str">
        <f>vlookup($I795,fb_data!$B$1:$H$481,5,FALSE)</f>
        <v>#N/A</v>
      </c>
      <c r="M795" s="22" t="str">
        <f>vlookup($I795,fb_data!$B$1:$H$481,6,FALSE)</f>
        <v>#N/A</v>
      </c>
      <c r="N795" s="22" t="str">
        <f>vlookup($I795,fb_data!$B$1:$H$481,7,FALSE)</f>
        <v>#N/A</v>
      </c>
      <c r="O795" s="36" t="s">
        <v>6935</v>
      </c>
      <c r="P795" s="36" t="b">
        <v>0</v>
      </c>
      <c r="Q795" s="38" t="b">
        <v>1</v>
      </c>
      <c r="R795" s="76" t="s">
        <v>3143</v>
      </c>
      <c r="S795" s="33" t="str">
        <f>VLOOKUP(H795,'GUIDESTAR MATCHING DATA'!$F$1:$I$824,3, FALSE)</f>
        <v>Greenville</v>
      </c>
      <c r="T795" s="33" t="str">
        <f>VLOOKUP(H795,'GUIDESTAR MATCHING DATA'!$F$1:$I$824,4, FALSE)</f>
        <v>SC</v>
      </c>
      <c r="U795" s="40"/>
      <c r="V795" s="40"/>
      <c r="W795" s="36"/>
      <c r="X795" s="36" t="s">
        <v>6936</v>
      </c>
      <c r="Y795" s="26">
        <v>2.0</v>
      </c>
      <c r="Z795" s="26">
        <v>3.0</v>
      </c>
    </row>
    <row r="796">
      <c r="A796" s="22" t="s">
        <v>3236</v>
      </c>
      <c r="B796" s="22" t="b">
        <v>0</v>
      </c>
      <c r="C796" s="22">
        <v>0.0</v>
      </c>
      <c r="D796" s="22">
        <v>0.0</v>
      </c>
      <c r="E796" s="22">
        <v>0.0</v>
      </c>
      <c r="F796" s="24">
        <v>42324.482453703706</v>
      </c>
      <c r="G796" s="22" t="s">
        <v>6937</v>
      </c>
      <c r="H796" s="22" t="s">
        <v>3237</v>
      </c>
      <c r="I796" s="24" t="s">
        <v>1907</v>
      </c>
      <c r="J796" s="22" t="str">
        <f>vlookup($I796,fb_data!$B$1:$H$481,3,FALSE)</f>
        <v>#N/A</v>
      </c>
      <c r="K796" s="22" t="str">
        <f>vlookup($I796,fb_data!$B$1:$H$481,4,FALSE)</f>
        <v>#N/A</v>
      </c>
      <c r="L796" s="22" t="str">
        <f>vlookup($I796,fb_data!$B$1:$H$481,5,FALSE)</f>
        <v>#N/A</v>
      </c>
      <c r="M796" s="22" t="str">
        <f>vlookup($I796,fb_data!$B$1:$H$481,6,FALSE)</f>
        <v>#N/A</v>
      </c>
      <c r="N796" s="22" t="str">
        <f>vlookup($I796,fb_data!$B$1:$H$481,7,FALSE)</f>
        <v>#N/A</v>
      </c>
      <c r="O796" s="22" t="s">
        <v>1905</v>
      </c>
      <c r="P796" s="22" t="b">
        <v>0</v>
      </c>
      <c r="Q796" s="28" t="b">
        <v>0</v>
      </c>
      <c r="R796" s="75" t="s">
        <v>3143</v>
      </c>
      <c r="S796" s="33" t="str">
        <f>VLOOKUP(H796,'GUIDESTAR MATCHING DATA'!$F$1:$I$824,3, FALSE)</f>
        <v>Greenville</v>
      </c>
      <c r="T796" s="33" t="str">
        <f>VLOOKUP(H796,'GUIDESTAR MATCHING DATA'!$F$1:$I$824,4, FALSE)</f>
        <v>SC</v>
      </c>
      <c r="U796" s="33"/>
      <c r="V796" s="33"/>
      <c r="W796" s="22"/>
      <c r="X796" s="22" t="s">
        <v>6938</v>
      </c>
      <c r="Y796" s="26">
        <v>1.0</v>
      </c>
      <c r="Z796" s="26">
        <v>5.0</v>
      </c>
    </row>
    <row r="797">
      <c r="A797" s="36" t="s">
        <v>3236</v>
      </c>
      <c r="B797" s="36" t="b">
        <v>0</v>
      </c>
      <c r="C797" s="36">
        <v>40.0</v>
      </c>
      <c r="D797" s="36">
        <v>11.0</v>
      </c>
      <c r="E797" s="36">
        <v>29.0</v>
      </c>
      <c r="F797" s="37">
        <v>42325.81298611111</v>
      </c>
      <c r="G797" s="36" t="s">
        <v>6939</v>
      </c>
      <c r="H797" s="36" t="s">
        <v>3237</v>
      </c>
      <c r="I797" s="37" t="s">
        <v>6940</v>
      </c>
      <c r="J797" s="22" t="str">
        <f>vlookup($I797,fb_data!$B$1:$H$481,3,FALSE)</f>
        <v>#N/A</v>
      </c>
      <c r="K797" s="22" t="str">
        <f>vlookup($I797,fb_data!$B$1:$H$481,4,FALSE)</f>
        <v>#N/A</v>
      </c>
      <c r="L797" s="22" t="str">
        <f>vlookup($I797,fb_data!$B$1:$H$481,5,FALSE)</f>
        <v>#N/A</v>
      </c>
      <c r="M797" s="22" t="str">
        <f>vlookup($I797,fb_data!$B$1:$H$481,6,FALSE)</f>
        <v>#N/A</v>
      </c>
      <c r="N797" s="22" t="str">
        <f>vlookup($I797,fb_data!$B$1:$H$481,7,FALSE)</f>
        <v>#N/A</v>
      </c>
      <c r="O797" s="36" t="s">
        <v>6941</v>
      </c>
      <c r="P797" s="36" t="b">
        <v>0</v>
      </c>
      <c r="Q797" s="38" t="b">
        <v>0</v>
      </c>
      <c r="R797" s="76" t="s">
        <v>3143</v>
      </c>
      <c r="S797" s="33" t="str">
        <f>VLOOKUP(H797,'GUIDESTAR MATCHING DATA'!$F$1:$I$824,3, FALSE)</f>
        <v>Greenville</v>
      </c>
      <c r="T797" s="33" t="str">
        <f>VLOOKUP(H797,'GUIDESTAR MATCHING DATA'!$F$1:$I$824,4, FALSE)</f>
        <v>SC</v>
      </c>
      <c r="U797" s="40"/>
      <c r="V797" s="40"/>
      <c r="W797" s="36"/>
      <c r="X797" s="36" t="s">
        <v>6942</v>
      </c>
      <c r="Y797" s="26">
        <v>1.0</v>
      </c>
      <c r="Z797" s="26">
        <v>2.0</v>
      </c>
    </row>
    <row r="798">
      <c r="A798" s="22" t="s">
        <v>3236</v>
      </c>
      <c r="B798" s="22" t="b">
        <v>0</v>
      </c>
      <c r="C798" s="22">
        <v>3.0</v>
      </c>
      <c r="D798" s="22">
        <v>3.0</v>
      </c>
      <c r="E798" s="22"/>
      <c r="F798" s="24">
        <v>42325.97498842593</v>
      </c>
      <c r="G798" s="22" t="s">
        <v>6943</v>
      </c>
      <c r="H798" s="22" t="s">
        <v>3237</v>
      </c>
      <c r="I798" s="24" t="s">
        <v>1507</v>
      </c>
      <c r="J798" s="22" t="str">
        <f>vlookup($I798,fb_data!$B$1:$H$481,3,FALSE)</f>
        <v>#N/A</v>
      </c>
      <c r="K798" s="22" t="str">
        <f>vlookup($I798,fb_data!$B$1:$H$481,4,FALSE)</f>
        <v>#N/A</v>
      </c>
      <c r="L798" s="22" t="str">
        <f>vlookup($I798,fb_data!$B$1:$H$481,5,FALSE)</f>
        <v>#N/A</v>
      </c>
      <c r="M798" s="22" t="str">
        <f>vlookup($I798,fb_data!$B$1:$H$481,6,FALSE)</f>
        <v>#N/A</v>
      </c>
      <c r="N798" s="22" t="str">
        <f>vlookup($I798,fb_data!$B$1:$H$481,7,FALSE)</f>
        <v>#N/A</v>
      </c>
      <c r="O798" s="22" t="s">
        <v>1505</v>
      </c>
      <c r="P798" s="22" t="b">
        <v>0</v>
      </c>
      <c r="Q798" s="28" t="b">
        <v>0</v>
      </c>
      <c r="R798" s="75" t="s">
        <v>3143</v>
      </c>
      <c r="S798" s="33" t="str">
        <f>VLOOKUP(H798,'GUIDESTAR MATCHING DATA'!$F$1:$I$824,3, FALSE)</f>
        <v>Greenville</v>
      </c>
      <c r="T798" s="33" t="str">
        <f>VLOOKUP(H798,'GUIDESTAR MATCHING DATA'!$F$1:$I$824,4, FALSE)</f>
        <v>SC</v>
      </c>
      <c r="U798" s="33"/>
      <c r="V798" s="33"/>
      <c r="W798" s="22"/>
      <c r="X798" s="22" t="s">
        <v>6944</v>
      </c>
      <c r="Y798" s="26">
        <v>2.0</v>
      </c>
      <c r="Z798" s="26">
        <v>3.0</v>
      </c>
    </row>
    <row r="799">
      <c r="A799" s="36" t="s">
        <v>3236</v>
      </c>
      <c r="B799" s="36" t="b">
        <v>0</v>
      </c>
      <c r="C799" s="36">
        <v>18.0</v>
      </c>
      <c r="D799" s="36">
        <v>3.0</v>
      </c>
      <c r="E799" s="36">
        <v>15.0</v>
      </c>
      <c r="F799" s="37">
        <v>42327.393425925926</v>
      </c>
      <c r="G799" s="36" t="s">
        <v>6945</v>
      </c>
      <c r="H799" s="36" t="s">
        <v>3237</v>
      </c>
      <c r="I799" s="37" t="s">
        <v>6946</v>
      </c>
      <c r="J799" s="22" t="str">
        <f>vlookup($I799,fb_data!$B$1:$H$481,3,FALSE)</f>
        <v>#N/A</v>
      </c>
      <c r="K799" s="22" t="str">
        <f>vlookup($I799,fb_data!$B$1:$H$481,4,FALSE)</f>
        <v>#N/A</v>
      </c>
      <c r="L799" s="22" t="str">
        <f>vlookup($I799,fb_data!$B$1:$H$481,5,FALSE)</f>
        <v>#N/A</v>
      </c>
      <c r="M799" s="22" t="str">
        <f>vlookup($I799,fb_data!$B$1:$H$481,6,FALSE)</f>
        <v>#N/A</v>
      </c>
      <c r="N799" s="22" t="str">
        <f>vlookup($I799,fb_data!$B$1:$H$481,7,FALSE)</f>
        <v>#N/A</v>
      </c>
      <c r="O799" s="36" t="s">
        <v>6947</v>
      </c>
      <c r="P799" s="36" t="b">
        <v>0</v>
      </c>
      <c r="Q799" s="38" t="b">
        <v>0</v>
      </c>
      <c r="R799" s="76" t="s">
        <v>3143</v>
      </c>
      <c r="S799" s="33" t="str">
        <f>VLOOKUP(H799,'GUIDESTAR MATCHING DATA'!$F$1:$I$824,3, FALSE)</f>
        <v>Greenville</v>
      </c>
      <c r="T799" s="33" t="str">
        <f>VLOOKUP(H799,'GUIDESTAR MATCHING DATA'!$F$1:$I$824,4, FALSE)</f>
        <v>SC</v>
      </c>
      <c r="U799" s="40"/>
      <c r="V799" s="40"/>
      <c r="W799" s="36"/>
      <c r="X799" s="36" t="s">
        <v>6948</v>
      </c>
      <c r="Y799" s="26">
        <v>2.0</v>
      </c>
      <c r="Z799" s="26">
        <v>3.0</v>
      </c>
    </row>
    <row r="800">
      <c r="A800" s="22" t="s">
        <v>3236</v>
      </c>
      <c r="B800" s="22" t="b">
        <v>0</v>
      </c>
      <c r="C800" s="22">
        <v>7.0</v>
      </c>
      <c r="D800" s="22">
        <v>4.0</v>
      </c>
      <c r="E800" s="22">
        <v>3.0</v>
      </c>
      <c r="F800" s="24">
        <v>42328.709016203706</v>
      </c>
      <c r="G800" s="22" t="s">
        <v>6949</v>
      </c>
      <c r="H800" s="22" t="s">
        <v>3237</v>
      </c>
      <c r="I800" s="24" t="s">
        <v>1823</v>
      </c>
      <c r="J800" s="22" t="str">
        <f>vlookup($I800,fb_data!$B$1:$H$481,3,FALSE)</f>
        <v>#N/A</v>
      </c>
      <c r="K800" s="22" t="str">
        <f>vlookup($I800,fb_data!$B$1:$H$481,4,FALSE)</f>
        <v>#N/A</v>
      </c>
      <c r="L800" s="22" t="str">
        <f>vlookup($I800,fb_data!$B$1:$H$481,5,FALSE)</f>
        <v>#N/A</v>
      </c>
      <c r="M800" s="22" t="str">
        <f>vlookup($I800,fb_data!$B$1:$H$481,6,FALSE)</f>
        <v>#N/A</v>
      </c>
      <c r="N800" s="22" t="str">
        <f>vlookup($I800,fb_data!$B$1:$H$481,7,FALSE)</f>
        <v>#N/A</v>
      </c>
      <c r="O800" s="22" t="s">
        <v>1822</v>
      </c>
      <c r="P800" s="22" t="b">
        <v>0</v>
      </c>
      <c r="Q800" s="28" t="b">
        <v>0</v>
      </c>
      <c r="R800" s="75" t="s">
        <v>3143</v>
      </c>
      <c r="S800" s="33" t="str">
        <f>VLOOKUP(H800,'GUIDESTAR MATCHING DATA'!$F$1:$I$824,3, FALSE)</f>
        <v>Greenville</v>
      </c>
      <c r="T800" s="33" t="str">
        <f>VLOOKUP(H800,'GUIDESTAR MATCHING DATA'!$F$1:$I$824,4, FALSE)</f>
        <v>SC</v>
      </c>
      <c r="U800" s="33"/>
      <c r="V800" s="33"/>
      <c r="W800" s="22"/>
      <c r="X800" s="22" t="s">
        <v>6950</v>
      </c>
      <c r="Y800" s="26">
        <v>3.0</v>
      </c>
      <c r="Z800" s="26">
        <v>2.0</v>
      </c>
    </row>
    <row r="801">
      <c r="A801" s="36" t="s">
        <v>3236</v>
      </c>
      <c r="B801" s="36" t="b">
        <v>0</v>
      </c>
      <c r="C801" s="36">
        <v>1.0</v>
      </c>
      <c r="D801" s="36">
        <v>0.0</v>
      </c>
      <c r="E801" s="36">
        <v>1.0</v>
      </c>
      <c r="F801" s="37">
        <v>42328.83997685185</v>
      </c>
      <c r="G801" s="36" t="s">
        <v>6951</v>
      </c>
      <c r="H801" s="36" t="s">
        <v>3237</v>
      </c>
      <c r="I801" s="37" t="s">
        <v>3277</v>
      </c>
      <c r="J801" s="22" t="str">
        <f>vlookup($I801,fb_data!$B$1:$H$481,3,FALSE)</f>
        <v>#N/A</v>
      </c>
      <c r="K801" s="22" t="str">
        <f>vlookup($I801,fb_data!$B$1:$H$481,4,FALSE)</f>
        <v>#N/A</v>
      </c>
      <c r="L801" s="22" t="str">
        <f>vlookup($I801,fb_data!$B$1:$H$481,5,FALSE)</f>
        <v>#N/A</v>
      </c>
      <c r="M801" s="22" t="str">
        <f>vlookup($I801,fb_data!$B$1:$H$481,6,FALSE)</f>
        <v>#N/A</v>
      </c>
      <c r="N801" s="22" t="str">
        <f>vlookup($I801,fb_data!$B$1:$H$481,7,FALSE)</f>
        <v>#N/A</v>
      </c>
      <c r="O801" s="36" t="s">
        <v>3276</v>
      </c>
      <c r="P801" s="36" t="b">
        <v>0</v>
      </c>
      <c r="Q801" s="38" t="b">
        <v>0</v>
      </c>
      <c r="R801" s="76" t="s">
        <v>3143</v>
      </c>
      <c r="S801" s="33" t="str">
        <f>VLOOKUP(H801,'GUIDESTAR MATCHING DATA'!$F$1:$I$824,3, FALSE)</f>
        <v>Greenville</v>
      </c>
      <c r="T801" s="33" t="str">
        <f>VLOOKUP(H801,'GUIDESTAR MATCHING DATA'!$F$1:$I$824,4, FALSE)</f>
        <v>SC</v>
      </c>
      <c r="U801" s="40"/>
      <c r="V801" s="40"/>
      <c r="W801" s="36"/>
      <c r="X801" s="36" t="s">
        <v>6952</v>
      </c>
      <c r="Y801" s="26">
        <v>1.0</v>
      </c>
      <c r="Z801" s="26">
        <v>1.0</v>
      </c>
    </row>
    <row r="802">
      <c r="A802" s="22" t="s">
        <v>3236</v>
      </c>
      <c r="B802" s="22" t="b">
        <v>0</v>
      </c>
      <c r="C802" s="22">
        <v>1.0</v>
      </c>
      <c r="D802" s="22">
        <v>0.0</v>
      </c>
      <c r="E802" s="22">
        <v>1.0</v>
      </c>
      <c r="F802" s="24">
        <v>42331.62671296296</v>
      </c>
      <c r="G802" s="22" t="s">
        <v>6953</v>
      </c>
      <c r="H802" s="22" t="s">
        <v>3237</v>
      </c>
      <c r="I802" s="24" t="s">
        <v>3351</v>
      </c>
      <c r="J802" s="22" t="str">
        <f>vlookup($I802,fb_data!$B$1:$H$481,3,FALSE)</f>
        <v>#N/A</v>
      </c>
      <c r="K802" s="22" t="str">
        <f>vlookup($I802,fb_data!$B$1:$H$481,4,FALSE)</f>
        <v>#N/A</v>
      </c>
      <c r="L802" s="22" t="str">
        <f>vlookup($I802,fb_data!$B$1:$H$481,5,FALSE)</f>
        <v>#N/A</v>
      </c>
      <c r="M802" s="22" t="str">
        <f>vlookup($I802,fb_data!$B$1:$H$481,6,FALSE)</f>
        <v>#N/A</v>
      </c>
      <c r="N802" s="22" t="str">
        <f>vlookup($I802,fb_data!$B$1:$H$481,7,FALSE)</f>
        <v>#N/A</v>
      </c>
      <c r="O802" s="22" t="s">
        <v>3350</v>
      </c>
      <c r="P802" s="22" t="b">
        <v>0</v>
      </c>
      <c r="Q802" s="28" t="b">
        <v>0</v>
      </c>
      <c r="R802" s="75" t="s">
        <v>3143</v>
      </c>
      <c r="S802" s="33" t="str">
        <f>VLOOKUP(H802,'GUIDESTAR MATCHING DATA'!$F$1:$I$824,3, FALSE)</f>
        <v>Greenville</v>
      </c>
      <c r="T802" s="33" t="str">
        <f>VLOOKUP(H802,'GUIDESTAR MATCHING DATA'!$F$1:$I$824,4, FALSE)</f>
        <v>SC</v>
      </c>
      <c r="U802" s="33"/>
      <c r="V802" s="33"/>
      <c r="W802" s="22"/>
      <c r="X802" s="22" t="s">
        <v>6954</v>
      </c>
      <c r="Y802" s="26">
        <v>1.0</v>
      </c>
      <c r="Z802" s="26">
        <v>2.0</v>
      </c>
    </row>
    <row r="803">
      <c r="A803" s="36" t="s">
        <v>3236</v>
      </c>
      <c r="B803" s="36" t="b">
        <v>0</v>
      </c>
      <c r="C803" s="36">
        <v>1.0</v>
      </c>
      <c r="D803" s="36">
        <v>0.0</v>
      </c>
      <c r="E803" s="36">
        <v>1.0</v>
      </c>
      <c r="F803" s="37">
        <v>42331.79048611111</v>
      </c>
      <c r="G803" s="36" t="s">
        <v>6955</v>
      </c>
      <c r="H803" s="36" t="s">
        <v>3237</v>
      </c>
      <c r="I803" s="37" t="s">
        <v>1238</v>
      </c>
      <c r="J803" s="22" t="str">
        <f>vlookup($I803,fb_data!$B$1:$H$481,3,FALSE)</f>
        <v>#N/A</v>
      </c>
      <c r="K803" s="22" t="str">
        <f>vlookup($I803,fb_data!$B$1:$H$481,4,FALSE)</f>
        <v>#N/A</v>
      </c>
      <c r="L803" s="22" t="str">
        <f>vlookup($I803,fb_data!$B$1:$H$481,5,FALSE)</f>
        <v>#N/A</v>
      </c>
      <c r="M803" s="22" t="str">
        <f>vlookup($I803,fb_data!$B$1:$H$481,6,FALSE)</f>
        <v>#N/A</v>
      </c>
      <c r="N803" s="22" t="str">
        <f>vlookup($I803,fb_data!$B$1:$H$481,7,FALSE)</f>
        <v>#N/A</v>
      </c>
      <c r="O803" s="36" t="s">
        <v>1235</v>
      </c>
      <c r="P803" s="36" t="b">
        <v>0</v>
      </c>
      <c r="Q803" s="38" t="b">
        <v>0</v>
      </c>
      <c r="R803" s="76" t="s">
        <v>3143</v>
      </c>
      <c r="S803" s="33" t="str">
        <f>VLOOKUP(H803,'GUIDESTAR MATCHING DATA'!$F$1:$I$824,3, FALSE)</f>
        <v>Greenville</v>
      </c>
      <c r="T803" s="33" t="str">
        <f>VLOOKUP(H803,'GUIDESTAR MATCHING DATA'!$F$1:$I$824,4, FALSE)</f>
        <v>SC</v>
      </c>
      <c r="U803" s="40"/>
      <c r="V803" s="40"/>
      <c r="W803" s="36"/>
      <c r="X803" s="36" t="s">
        <v>6956</v>
      </c>
      <c r="Y803" s="26">
        <v>3.0</v>
      </c>
      <c r="Z803" s="26">
        <v>1.0</v>
      </c>
    </row>
    <row r="804">
      <c r="A804" s="22" t="s">
        <v>3236</v>
      </c>
      <c r="B804" s="22" t="b">
        <v>0</v>
      </c>
      <c r="C804" s="22">
        <v>1.0</v>
      </c>
      <c r="D804" s="22">
        <v>0.0</v>
      </c>
      <c r="E804" s="22">
        <v>1.0</v>
      </c>
      <c r="F804" s="24">
        <v>42332.44903935185</v>
      </c>
      <c r="G804" s="22" t="s">
        <v>6957</v>
      </c>
      <c r="H804" s="22" t="s">
        <v>3237</v>
      </c>
      <c r="I804" s="22" t="s">
        <v>2270</v>
      </c>
      <c r="J804" s="22" t="str">
        <f>vlookup($I804,fb_data!$B$1:$H$481,3,FALSE)</f>
        <v>#N/A</v>
      </c>
      <c r="K804" s="22" t="str">
        <f>vlookup($I804,fb_data!$B$1:$H$481,4,FALSE)</f>
        <v>#N/A</v>
      </c>
      <c r="L804" s="22" t="str">
        <f>vlookup($I804,fb_data!$B$1:$H$481,5,FALSE)</f>
        <v>#N/A</v>
      </c>
      <c r="M804" s="22" t="str">
        <f>vlookup($I804,fb_data!$B$1:$H$481,6,FALSE)</f>
        <v>#N/A</v>
      </c>
      <c r="N804" s="22" t="str">
        <f>vlookup($I804,fb_data!$B$1:$H$481,7,FALSE)</f>
        <v>#N/A</v>
      </c>
      <c r="O804" s="22" t="s">
        <v>2269</v>
      </c>
      <c r="P804" s="22" t="b">
        <v>0</v>
      </c>
      <c r="Q804" s="28" t="b">
        <v>0</v>
      </c>
      <c r="R804" s="75" t="s">
        <v>3143</v>
      </c>
      <c r="S804" s="33" t="str">
        <f>VLOOKUP(H804,'GUIDESTAR MATCHING DATA'!$F$1:$I$824,3, FALSE)</f>
        <v>Greenville</v>
      </c>
      <c r="T804" s="33" t="str">
        <f>VLOOKUP(H804,'GUIDESTAR MATCHING DATA'!$F$1:$I$824,4, FALSE)</f>
        <v>SC</v>
      </c>
      <c r="U804" s="33"/>
      <c r="V804" s="33"/>
      <c r="W804" s="22"/>
      <c r="X804" s="22" t="s">
        <v>6958</v>
      </c>
      <c r="Y804" s="26">
        <v>3.0</v>
      </c>
      <c r="Z804" s="26">
        <v>4.0</v>
      </c>
    </row>
    <row r="805">
      <c r="A805" s="36" t="s">
        <v>3236</v>
      </c>
      <c r="B805" s="36" t="b">
        <v>0</v>
      </c>
      <c r="C805" s="36">
        <v>2.0</v>
      </c>
      <c r="D805" s="36">
        <v>0.0</v>
      </c>
      <c r="E805" s="36">
        <v>2.0</v>
      </c>
      <c r="F805" s="37">
        <v>42333.818564814814</v>
      </c>
      <c r="G805" s="36" t="s">
        <v>6959</v>
      </c>
      <c r="H805" s="36" t="s">
        <v>3237</v>
      </c>
      <c r="I805" s="37" t="s">
        <v>2027</v>
      </c>
      <c r="J805" s="22" t="str">
        <f>vlookup($I805,fb_data!$B$1:$H$481,3,FALSE)</f>
        <v>#N/A</v>
      </c>
      <c r="K805" s="22" t="str">
        <f>vlookup($I805,fb_data!$B$1:$H$481,4,FALSE)</f>
        <v>#N/A</v>
      </c>
      <c r="L805" s="22" t="str">
        <f>vlookup($I805,fb_data!$B$1:$H$481,5,FALSE)</f>
        <v>#N/A</v>
      </c>
      <c r="M805" s="22" t="str">
        <f>vlookup($I805,fb_data!$B$1:$H$481,6,FALSE)</f>
        <v>#N/A</v>
      </c>
      <c r="N805" s="22" t="str">
        <f>vlookup($I805,fb_data!$B$1:$H$481,7,FALSE)</f>
        <v>#N/A</v>
      </c>
      <c r="O805" s="36" t="s">
        <v>2025</v>
      </c>
      <c r="P805" s="36" t="b">
        <v>0</v>
      </c>
      <c r="Q805" s="38" t="b">
        <v>0</v>
      </c>
      <c r="R805" s="76" t="s">
        <v>3143</v>
      </c>
      <c r="S805" s="33" t="str">
        <f>VLOOKUP(H805,'GUIDESTAR MATCHING DATA'!$F$1:$I$824,3, FALSE)</f>
        <v>Greenville</v>
      </c>
      <c r="T805" s="33" t="str">
        <f>VLOOKUP(H805,'GUIDESTAR MATCHING DATA'!$F$1:$I$824,4, FALSE)</f>
        <v>SC</v>
      </c>
      <c r="U805" s="40"/>
      <c r="V805" s="40"/>
      <c r="W805" s="36"/>
      <c r="X805" s="36" t="s">
        <v>6960</v>
      </c>
      <c r="Y805" s="26">
        <v>1.0</v>
      </c>
      <c r="Z805" s="26">
        <v>2.0</v>
      </c>
    </row>
    <row r="806">
      <c r="A806" s="22" t="s">
        <v>3236</v>
      </c>
      <c r="B806" s="22" t="b">
        <v>0</v>
      </c>
      <c r="C806" s="22">
        <v>1.0</v>
      </c>
      <c r="D806" s="22">
        <v>0.0</v>
      </c>
      <c r="E806" s="22">
        <v>1.0</v>
      </c>
      <c r="F806" s="24">
        <v>42334.413877314815</v>
      </c>
      <c r="G806" s="22" t="s">
        <v>6961</v>
      </c>
      <c r="H806" s="22" t="s">
        <v>3237</v>
      </c>
      <c r="I806" s="24" t="s">
        <v>1780</v>
      </c>
      <c r="J806" s="22" t="str">
        <f>vlookup($I806,fb_data!$B$1:$H$481,3,FALSE)</f>
        <v>#N/A</v>
      </c>
      <c r="K806" s="22" t="str">
        <f>vlookup($I806,fb_data!$B$1:$H$481,4,FALSE)</f>
        <v>#N/A</v>
      </c>
      <c r="L806" s="22" t="str">
        <f>vlookup($I806,fb_data!$B$1:$H$481,5,FALSE)</f>
        <v>#N/A</v>
      </c>
      <c r="M806" s="22" t="str">
        <f>vlookup($I806,fb_data!$B$1:$H$481,6,FALSE)</f>
        <v>#N/A</v>
      </c>
      <c r="N806" s="22" t="str">
        <f>vlookup($I806,fb_data!$B$1:$H$481,7,FALSE)</f>
        <v>#N/A</v>
      </c>
      <c r="O806" s="22" t="s">
        <v>1778</v>
      </c>
      <c r="P806" s="22" t="b">
        <v>0</v>
      </c>
      <c r="Q806" s="28" t="b">
        <v>1</v>
      </c>
      <c r="R806" s="75" t="s">
        <v>3143</v>
      </c>
      <c r="S806" s="33" t="str">
        <f>VLOOKUP(H806,'GUIDESTAR MATCHING DATA'!$F$1:$I$824,3, FALSE)</f>
        <v>Greenville</v>
      </c>
      <c r="T806" s="33" t="str">
        <f>VLOOKUP(H806,'GUIDESTAR MATCHING DATA'!$F$1:$I$824,4, FALSE)</f>
        <v>SC</v>
      </c>
      <c r="U806" s="33"/>
      <c r="V806" s="33"/>
      <c r="W806" s="22"/>
      <c r="X806" s="22" t="s">
        <v>6962</v>
      </c>
      <c r="Y806" s="26">
        <v>3.0</v>
      </c>
      <c r="Z806" s="26">
        <v>3.0</v>
      </c>
    </row>
    <row r="807">
      <c r="A807" s="36" t="s">
        <v>3236</v>
      </c>
      <c r="B807" s="36" t="b">
        <v>0</v>
      </c>
      <c r="C807" s="36">
        <v>1.0</v>
      </c>
      <c r="D807" s="36">
        <v>0.0</v>
      </c>
      <c r="E807" s="36">
        <v>1.0</v>
      </c>
      <c r="F807" s="37">
        <v>42336.37148148148</v>
      </c>
      <c r="G807" s="36" t="s">
        <v>6963</v>
      </c>
      <c r="H807" s="36" t="s">
        <v>3237</v>
      </c>
      <c r="I807" s="37" t="s">
        <v>6964</v>
      </c>
      <c r="J807" s="22" t="str">
        <f>vlookup($I807,fb_data!$B$1:$H$481,3,FALSE)</f>
        <v>#N/A</v>
      </c>
      <c r="K807" s="22" t="str">
        <f>vlookup($I807,fb_data!$B$1:$H$481,4,FALSE)</f>
        <v>#N/A</v>
      </c>
      <c r="L807" s="22" t="str">
        <f>vlookup($I807,fb_data!$B$1:$H$481,5,FALSE)</f>
        <v>#N/A</v>
      </c>
      <c r="M807" s="22" t="str">
        <f>vlookup($I807,fb_data!$B$1:$H$481,6,FALSE)</f>
        <v>#N/A</v>
      </c>
      <c r="N807" s="22" t="str">
        <f>vlookup($I807,fb_data!$B$1:$H$481,7,FALSE)</f>
        <v>#N/A</v>
      </c>
      <c r="O807" s="36" t="s">
        <v>6965</v>
      </c>
      <c r="P807" s="36" t="b">
        <v>0</v>
      </c>
      <c r="Q807" s="38" t="b">
        <v>0</v>
      </c>
      <c r="R807" s="76" t="s">
        <v>3143</v>
      </c>
      <c r="S807" s="33" t="str">
        <f>VLOOKUP(H807,'GUIDESTAR MATCHING DATA'!$F$1:$I$824,3, FALSE)</f>
        <v>Greenville</v>
      </c>
      <c r="T807" s="33" t="str">
        <f>VLOOKUP(H807,'GUIDESTAR MATCHING DATA'!$F$1:$I$824,4, FALSE)</f>
        <v>SC</v>
      </c>
      <c r="U807" s="40"/>
      <c r="V807" s="40"/>
      <c r="W807" s="36"/>
      <c r="X807" s="36" t="s">
        <v>6966</v>
      </c>
      <c r="Y807" s="26">
        <v>3.0</v>
      </c>
      <c r="Z807" s="26">
        <v>1.0</v>
      </c>
    </row>
    <row r="808">
      <c r="A808" s="22" t="s">
        <v>3377</v>
      </c>
      <c r="B808" s="22" t="b">
        <v>0</v>
      </c>
      <c r="C808" s="22">
        <v>1.0</v>
      </c>
      <c r="D808" s="22">
        <v>0.0</v>
      </c>
      <c r="E808" s="22">
        <v>1.0</v>
      </c>
      <c r="F808" s="24">
        <v>42331.602997685186</v>
      </c>
      <c r="G808" s="22" t="s">
        <v>6967</v>
      </c>
      <c r="H808" s="22" t="s">
        <v>3378</v>
      </c>
      <c r="I808" s="24" t="s">
        <v>1819</v>
      </c>
      <c r="J808" s="22" t="str">
        <f>vlookup($I808,fb_data!$B$1:$H$481,3,FALSE)</f>
        <v>#N/A</v>
      </c>
      <c r="K808" s="22" t="str">
        <f>vlookup($I808,fb_data!$B$1:$H$481,4,FALSE)</f>
        <v>#N/A</v>
      </c>
      <c r="L808" s="22" t="str">
        <f>vlookup($I808,fb_data!$B$1:$H$481,5,FALSE)</f>
        <v>#N/A</v>
      </c>
      <c r="M808" s="22" t="str">
        <f>vlookup($I808,fb_data!$B$1:$H$481,6,FALSE)</f>
        <v>#N/A</v>
      </c>
      <c r="N808" s="22" t="str">
        <f>vlookup($I808,fb_data!$B$1:$H$481,7,FALSE)</f>
        <v>#N/A</v>
      </c>
      <c r="O808" s="22" t="s">
        <v>1818</v>
      </c>
      <c r="P808" s="22" t="b">
        <v>0</v>
      </c>
      <c r="Q808" s="28" t="b">
        <v>0</v>
      </c>
      <c r="R808" s="75" t="s">
        <v>3381</v>
      </c>
      <c r="S808" s="33" t="str">
        <f>VLOOKUP(H808,'GUIDESTAR MATCHING DATA'!$F$1:$I$824,3, FALSE)</f>
        <v>WOBURN</v>
      </c>
      <c r="T808" s="33" t="str">
        <f>VLOOKUP(H808,'GUIDESTAR MATCHING DATA'!$F$1:$I$824,4, FALSE)</f>
        <v>MA</v>
      </c>
      <c r="U808" s="33"/>
      <c r="V808" s="33"/>
      <c r="W808" s="22"/>
      <c r="X808" s="22" t="s">
        <v>6968</v>
      </c>
      <c r="Y808" s="26">
        <v>1.0</v>
      </c>
      <c r="Z808" s="26">
        <v>4.0</v>
      </c>
    </row>
    <row r="809">
      <c r="A809" s="36" t="s">
        <v>3492</v>
      </c>
      <c r="B809" s="36" t="b">
        <v>0</v>
      </c>
      <c r="C809" s="36">
        <v>2.0</v>
      </c>
      <c r="D809" s="36">
        <v>0.0</v>
      </c>
      <c r="E809" s="36">
        <v>2.0</v>
      </c>
      <c r="F809" s="37">
        <v>42331.566030092596</v>
      </c>
      <c r="G809" s="36" t="s">
        <v>6969</v>
      </c>
      <c r="H809" s="36" t="s">
        <v>3493</v>
      </c>
      <c r="I809" s="37" t="s">
        <v>1912</v>
      </c>
      <c r="J809" s="22" t="str">
        <f>vlookup($I809,fb_data!$B$1:$H$481,3,FALSE)</f>
        <v>#N/A</v>
      </c>
      <c r="K809" s="22" t="str">
        <f>vlookup($I809,fb_data!$B$1:$H$481,4,FALSE)</f>
        <v>#N/A</v>
      </c>
      <c r="L809" s="22" t="str">
        <f>vlookup($I809,fb_data!$B$1:$H$481,5,FALSE)</f>
        <v>#N/A</v>
      </c>
      <c r="M809" s="22" t="str">
        <f>vlookup($I809,fb_data!$B$1:$H$481,6,FALSE)</f>
        <v>#N/A</v>
      </c>
      <c r="N809" s="22" t="str">
        <f>vlookup($I809,fb_data!$B$1:$H$481,7,FALSE)</f>
        <v>#N/A</v>
      </c>
      <c r="O809" s="36" t="s">
        <v>1911</v>
      </c>
      <c r="P809" s="36" t="b">
        <v>0</v>
      </c>
      <c r="Q809" s="38" t="b">
        <v>1</v>
      </c>
      <c r="R809" s="76" t="s">
        <v>3496</v>
      </c>
      <c r="S809" s="33" t="str">
        <f>VLOOKUP(H809,'GUIDESTAR MATCHING DATA'!$F$1:$I$824,3, FALSE)</f>
        <v>HASBROUCK HEIGHTS</v>
      </c>
      <c r="T809" s="33" t="str">
        <f>VLOOKUP(H809,'GUIDESTAR MATCHING DATA'!$F$1:$I$824,4, FALSE)</f>
        <v>NJ</v>
      </c>
      <c r="U809" s="40"/>
      <c r="V809" s="40"/>
      <c r="W809" s="36"/>
      <c r="X809" s="36" t="s">
        <v>6970</v>
      </c>
      <c r="Y809" s="26">
        <v>3.0</v>
      </c>
      <c r="Z809" s="26">
        <v>2.0</v>
      </c>
    </row>
    <row r="810">
      <c r="A810" s="22" t="s">
        <v>3538</v>
      </c>
      <c r="B810" s="22" t="b">
        <v>0</v>
      </c>
      <c r="C810" s="22">
        <v>0.0</v>
      </c>
      <c r="D810" s="22">
        <v>0.0</v>
      </c>
      <c r="E810" s="22">
        <v>0.0</v>
      </c>
      <c r="F810" s="24">
        <v>42330.54951388889</v>
      </c>
      <c r="G810" s="22" t="s">
        <v>6971</v>
      </c>
      <c r="H810" s="22" t="s">
        <v>3539</v>
      </c>
      <c r="I810" s="24" t="s">
        <v>3256</v>
      </c>
      <c r="J810" s="22" t="str">
        <f>vlookup($I810,fb_data!$B$1:$H$481,3,FALSE)</f>
        <v>#N/A</v>
      </c>
      <c r="K810" s="22" t="str">
        <f>vlookup($I810,fb_data!$B$1:$H$481,4,FALSE)</f>
        <v>#N/A</v>
      </c>
      <c r="L810" s="22" t="str">
        <f>vlookup($I810,fb_data!$B$1:$H$481,5,FALSE)</f>
        <v>#N/A</v>
      </c>
      <c r="M810" s="22" t="str">
        <f>vlookup($I810,fb_data!$B$1:$H$481,6,FALSE)</f>
        <v>#N/A</v>
      </c>
      <c r="N810" s="22" t="str">
        <f>vlookup($I810,fb_data!$B$1:$H$481,7,FALSE)</f>
        <v>#N/A</v>
      </c>
      <c r="O810" s="22" t="s">
        <v>3255</v>
      </c>
      <c r="P810" s="22" t="b">
        <v>0</v>
      </c>
      <c r="Q810" s="28" t="b">
        <v>0</v>
      </c>
      <c r="R810" s="75" t="s">
        <v>3542</v>
      </c>
      <c r="S810" s="33" t="str">
        <f>VLOOKUP(H810,'GUIDESTAR MATCHING DATA'!$F$1:$I$824,3, FALSE)</f>
        <v>BOSTON</v>
      </c>
      <c r="T810" s="33" t="str">
        <f>VLOOKUP(H810,'GUIDESTAR MATCHING DATA'!$F$1:$I$824,4, FALSE)</f>
        <v>MA</v>
      </c>
      <c r="U810" s="33"/>
      <c r="V810" s="33"/>
      <c r="W810" s="22"/>
      <c r="X810" s="22" t="s">
        <v>6972</v>
      </c>
      <c r="Y810" s="26">
        <v>3.0</v>
      </c>
      <c r="Z810" s="26">
        <v>1.0</v>
      </c>
    </row>
    <row r="811">
      <c r="A811" s="36" t="s">
        <v>3736</v>
      </c>
      <c r="B811" s="36" t="b">
        <v>0</v>
      </c>
      <c r="C811" s="36">
        <v>3.0</v>
      </c>
      <c r="D811" s="36">
        <v>0.0</v>
      </c>
      <c r="E811" s="36">
        <v>3.0</v>
      </c>
      <c r="F811" s="37">
        <v>42332.87201388889</v>
      </c>
      <c r="G811" s="36" t="s">
        <v>6973</v>
      </c>
      <c r="H811" s="36" t="s">
        <v>3737</v>
      </c>
      <c r="I811" s="37" t="s">
        <v>1831</v>
      </c>
      <c r="J811" s="22" t="str">
        <f>vlookup($I811,fb_data!$B$1:$H$481,3,FALSE)</f>
        <v>#N/A</v>
      </c>
      <c r="K811" s="22" t="str">
        <f>vlookup($I811,fb_data!$B$1:$H$481,4,FALSE)</f>
        <v>#N/A</v>
      </c>
      <c r="L811" s="22" t="str">
        <f>vlookup($I811,fb_data!$B$1:$H$481,5,FALSE)</f>
        <v>#N/A</v>
      </c>
      <c r="M811" s="22" t="str">
        <f>vlookup($I811,fb_data!$B$1:$H$481,6,FALSE)</f>
        <v>#N/A</v>
      </c>
      <c r="N811" s="22" t="str">
        <f>vlookup($I811,fb_data!$B$1:$H$481,7,FALSE)</f>
        <v>#N/A</v>
      </c>
      <c r="O811" s="36" t="s">
        <v>1830</v>
      </c>
      <c r="P811" s="36" t="b">
        <v>0</v>
      </c>
      <c r="Q811" s="38" t="b">
        <v>0</v>
      </c>
      <c r="R811" s="76" t="s">
        <v>3740</v>
      </c>
      <c r="S811" s="33" t="str">
        <f>VLOOKUP(H811,'GUIDESTAR MATCHING DATA'!$F$1:$I$824,3, FALSE)</f>
        <v>ST PETERSBURG</v>
      </c>
      <c r="T811" s="33" t="str">
        <f>VLOOKUP(H811,'GUIDESTAR MATCHING DATA'!$F$1:$I$824,4, FALSE)</f>
        <v>FL</v>
      </c>
      <c r="U811" s="40"/>
      <c r="V811" s="40"/>
      <c r="W811" s="36"/>
      <c r="X811" s="36" t="s">
        <v>6974</v>
      </c>
      <c r="Y811" s="26">
        <v>1.0</v>
      </c>
      <c r="Z811" s="26">
        <v>2.0</v>
      </c>
    </row>
    <row r="812">
      <c r="A812" s="22" t="s">
        <v>3891</v>
      </c>
      <c r="B812" s="22" t="b">
        <v>0</v>
      </c>
      <c r="C812" s="22">
        <v>1.0</v>
      </c>
      <c r="D812" s="22">
        <v>0.0</v>
      </c>
      <c r="E812" s="22">
        <v>1.0</v>
      </c>
      <c r="F812" s="24">
        <v>42321.35773148148</v>
      </c>
      <c r="G812" s="22" t="s">
        <v>6975</v>
      </c>
      <c r="H812" s="22" t="s">
        <v>3893</v>
      </c>
      <c r="I812" s="24" t="s">
        <v>6976</v>
      </c>
      <c r="J812" s="22" t="str">
        <f>vlookup($I812,fb_data!$B$1:$H$481,3,FALSE)</f>
        <v>#N/A</v>
      </c>
      <c r="K812" s="22" t="str">
        <f>vlookup($I812,fb_data!$B$1:$H$481,4,FALSE)</f>
        <v>#N/A</v>
      </c>
      <c r="L812" s="22" t="str">
        <f>vlookup($I812,fb_data!$B$1:$H$481,5,FALSE)</f>
        <v>#N/A</v>
      </c>
      <c r="M812" s="22" t="str">
        <f>vlookup($I812,fb_data!$B$1:$H$481,6,FALSE)</f>
        <v>#N/A</v>
      </c>
      <c r="N812" s="22" t="str">
        <f>vlookup($I812,fb_data!$B$1:$H$481,7,FALSE)</f>
        <v>#N/A</v>
      </c>
      <c r="O812" s="22" t="s">
        <v>6977</v>
      </c>
      <c r="P812" s="22" t="b">
        <v>0</v>
      </c>
      <c r="Q812" s="28" t="b">
        <v>1</v>
      </c>
      <c r="R812" s="75" t="s">
        <v>3896</v>
      </c>
      <c r="S812" s="33" t="str">
        <f>VLOOKUP(H812,'GUIDESTAR MATCHING DATA'!$F$1:$I$824,3, FALSE)</f>
        <v>PLEASANT HILL</v>
      </c>
      <c r="T812" s="33" t="str">
        <f>VLOOKUP(H812,'GUIDESTAR MATCHING DATA'!$F$1:$I$824,4, FALSE)</f>
        <v>CA</v>
      </c>
      <c r="U812" s="33"/>
      <c r="V812" s="33"/>
      <c r="W812" s="22"/>
      <c r="X812" s="22" t="s">
        <v>6978</v>
      </c>
      <c r="Y812" s="26">
        <v>2.0</v>
      </c>
      <c r="Z812" s="26">
        <v>4.0</v>
      </c>
    </row>
    <row r="813">
      <c r="A813" s="36" t="s">
        <v>3938</v>
      </c>
      <c r="B813" s="36" t="b">
        <v>0</v>
      </c>
      <c r="C813" s="36">
        <v>2.0</v>
      </c>
      <c r="D813" s="36">
        <v>0.0</v>
      </c>
      <c r="E813" s="36">
        <v>2.0</v>
      </c>
      <c r="F813" s="37">
        <v>42329.36084490741</v>
      </c>
      <c r="G813" s="36" t="s">
        <v>6979</v>
      </c>
      <c r="H813" s="36" t="s">
        <v>3939</v>
      </c>
      <c r="I813" s="37" t="s">
        <v>2656</v>
      </c>
      <c r="J813" s="22" t="str">
        <f>vlookup($I813,fb_data!$B$1:$H$481,3,FALSE)</f>
        <v>#N/A</v>
      </c>
      <c r="K813" s="22" t="str">
        <f>vlookup($I813,fb_data!$B$1:$H$481,4,FALSE)</f>
        <v>#N/A</v>
      </c>
      <c r="L813" s="22" t="str">
        <f>vlookup($I813,fb_data!$B$1:$H$481,5,FALSE)</f>
        <v>#N/A</v>
      </c>
      <c r="M813" s="22" t="str">
        <f>vlookup($I813,fb_data!$B$1:$H$481,6,FALSE)</f>
        <v>#N/A</v>
      </c>
      <c r="N813" s="22" t="str">
        <f>vlookup($I813,fb_data!$B$1:$H$481,7,FALSE)</f>
        <v>#N/A</v>
      </c>
      <c r="O813" s="36" t="s">
        <v>2655</v>
      </c>
      <c r="P813" s="36" t="b">
        <v>0</v>
      </c>
      <c r="Q813" s="38" t="b">
        <v>1</v>
      </c>
      <c r="R813" s="76" t="s">
        <v>3942</v>
      </c>
      <c r="S813" s="33" t="str">
        <f>VLOOKUP(H813,'GUIDESTAR MATCHING DATA'!$F$1:$I$824,3, FALSE)</f>
        <v>NEW HOPE</v>
      </c>
      <c r="T813" s="33" t="str">
        <f>VLOOKUP(H813,'GUIDESTAR MATCHING DATA'!$F$1:$I$824,4, FALSE)</f>
        <v>PA</v>
      </c>
      <c r="U813" s="40"/>
      <c r="V813" s="40"/>
      <c r="W813" s="36"/>
      <c r="X813" s="36" t="s">
        <v>6980</v>
      </c>
      <c r="Y813" s="26">
        <v>1.0</v>
      </c>
      <c r="Z813" s="26">
        <v>2.0</v>
      </c>
    </row>
    <row r="814">
      <c r="A814" s="22" t="s">
        <v>4245</v>
      </c>
      <c r="B814" s="22" t="b">
        <v>0</v>
      </c>
      <c r="C814" s="22">
        <v>3.0</v>
      </c>
      <c r="D814" s="22">
        <v>0.0</v>
      </c>
      <c r="E814" s="22">
        <v>3.0</v>
      </c>
      <c r="F814" s="24">
        <v>42318.802928240744</v>
      </c>
      <c r="G814" s="22" t="s">
        <v>6981</v>
      </c>
      <c r="H814" s="22" t="s">
        <v>4246</v>
      </c>
      <c r="I814" s="24" t="s">
        <v>6982</v>
      </c>
      <c r="J814" s="22" t="str">
        <f>vlookup($I814,fb_data!$B$1:$H$481,3,FALSE)</f>
        <v>#N/A</v>
      </c>
      <c r="K814" s="22" t="str">
        <f>vlookup($I814,fb_data!$B$1:$H$481,4,FALSE)</f>
        <v>#N/A</v>
      </c>
      <c r="L814" s="22" t="str">
        <f>vlookup($I814,fb_data!$B$1:$H$481,5,FALSE)</f>
        <v>#N/A</v>
      </c>
      <c r="M814" s="22" t="str">
        <f>vlookup($I814,fb_data!$B$1:$H$481,6,FALSE)</f>
        <v>#N/A</v>
      </c>
      <c r="N814" s="22" t="str">
        <f>vlookup($I814,fb_data!$B$1:$H$481,7,FALSE)</f>
        <v>#N/A</v>
      </c>
      <c r="O814" s="22" t="s">
        <v>6983</v>
      </c>
      <c r="P814" s="22" t="b">
        <v>0</v>
      </c>
      <c r="Q814" s="28" t="b">
        <v>1</v>
      </c>
      <c r="R814" s="75" t="s">
        <v>4249</v>
      </c>
      <c r="S814" s="33" t="str">
        <f>VLOOKUP(H814,'GUIDESTAR MATCHING DATA'!$F$1:$I$824,3, FALSE)</f>
        <v>ST. LOUIS</v>
      </c>
      <c r="T814" s="33" t="str">
        <f>VLOOKUP(H814,'GUIDESTAR MATCHING DATA'!$F$1:$I$824,4, FALSE)</f>
        <v>MO</v>
      </c>
      <c r="U814" s="33"/>
      <c r="V814" s="33"/>
      <c r="W814" s="22"/>
      <c r="X814" s="22" t="s">
        <v>6984</v>
      </c>
      <c r="Y814" s="26">
        <v>1.0</v>
      </c>
      <c r="Z814" s="26">
        <v>1.0</v>
      </c>
    </row>
    <row r="815">
      <c r="A815" s="36" t="s">
        <v>4251</v>
      </c>
      <c r="B815" s="36" t="b">
        <v>0</v>
      </c>
      <c r="C815" s="36">
        <v>146.0</v>
      </c>
      <c r="D815" s="36">
        <v>76.0</v>
      </c>
      <c r="E815" s="36">
        <v>70.0</v>
      </c>
      <c r="F815" s="37">
        <v>42317.71144675926</v>
      </c>
      <c r="G815" s="36" t="s">
        <v>6985</v>
      </c>
      <c r="H815" s="36" t="s">
        <v>4252</v>
      </c>
      <c r="I815" s="37" t="s">
        <v>2677</v>
      </c>
      <c r="J815" s="22" t="str">
        <f>vlookup($I815,fb_data!$B$1:$H$481,3,FALSE)</f>
        <v>#N/A</v>
      </c>
      <c r="K815" s="22" t="str">
        <f>vlookup($I815,fb_data!$B$1:$H$481,4,FALSE)</f>
        <v>#N/A</v>
      </c>
      <c r="L815" s="22" t="str">
        <f>vlookup($I815,fb_data!$B$1:$H$481,5,FALSE)</f>
        <v>#N/A</v>
      </c>
      <c r="M815" s="22" t="str">
        <f>vlookup($I815,fb_data!$B$1:$H$481,6,FALSE)</f>
        <v>#N/A</v>
      </c>
      <c r="N815" s="22" t="str">
        <f>vlookup($I815,fb_data!$B$1:$H$481,7,FALSE)</f>
        <v>#N/A</v>
      </c>
      <c r="O815" s="36" t="s">
        <v>2676</v>
      </c>
      <c r="P815" s="36" t="b">
        <v>0</v>
      </c>
      <c r="Q815" s="38" t="b">
        <v>0</v>
      </c>
      <c r="R815" s="76" t="s">
        <v>4255</v>
      </c>
      <c r="S815" s="33" t="str">
        <f>VLOOKUP(H815,'GUIDESTAR MATCHING DATA'!$F$1:$I$824,3, FALSE)</f>
        <v>BATH</v>
      </c>
      <c r="T815" s="33" t="str">
        <f>VLOOKUP(H815,'GUIDESTAR MATCHING DATA'!$F$1:$I$824,4, FALSE)</f>
        <v>NY</v>
      </c>
      <c r="U815" s="40"/>
      <c r="V815" s="40"/>
      <c r="W815" s="36"/>
      <c r="X815" s="36" t="s">
        <v>6986</v>
      </c>
      <c r="Y815" s="26">
        <v>2.0</v>
      </c>
      <c r="Z815" s="26">
        <v>3.0</v>
      </c>
    </row>
    <row r="816">
      <c r="A816" s="22" t="s">
        <v>4313</v>
      </c>
      <c r="B816" s="22" t="b">
        <v>0</v>
      </c>
      <c r="C816" s="22">
        <v>23.0</v>
      </c>
      <c r="D816" s="22">
        <v>9.0</v>
      </c>
      <c r="E816" s="22">
        <v>14.0</v>
      </c>
      <c r="F816" s="24">
        <v>42314.457395833335</v>
      </c>
      <c r="G816" s="22" t="s">
        <v>6987</v>
      </c>
      <c r="H816" s="22" t="s">
        <v>4314</v>
      </c>
      <c r="I816" s="24" t="s">
        <v>1827</v>
      </c>
      <c r="J816" s="22" t="str">
        <f>vlookup($I816,fb_data!$B$1:$H$481,3,FALSE)</f>
        <v>#N/A</v>
      </c>
      <c r="K816" s="22" t="str">
        <f>vlookup($I816,fb_data!$B$1:$H$481,4,FALSE)</f>
        <v>#N/A</v>
      </c>
      <c r="L816" s="22" t="str">
        <f>vlookup($I816,fb_data!$B$1:$H$481,5,FALSE)</f>
        <v>#N/A</v>
      </c>
      <c r="M816" s="22" t="str">
        <f>vlookup($I816,fb_data!$B$1:$H$481,6,FALSE)</f>
        <v>#N/A</v>
      </c>
      <c r="N816" s="22" t="str">
        <f>vlookup($I816,fb_data!$B$1:$H$481,7,FALSE)</f>
        <v>#N/A</v>
      </c>
      <c r="O816" s="22" t="s">
        <v>1826</v>
      </c>
      <c r="P816" s="22" t="b">
        <v>0</v>
      </c>
      <c r="Q816" s="28" t="b">
        <v>1</v>
      </c>
      <c r="R816" s="75" t="s">
        <v>4317</v>
      </c>
      <c r="S816" s="33" t="str">
        <f>VLOOKUP(H816,'GUIDESTAR MATCHING DATA'!$F$1:$I$824,3, FALSE)</f>
        <v>Princeton</v>
      </c>
      <c r="T816" s="33" t="str">
        <f>VLOOKUP(H816,'GUIDESTAR MATCHING DATA'!$F$1:$I$824,4, FALSE)</f>
        <v>WV</v>
      </c>
      <c r="U816" s="33"/>
      <c r="V816" s="33"/>
      <c r="W816" s="22"/>
      <c r="X816" s="22" t="s">
        <v>6988</v>
      </c>
      <c r="Y816" s="26">
        <v>3.0</v>
      </c>
      <c r="Z816" s="26">
        <v>1.0</v>
      </c>
    </row>
    <row r="817">
      <c r="A817" s="36" t="s">
        <v>4357</v>
      </c>
      <c r="B817" s="36" t="b">
        <v>0</v>
      </c>
      <c r="C817" s="36">
        <v>1.0</v>
      </c>
      <c r="D817" s="36">
        <v>0.0</v>
      </c>
      <c r="E817" s="36">
        <v>1.0</v>
      </c>
      <c r="F817" s="37">
        <v>42312.57543981481</v>
      </c>
      <c r="G817" s="36" t="s">
        <v>6989</v>
      </c>
      <c r="H817" s="36" t="s">
        <v>4359</v>
      </c>
      <c r="I817" s="37" t="s">
        <v>1688</v>
      </c>
      <c r="J817" s="22" t="str">
        <f>vlookup($I817,fb_data!$B$1:$H$481,3,FALSE)</f>
        <v>#N/A</v>
      </c>
      <c r="K817" s="22" t="str">
        <f>vlookup($I817,fb_data!$B$1:$H$481,4,FALSE)</f>
        <v>#N/A</v>
      </c>
      <c r="L817" s="22" t="str">
        <f>vlookup($I817,fb_data!$B$1:$H$481,5,FALSE)</f>
        <v>#N/A</v>
      </c>
      <c r="M817" s="22" t="str">
        <f>vlookup($I817,fb_data!$B$1:$H$481,6,FALSE)</f>
        <v>#N/A</v>
      </c>
      <c r="N817" s="22" t="str">
        <f>vlookup($I817,fb_data!$B$1:$H$481,7,FALSE)</f>
        <v>#N/A</v>
      </c>
      <c r="O817" s="36" t="s">
        <v>1685</v>
      </c>
      <c r="P817" s="36" t="b">
        <v>0</v>
      </c>
      <c r="Q817" s="38" t="b">
        <v>1</v>
      </c>
      <c r="R817" s="76" t="s">
        <v>1555</v>
      </c>
      <c r="S817" s="33" t="str">
        <f>VLOOKUP(H817,'GUIDESTAR MATCHING DATA'!$F$1:$I$824,3, FALSE)</f>
        <v>SAN FRANCISCO</v>
      </c>
      <c r="T817" s="33" t="str">
        <f>VLOOKUP(H817,'GUIDESTAR MATCHING DATA'!$F$1:$I$824,4, FALSE)</f>
        <v>CA</v>
      </c>
      <c r="U817" s="40"/>
      <c r="V817" s="40"/>
      <c r="W817" s="36"/>
      <c r="X817" s="36" t="s">
        <v>6990</v>
      </c>
      <c r="Y817" s="26">
        <v>2.0</v>
      </c>
      <c r="Z817" s="26">
        <v>3.0</v>
      </c>
    </row>
    <row r="818">
      <c r="A818" s="22" t="s">
        <v>4357</v>
      </c>
      <c r="B818" s="22" t="b">
        <v>0</v>
      </c>
      <c r="C818" s="22">
        <v>1.0</v>
      </c>
      <c r="D818" s="22">
        <v>0.0</v>
      </c>
      <c r="E818" s="22">
        <v>1.0</v>
      </c>
      <c r="F818" s="24">
        <v>42312.66216435185</v>
      </c>
      <c r="G818" s="22" t="s">
        <v>6989</v>
      </c>
      <c r="H818" s="22" t="s">
        <v>4359</v>
      </c>
      <c r="I818" s="24" t="s">
        <v>1688</v>
      </c>
      <c r="J818" s="22" t="str">
        <f>vlookup($I818,fb_data!$B$1:$H$481,3,FALSE)</f>
        <v>#N/A</v>
      </c>
      <c r="K818" s="22" t="str">
        <f>vlookup($I818,fb_data!$B$1:$H$481,4,FALSE)</f>
        <v>#N/A</v>
      </c>
      <c r="L818" s="22" t="str">
        <f>vlookup($I818,fb_data!$B$1:$H$481,5,FALSE)</f>
        <v>#N/A</v>
      </c>
      <c r="M818" s="22" t="str">
        <f>vlookup($I818,fb_data!$B$1:$H$481,6,FALSE)</f>
        <v>#N/A</v>
      </c>
      <c r="N818" s="22" t="str">
        <f>vlookup($I818,fb_data!$B$1:$H$481,7,FALSE)</f>
        <v>#N/A</v>
      </c>
      <c r="O818" s="22" t="s">
        <v>1685</v>
      </c>
      <c r="P818" s="22" t="b">
        <v>0</v>
      </c>
      <c r="Q818" s="28" t="b">
        <v>1</v>
      </c>
      <c r="R818" s="75" t="s">
        <v>1555</v>
      </c>
      <c r="S818" s="33" t="str">
        <f>VLOOKUP(H818,'GUIDESTAR MATCHING DATA'!$F$1:$I$824,3, FALSE)</f>
        <v>SAN FRANCISCO</v>
      </c>
      <c r="T818" s="33" t="str">
        <f>VLOOKUP(H818,'GUIDESTAR MATCHING DATA'!$F$1:$I$824,4, FALSE)</f>
        <v>CA</v>
      </c>
      <c r="U818" s="33"/>
      <c r="V818" s="33"/>
      <c r="W818" s="22"/>
      <c r="X818" s="22" t="s">
        <v>6990</v>
      </c>
      <c r="Y818" s="26">
        <v>2.0</v>
      </c>
      <c r="Z818" s="26">
        <v>3.0</v>
      </c>
    </row>
    <row r="819">
      <c r="A819" s="36" t="s">
        <v>4405</v>
      </c>
      <c r="B819" s="36" t="b">
        <v>0</v>
      </c>
      <c r="C819" s="36">
        <v>2.0</v>
      </c>
      <c r="D819" s="36">
        <v>0.0</v>
      </c>
      <c r="E819" s="36">
        <v>2.0</v>
      </c>
      <c r="F819" s="37">
        <v>42322.23850694444</v>
      </c>
      <c r="G819" s="36" t="s">
        <v>6991</v>
      </c>
      <c r="H819" s="36" t="s">
        <v>4406</v>
      </c>
      <c r="I819" s="37" t="s">
        <v>6992</v>
      </c>
      <c r="J819" s="22" t="str">
        <f>vlookup($I819,fb_data!$B$1:$H$481,3,FALSE)</f>
        <v>#N/A</v>
      </c>
      <c r="K819" s="22" t="str">
        <f>vlookup($I819,fb_data!$B$1:$H$481,4,FALSE)</f>
        <v>#N/A</v>
      </c>
      <c r="L819" s="22" t="str">
        <f>vlookup($I819,fb_data!$B$1:$H$481,5,FALSE)</f>
        <v>#N/A</v>
      </c>
      <c r="M819" s="22" t="str">
        <f>vlookup($I819,fb_data!$B$1:$H$481,6,FALSE)</f>
        <v>#N/A</v>
      </c>
      <c r="N819" s="22" t="str">
        <f>vlookup($I819,fb_data!$B$1:$H$481,7,FALSE)</f>
        <v>#N/A</v>
      </c>
      <c r="O819" s="36" t="s">
        <v>6993</v>
      </c>
      <c r="P819" s="36" t="b">
        <v>0</v>
      </c>
      <c r="Q819" s="38" t="b">
        <v>0</v>
      </c>
      <c r="R819" s="76" t="s">
        <v>4409</v>
      </c>
      <c r="S819" s="33" t="str">
        <f>VLOOKUP(H819,'GUIDESTAR MATCHING DATA'!$F$1:$I$824,3, FALSE)</f>
        <v>MANITOWOC</v>
      </c>
      <c r="T819" s="33" t="str">
        <f>VLOOKUP(H819,'GUIDESTAR MATCHING DATA'!$F$1:$I$824,4, FALSE)</f>
        <v>WI</v>
      </c>
      <c r="U819" s="40"/>
      <c r="V819" s="40"/>
      <c r="W819" s="36"/>
      <c r="X819" s="36" t="s">
        <v>6994</v>
      </c>
      <c r="Y819" s="26">
        <v>3.0</v>
      </c>
    </row>
    <row r="820">
      <c r="A820" s="22" t="s">
        <v>4434</v>
      </c>
      <c r="B820" s="22" t="b">
        <v>0</v>
      </c>
      <c r="C820" s="22">
        <v>3.0</v>
      </c>
      <c r="D820" s="22">
        <v>0.0</v>
      </c>
      <c r="E820" s="22">
        <v>3.0</v>
      </c>
      <c r="F820" s="24">
        <v>42317.7375</v>
      </c>
      <c r="G820" s="22" t="s">
        <v>6995</v>
      </c>
      <c r="H820" s="22" t="s">
        <v>4435</v>
      </c>
      <c r="I820" s="24" t="s">
        <v>2330</v>
      </c>
      <c r="J820" s="22" t="str">
        <f>vlookup($I820,fb_data!$B$1:$H$481,3,FALSE)</f>
        <v>#N/A</v>
      </c>
      <c r="K820" s="22" t="str">
        <f>vlookup($I820,fb_data!$B$1:$H$481,4,FALSE)</f>
        <v>#N/A</v>
      </c>
      <c r="L820" s="22" t="str">
        <f>vlookup($I820,fb_data!$B$1:$H$481,5,FALSE)</f>
        <v>#N/A</v>
      </c>
      <c r="M820" s="22" t="str">
        <f>vlookup($I820,fb_data!$B$1:$H$481,6,FALSE)</f>
        <v>#N/A</v>
      </c>
      <c r="N820" s="22" t="str">
        <f>vlookup($I820,fb_data!$B$1:$H$481,7,FALSE)</f>
        <v>#N/A</v>
      </c>
      <c r="O820" s="22" t="s">
        <v>2329</v>
      </c>
      <c r="P820" s="22" t="b">
        <v>0</v>
      </c>
      <c r="Q820" s="28" t="b">
        <v>1</v>
      </c>
      <c r="R820" s="75" t="s">
        <v>4438</v>
      </c>
      <c r="S820" s="33" t="str">
        <f>VLOOKUP(H820,'GUIDESTAR MATCHING DATA'!$F$1:$I$824,3, FALSE)</f>
        <v>Crownsville</v>
      </c>
      <c r="T820" s="33" t="str">
        <f>VLOOKUP(H820,'GUIDESTAR MATCHING DATA'!$F$1:$I$824,4, FALSE)</f>
        <v>MD</v>
      </c>
      <c r="U820" s="33"/>
      <c r="V820" s="33"/>
      <c r="W820" s="22"/>
      <c r="X820" s="22" t="s">
        <v>6996</v>
      </c>
      <c r="Y820" s="26">
        <v>2.0</v>
      </c>
      <c r="Z820" s="26">
        <v>3.0</v>
      </c>
    </row>
    <row r="821">
      <c r="A821" s="36" t="s">
        <v>4698</v>
      </c>
      <c r="B821" s="36" t="b">
        <v>0</v>
      </c>
      <c r="C821" s="36">
        <v>0.0</v>
      </c>
      <c r="D821" s="36">
        <v>0.0</v>
      </c>
      <c r="E821" s="36">
        <v>0.0</v>
      </c>
      <c r="F821" s="37">
        <v>42325.71704861111</v>
      </c>
      <c r="G821" s="36" t="s">
        <v>6997</v>
      </c>
      <c r="H821" s="36" t="s">
        <v>4699</v>
      </c>
      <c r="I821" s="37" t="s">
        <v>1668</v>
      </c>
      <c r="J821" s="22" t="str">
        <f>vlookup($I821,fb_data!$B$1:$H$481,3,FALSE)</f>
        <v>#N/A</v>
      </c>
      <c r="K821" s="22" t="str">
        <f>vlookup($I821,fb_data!$B$1:$H$481,4,FALSE)</f>
        <v>#N/A</v>
      </c>
      <c r="L821" s="22" t="str">
        <f>vlookup($I821,fb_data!$B$1:$H$481,5,FALSE)</f>
        <v>#N/A</v>
      </c>
      <c r="M821" s="22" t="str">
        <f>vlookup($I821,fb_data!$B$1:$H$481,6,FALSE)</f>
        <v>#N/A</v>
      </c>
      <c r="N821" s="22" t="str">
        <f>vlookup($I821,fb_data!$B$1:$H$481,7,FALSE)</f>
        <v>#N/A</v>
      </c>
      <c r="O821" s="36" t="s">
        <v>1667</v>
      </c>
      <c r="P821" s="36" t="b">
        <v>0</v>
      </c>
      <c r="Q821" s="38" t="b">
        <v>1</v>
      </c>
      <c r="R821" s="76" t="s">
        <v>4702</v>
      </c>
      <c r="S821" s="33" t="str">
        <f>VLOOKUP(H821,'GUIDESTAR MATCHING DATA'!$F$1:$I$824,3, FALSE)</f>
        <v>WILLIAMSBURG</v>
      </c>
      <c r="T821" s="33" t="str">
        <f>VLOOKUP(H821,'GUIDESTAR MATCHING DATA'!$F$1:$I$824,4, FALSE)</f>
        <v>VA</v>
      </c>
      <c r="U821" s="40"/>
      <c r="V821" s="40"/>
      <c r="W821" s="36"/>
      <c r="X821" s="36" t="s">
        <v>6998</v>
      </c>
      <c r="Y821" s="26">
        <v>3.0</v>
      </c>
    </row>
    <row r="822">
      <c r="A822" s="22" t="s">
        <v>4784</v>
      </c>
      <c r="B822" s="22" t="b">
        <v>0</v>
      </c>
      <c r="C822" s="22">
        <v>0.0</v>
      </c>
      <c r="D822" s="22">
        <v>0.0</v>
      </c>
      <c r="E822" s="22">
        <v>0.0</v>
      </c>
      <c r="F822" s="24">
        <v>42310.36975694444</v>
      </c>
      <c r="G822" s="22" t="s">
        <v>6999</v>
      </c>
      <c r="H822" s="22" t="s">
        <v>4785</v>
      </c>
      <c r="I822" s="24" t="s">
        <v>7000</v>
      </c>
      <c r="J822" s="22" t="str">
        <f>vlookup($I822,fb_data!$B$1:$H$481,3,FALSE)</f>
        <v>#N/A</v>
      </c>
      <c r="K822" s="22" t="str">
        <f>vlookup($I822,fb_data!$B$1:$H$481,4,FALSE)</f>
        <v>#N/A</v>
      </c>
      <c r="L822" s="22" t="str">
        <f>vlookup($I822,fb_data!$B$1:$H$481,5,FALSE)</f>
        <v>#N/A</v>
      </c>
      <c r="M822" s="22" t="str">
        <f>vlookup($I822,fb_data!$B$1:$H$481,6,FALSE)</f>
        <v>#N/A</v>
      </c>
      <c r="N822" s="22" t="str">
        <f>vlookup($I822,fb_data!$B$1:$H$481,7,FALSE)</f>
        <v>#N/A</v>
      </c>
      <c r="O822" s="22" t="s">
        <v>7001</v>
      </c>
      <c r="P822" s="22" t="b">
        <v>0</v>
      </c>
      <c r="Q822" s="28" t="b">
        <v>1</v>
      </c>
      <c r="R822" s="75" t="s">
        <v>4787</v>
      </c>
      <c r="S822" s="33" t="str">
        <f>VLOOKUP(H822,'GUIDESTAR MATCHING DATA'!$F$1:$I$824,3, FALSE)</f>
        <v>WILMINGTON</v>
      </c>
      <c r="T822" s="33" t="str">
        <f>VLOOKUP(H822,'GUIDESTAR MATCHING DATA'!$F$1:$I$824,4, FALSE)</f>
        <v>OH</v>
      </c>
      <c r="U822" s="33"/>
      <c r="V822" s="33"/>
      <c r="W822" s="22"/>
      <c r="X822" s="22" t="s">
        <v>7002</v>
      </c>
      <c r="Y822" s="26">
        <v>2.0</v>
      </c>
      <c r="Z822" s="26">
        <v>3.0</v>
      </c>
    </row>
    <row r="823">
      <c r="A823" s="36" t="s">
        <v>4889</v>
      </c>
      <c r="B823" s="36" t="b">
        <v>0</v>
      </c>
      <c r="C823" s="36">
        <v>0.0</v>
      </c>
      <c r="D823" s="36">
        <v>0.0</v>
      </c>
      <c r="E823" s="36">
        <v>0.0</v>
      </c>
      <c r="F823" s="37">
        <v>42326.35946759259</v>
      </c>
      <c r="G823" s="36" t="s">
        <v>7003</v>
      </c>
      <c r="H823" s="36" t="s">
        <v>4890</v>
      </c>
      <c r="I823" s="36" t="s">
        <v>3479</v>
      </c>
      <c r="J823" s="22" t="str">
        <f>vlookup($I823,fb_data!$B$1:$H$481,3,FALSE)</f>
        <v>#N/A</v>
      </c>
      <c r="K823" s="22" t="str">
        <f>vlookup($I823,fb_data!$B$1:$H$481,4,FALSE)</f>
        <v>#N/A</v>
      </c>
      <c r="L823" s="22" t="str">
        <f>vlookup($I823,fb_data!$B$1:$H$481,5,FALSE)</f>
        <v>#N/A</v>
      </c>
      <c r="M823" s="22" t="str">
        <f>vlookup($I823,fb_data!$B$1:$H$481,6,FALSE)</f>
        <v>#N/A</v>
      </c>
      <c r="N823" s="22" t="str">
        <f>vlookup($I823,fb_data!$B$1:$H$481,7,FALSE)</f>
        <v>#N/A</v>
      </c>
      <c r="O823" s="36" t="s">
        <v>3476</v>
      </c>
      <c r="P823" s="36" t="b">
        <v>0</v>
      </c>
      <c r="Q823" s="38" t="b">
        <v>0</v>
      </c>
      <c r="R823" s="76" t="s">
        <v>4893</v>
      </c>
      <c r="S823" s="33" t="str">
        <f>VLOOKUP(H823,'GUIDESTAR MATCHING DATA'!$F$1:$I$824,3, FALSE)</f>
        <v>Washington Township</v>
      </c>
      <c r="T823" s="33" t="str">
        <f>VLOOKUP(H823,'GUIDESTAR MATCHING DATA'!$F$1:$I$824,4, FALSE)</f>
        <v>NJ</v>
      </c>
      <c r="U823" s="40"/>
      <c r="V823" s="40"/>
      <c r="W823" s="36"/>
      <c r="X823" s="36" t="s">
        <v>7004</v>
      </c>
      <c r="Y823" s="26">
        <v>2.0</v>
      </c>
    </row>
    <row r="824">
      <c r="A824" s="22" t="s">
        <v>115</v>
      </c>
      <c r="B824" s="22" t="b">
        <v>0</v>
      </c>
      <c r="C824" s="22">
        <v>0.0</v>
      </c>
      <c r="D824" s="22">
        <v>0.0</v>
      </c>
      <c r="E824" s="22">
        <v>0.0</v>
      </c>
      <c r="F824" s="24">
        <v>42311.47914351852</v>
      </c>
      <c r="G824" s="22" t="s">
        <v>7005</v>
      </c>
      <c r="H824" s="22" t="s">
        <v>117</v>
      </c>
      <c r="I824" s="22" t="s">
        <v>1750</v>
      </c>
      <c r="J824" s="22" t="str">
        <f>vlookup($I824,fb_data!$B$1:$H$481,3,FALSE)</f>
        <v>#N/A</v>
      </c>
      <c r="K824" s="22" t="str">
        <f>vlookup($I824,fb_data!$B$1:$H$481,4,FALSE)</f>
        <v>#N/A</v>
      </c>
      <c r="L824" s="22" t="str">
        <f>vlookup($I824,fb_data!$B$1:$H$481,5,FALSE)</f>
        <v>#N/A</v>
      </c>
      <c r="M824" s="22" t="str">
        <f>vlookup($I824,fb_data!$B$1:$H$481,6,FALSE)</f>
        <v>#N/A</v>
      </c>
      <c r="N824" s="22" t="str">
        <f>vlookup($I824,fb_data!$B$1:$H$481,7,FALSE)</f>
        <v>#N/A</v>
      </c>
      <c r="O824" s="22" t="s">
        <v>1748</v>
      </c>
      <c r="P824" s="22" t="b">
        <v>0</v>
      </c>
      <c r="Q824" s="28" t="b">
        <v>0</v>
      </c>
      <c r="R824" s="30">
        <v>22030.0</v>
      </c>
      <c r="S824" s="33" t="str">
        <f>VLOOKUP(H824,'GUIDESTAR MATCHING DATA'!$F$1:$I$824,3, FALSE)</f>
        <v>FAIRFAX</v>
      </c>
      <c r="T824" s="33" t="str">
        <f>VLOOKUP(H824,'GUIDESTAR MATCHING DATA'!$F$1:$I$824,4, FALSE)</f>
        <v>VA</v>
      </c>
      <c r="U824" s="33"/>
      <c r="V824" s="33"/>
      <c r="W824" s="22"/>
      <c r="X824" s="22" t="s">
        <v>7006</v>
      </c>
      <c r="Y824" s="26">
        <v>3.0</v>
      </c>
    </row>
    <row r="825">
      <c r="A825" s="79"/>
      <c r="B825" s="79"/>
      <c r="C825" s="79"/>
      <c r="D825" s="79"/>
      <c r="E825" s="79"/>
      <c r="F825" s="80"/>
      <c r="G825" s="79"/>
      <c r="H825" s="79"/>
      <c r="I825" s="80"/>
      <c r="J825" s="79"/>
      <c r="K825" s="79"/>
      <c r="L825" s="79"/>
      <c r="M825" s="79"/>
      <c r="N825" s="79"/>
      <c r="O825" s="79"/>
      <c r="P825" s="79"/>
      <c r="Q825" s="81"/>
      <c r="R825" s="82"/>
      <c r="S825" s="83"/>
      <c r="T825" s="83"/>
      <c r="U825" s="83"/>
      <c r="V825" s="83"/>
      <c r="W825" s="79"/>
      <c r="X825" s="79"/>
    </row>
    <row r="826">
      <c r="A826" s="4"/>
      <c r="B826" s="4"/>
      <c r="C826" s="4"/>
      <c r="D826" s="4"/>
      <c r="E826" s="4"/>
      <c r="F826" s="4"/>
      <c r="G826" s="4"/>
      <c r="H826" s="4"/>
      <c r="I826" s="4"/>
      <c r="J826" s="4"/>
      <c r="K826" s="4"/>
      <c r="L826" s="4"/>
      <c r="M826" s="4"/>
      <c r="N826" s="4"/>
      <c r="O826" s="4"/>
      <c r="P826" s="4"/>
      <c r="Q826" s="4"/>
      <c r="R826" s="4"/>
      <c r="S826" s="4"/>
      <c r="T826" s="4"/>
      <c r="U826" s="4"/>
      <c r="V826" s="4"/>
      <c r="W826" s="4"/>
      <c r="X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row>
  </sheetData>
  <hyperlinks>
    <hyperlink r:id="rId1" ref="O118"/>
    <hyperlink r:id="rId2" ref="N58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5.13" defaultRowHeight="15.0"/>
  <cols>
    <col customWidth="1" min="1" max="1" width="10.25"/>
    <col customWidth="1" min="2" max="2" width="37.38"/>
    <col customWidth="1" min="3" max="3" width="46.38"/>
    <col customWidth="1" min="4" max="4" width="7.63"/>
    <col customWidth="1" min="5" max="5" width="17.88"/>
    <col customWidth="1" min="6" max="6" width="9.88"/>
    <col customWidth="1" min="7" max="7" width="25.63"/>
    <col customWidth="1" min="8" max="8" width="18.88"/>
    <col customWidth="1" min="9" max="9" width="13.5"/>
    <col customWidth="1" min="10" max="10" width="12.0"/>
    <col customWidth="1" min="11" max="12" width="15.13"/>
    <col customWidth="1" min="13" max="13" width="31.25"/>
    <col customWidth="1" min="14" max="14" width="6.38"/>
    <col customWidth="1" min="15" max="26" width="7.63"/>
  </cols>
  <sheetData>
    <row r="1">
      <c r="A1" s="3" t="s">
        <v>2</v>
      </c>
      <c r="B1" s="3" t="s">
        <v>13</v>
      </c>
      <c r="C1" s="3" t="s">
        <v>14</v>
      </c>
      <c r="D1" s="3" t="s">
        <v>15</v>
      </c>
      <c r="E1" s="8" t="s">
        <v>16</v>
      </c>
      <c r="F1" s="3" t="s">
        <v>9</v>
      </c>
      <c r="G1" s="3" t="s">
        <v>26</v>
      </c>
      <c r="H1" s="3" t="s">
        <v>27</v>
      </c>
      <c r="I1" s="3" t="s">
        <v>28</v>
      </c>
      <c r="J1" s="8" t="s">
        <v>25</v>
      </c>
      <c r="K1" s="15" t="s">
        <v>29</v>
      </c>
      <c r="L1" s="15" t="s">
        <v>32</v>
      </c>
      <c r="M1" s="3" t="s">
        <v>37</v>
      </c>
      <c r="N1" s="3" t="s">
        <v>38</v>
      </c>
      <c r="O1" s="3"/>
      <c r="P1" s="3"/>
      <c r="Q1" s="3"/>
      <c r="R1" s="3"/>
      <c r="S1" s="3"/>
      <c r="T1" s="3"/>
      <c r="U1" s="3"/>
      <c r="V1" s="3"/>
      <c r="W1" s="3"/>
      <c r="X1" s="3"/>
      <c r="Y1" s="3"/>
      <c r="Z1" s="3"/>
    </row>
    <row r="2">
      <c r="A2" s="4">
        <v>2.0</v>
      </c>
      <c r="B2" s="4" t="s">
        <v>39</v>
      </c>
      <c r="C2" s="4" t="s">
        <v>39</v>
      </c>
      <c r="D2" s="4">
        <v>1.0</v>
      </c>
      <c r="E2" s="17" t="s">
        <v>40</v>
      </c>
      <c r="F2" s="4" t="s">
        <v>42</v>
      </c>
      <c r="G2" s="4" t="s">
        <v>43</v>
      </c>
      <c r="H2" s="4" t="s">
        <v>44</v>
      </c>
      <c r="I2" s="4" t="s">
        <v>45</v>
      </c>
      <c r="J2" s="17" t="s">
        <v>46</v>
      </c>
      <c r="K2" s="19">
        <v>419917.0</v>
      </c>
      <c r="L2" s="19">
        <v>617378.0</v>
      </c>
      <c r="M2" s="4" t="s">
        <v>48</v>
      </c>
      <c r="N2" s="4">
        <v>2.0</v>
      </c>
    </row>
    <row r="3">
      <c r="A3" s="4">
        <v>3.0</v>
      </c>
      <c r="B3" s="4" t="s">
        <v>49</v>
      </c>
      <c r="C3" s="4" t="s">
        <v>50</v>
      </c>
      <c r="D3" s="4">
        <v>0.9776888</v>
      </c>
      <c r="E3" s="17" t="s">
        <v>40</v>
      </c>
      <c r="F3" s="4" t="s">
        <v>51</v>
      </c>
      <c r="G3" s="4" t="s">
        <v>52</v>
      </c>
      <c r="H3" s="4" t="s">
        <v>53</v>
      </c>
      <c r="I3" s="4" t="s">
        <v>54</v>
      </c>
      <c r="J3" s="17" t="s">
        <v>55</v>
      </c>
      <c r="K3" s="19"/>
      <c r="L3" s="19"/>
      <c r="M3" s="4" t="s">
        <v>56</v>
      </c>
      <c r="N3" s="4">
        <v>406.0</v>
      </c>
    </row>
    <row r="4">
      <c r="A4" s="4">
        <v>4.0</v>
      </c>
      <c r="B4" s="4" t="s">
        <v>57</v>
      </c>
      <c r="C4" s="4" t="s">
        <v>57</v>
      </c>
      <c r="D4" s="4">
        <v>1.0</v>
      </c>
      <c r="E4" s="17" t="s">
        <v>40</v>
      </c>
      <c r="F4" s="4" t="s">
        <v>58</v>
      </c>
      <c r="G4" s="4" t="s">
        <v>59</v>
      </c>
      <c r="H4" s="4" t="s">
        <v>60</v>
      </c>
      <c r="I4" s="4" t="s">
        <v>61</v>
      </c>
      <c r="J4" s="17" t="s">
        <v>62</v>
      </c>
      <c r="K4" s="19">
        <v>1854087.0</v>
      </c>
      <c r="L4" s="19">
        <v>1075644.0</v>
      </c>
      <c r="M4" s="4" t="s">
        <v>63</v>
      </c>
      <c r="N4" s="4">
        <v>3.0</v>
      </c>
    </row>
    <row r="5">
      <c r="A5" s="4">
        <v>7.0</v>
      </c>
      <c r="B5" s="4" t="s">
        <v>64</v>
      </c>
      <c r="C5" s="4" t="s">
        <v>65</v>
      </c>
      <c r="D5" s="4">
        <v>0.957229</v>
      </c>
      <c r="E5" s="17" t="s">
        <v>40</v>
      </c>
      <c r="F5" s="4" t="s">
        <v>66</v>
      </c>
      <c r="G5" s="4" t="s">
        <v>67</v>
      </c>
      <c r="H5" s="4" t="s">
        <v>68</v>
      </c>
      <c r="I5" s="4" t="s">
        <v>69</v>
      </c>
      <c r="J5" s="17" t="s">
        <v>70</v>
      </c>
      <c r="K5" s="19">
        <v>3.1370883E7</v>
      </c>
      <c r="L5" s="19">
        <v>3.0770221E7</v>
      </c>
      <c r="M5" s="4" t="s">
        <v>71</v>
      </c>
      <c r="N5" s="4">
        <v>470.0</v>
      </c>
    </row>
    <row r="6">
      <c r="A6" s="4">
        <v>8.0</v>
      </c>
      <c r="B6" s="4" t="s">
        <v>72</v>
      </c>
      <c r="C6" s="4" t="s">
        <v>65</v>
      </c>
      <c r="D6" s="4">
        <v>0.957229</v>
      </c>
      <c r="E6" s="17" t="s">
        <v>40</v>
      </c>
      <c r="F6" s="4" t="s">
        <v>66</v>
      </c>
      <c r="G6" s="4" t="s">
        <v>67</v>
      </c>
      <c r="H6" s="4" t="s">
        <v>68</v>
      </c>
      <c r="I6" s="4" t="s">
        <v>69</v>
      </c>
      <c r="J6" s="17" t="s">
        <v>70</v>
      </c>
      <c r="K6" s="19">
        <v>3.1370883E7</v>
      </c>
      <c r="L6" s="19">
        <v>3.0770221E7</v>
      </c>
      <c r="M6" s="4" t="s">
        <v>71</v>
      </c>
      <c r="N6" s="4">
        <v>471.0</v>
      </c>
    </row>
    <row r="7">
      <c r="A7" s="4">
        <v>9.0</v>
      </c>
      <c r="B7" s="4" t="s">
        <v>73</v>
      </c>
      <c r="C7" s="4" t="s">
        <v>73</v>
      </c>
      <c r="D7" s="4">
        <v>1.0</v>
      </c>
      <c r="E7" s="17" t="s">
        <v>40</v>
      </c>
      <c r="F7" s="4" t="s">
        <v>74</v>
      </c>
      <c r="G7" s="4" t="s">
        <v>75</v>
      </c>
      <c r="H7" s="4" t="s">
        <v>76</v>
      </c>
      <c r="I7" s="4" t="s">
        <v>77</v>
      </c>
      <c r="J7" s="17" t="s">
        <v>78</v>
      </c>
      <c r="K7" s="19">
        <v>4759295.0</v>
      </c>
      <c r="L7" s="19">
        <v>4580914.0</v>
      </c>
      <c r="M7" s="4" t="s">
        <v>79</v>
      </c>
      <c r="N7" s="4">
        <v>4.0</v>
      </c>
    </row>
    <row r="8">
      <c r="A8" s="4">
        <v>10.0</v>
      </c>
      <c r="B8" s="4" t="s">
        <v>80</v>
      </c>
      <c r="C8" s="4" t="s">
        <v>81</v>
      </c>
      <c r="D8" s="4">
        <v>1.0</v>
      </c>
      <c r="E8" s="17" t="s">
        <v>40</v>
      </c>
      <c r="F8" s="4" t="s">
        <v>82</v>
      </c>
      <c r="G8" s="4" t="s">
        <v>83</v>
      </c>
      <c r="H8" s="4" t="s">
        <v>84</v>
      </c>
      <c r="I8" s="4" t="s">
        <v>69</v>
      </c>
      <c r="J8" s="17" t="s">
        <v>85</v>
      </c>
      <c r="K8" s="19">
        <v>2057850.0</v>
      </c>
      <c r="L8" s="19">
        <v>1853938.0</v>
      </c>
      <c r="M8" s="4" t="s">
        <v>86</v>
      </c>
      <c r="N8" s="4">
        <v>5.0</v>
      </c>
    </row>
    <row r="9">
      <c r="A9" s="4">
        <v>12.0</v>
      </c>
      <c r="B9" s="4" t="s">
        <v>87</v>
      </c>
      <c r="C9" s="4" t="s">
        <v>88</v>
      </c>
      <c r="D9" s="4">
        <v>1.0</v>
      </c>
      <c r="E9" s="17" t="s">
        <v>40</v>
      </c>
      <c r="F9" s="4" t="s">
        <v>89</v>
      </c>
      <c r="G9" s="4" t="s">
        <v>90</v>
      </c>
      <c r="H9" s="4" t="s">
        <v>91</v>
      </c>
      <c r="I9" s="4" t="s">
        <v>92</v>
      </c>
      <c r="J9" s="17" t="s">
        <v>93</v>
      </c>
      <c r="K9" s="19">
        <v>1065784.0</v>
      </c>
      <c r="L9" s="19">
        <v>1116183.0</v>
      </c>
      <c r="M9" s="4" t="s">
        <v>94</v>
      </c>
      <c r="N9" s="4">
        <v>6.0</v>
      </c>
    </row>
    <row r="10">
      <c r="A10" s="4">
        <v>15.0</v>
      </c>
      <c r="B10" s="4" t="s">
        <v>96</v>
      </c>
      <c r="C10" s="4" t="s">
        <v>97</v>
      </c>
      <c r="D10" s="4">
        <v>1.0</v>
      </c>
      <c r="E10" s="17" t="s">
        <v>40</v>
      </c>
      <c r="F10" s="4" t="s">
        <v>98</v>
      </c>
      <c r="G10" s="4" t="s">
        <v>99</v>
      </c>
      <c r="H10" s="4" t="s">
        <v>100</v>
      </c>
      <c r="I10" s="4" t="s">
        <v>101</v>
      </c>
      <c r="J10" s="17" t="s">
        <v>102</v>
      </c>
      <c r="K10" s="19">
        <v>2.4938822E7</v>
      </c>
      <c r="L10" s="19">
        <v>2.4123863E7</v>
      </c>
      <c r="M10" s="4" t="s">
        <v>103</v>
      </c>
      <c r="N10" s="4">
        <v>7.0</v>
      </c>
    </row>
    <row r="11">
      <c r="A11" s="4">
        <v>16.0</v>
      </c>
      <c r="B11" s="4" t="s">
        <v>105</v>
      </c>
      <c r="C11" s="4" t="s">
        <v>107</v>
      </c>
      <c r="D11" s="4">
        <v>0.9066767</v>
      </c>
      <c r="E11" s="17" t="s">
        <v>40</v>
      </c>
      <c r="F11" s="4" t="s">
        <v>108</v>
      </c>
      <c r="G11" s="4" t="s">
        <v>109</v>
      </c>
      <c r="H11" s="4" t="s">
        <v>110</v>
      </c>
      <c r="I11" s="4" t="s">
        <v>111</v>
      </c>
      <c r="J11" s="17" t="s">
        <v>112</v>
      </c>
      <c r="K11" s="19">
        <v>3767608.0</v>
      </c>
      <c r="L11" s="19">
        <v>3535353.0</v>
      </c>
      <c r="M11" s="4" t="s">
        <v>113</v>
      </c>
      <c r="N11" s="4">
        <v>522.0</v>
      </c>
    </row>
    <row r="12">
      <c r="A12" s="4">
        <v>17.0</v>
      </c>
      <c r="B12" s="4" t="s">
        <v>114</v>
      </c>
      <c r="C12" s="4" t="s">
        <v>115</v>
      </c>
      <c r="D12" s="4">
        <v>0.4648781</v>
      </c>
      <c r="E12" s="17" t="s">
        <v>116</v>
      </c>
      <c r="F12" s="4" t="s">
        <v>117</v>
      </c>
      <c r="G12" s="4" t="s">
        <v>118</v>
      </c>
      <c r="H12" s="4" t="s">
        <v>119</v>
      </c>
      <c r="I12" s="4" t="s">
        <v>120</v>
      </c>
      <c r="J12" s="17" t="s">
        <v>121</v>
      </c>
      <c r="K12" s="19"/>
      <c r="L12" s="19"/>
      <c r="M12" s="4"/>
      <c r="N12" s="4">
        <v>789.0</v>
      </c>
    </row>
    <row r="13">
      <c r="A13" s="4">
        <v>18.0</v>
      </c>
      <c r="B13" s="4" t="s">
        <v>122</v>
      </c>
      <c r="C13" s="4" t="s">
        <v>123</v>
      </c>
      <c r="D13" s="4">
        <v>1.0</v>
      </c>
      <c r="E13" s="17" t="s">
        <v>40</v>
      </c>
      <c r="F13" s="4" t="s">
        <v>124</v>
      </c>
      <c r="G13" s="4" t="s">
        <v>126</v>
      </c>
      <c r="H13" s="4" t="s">
        <v>127</v>
      </c>
      <c r="I13" s="4" t="s">
        <v>101</v>
      </c>
      <c r="J13" s="17" t="s">
        <v>128</v>
      </c>
      <c r="K13" s="19"/>
      <c r="L13" s="19"/>
      <c r="M13" s="4" t="s">
        <v>131</v>
      </c>
      <c r="N13" s="4">
        <v>8.0</v>
      </c>
    </row>
    <row r="14">
      <c r="A14" s="4">
        <v>19.0</v>
      </c>
      <c r="B14" s="4" t="s">
        <v>122</v>
      </c>
      <c r="C14" s="4" t="s">
        <v>123</v>
      </c>
      <c r="D14" s="4">
        <v>1.0</v>
      </c>
      <c r="E14" s="17" t="s">
        <v>40</v>
      </c>
      <c r="F14" s="4" t="s">
        <v>124</v>
      </c>
      <c r="G14" s="4" t="s">
        <v>126</v>
      </c>
      <c r="H14" s="4" t="s">
        <v>127</v>
      </c>
      <c r="I14" s="4" t="s">
        <v>101</v>
      </c>
      <c r="J14" s="17" t="s">
        <v>128</v>
      </c>
      <c r="K14" s="19"/>
      <c r="L14" s="19"/>
      <c r="M14" s="4" t="s">
        <v>131</v>
      </c>
      <c r="N14" s="4">
        <v>9.0</v>
      </c>
    </row>
    <row r="15">
      <c r="A15" s="4">
        <v>20.0</v>
      </c>
      <c r="B15" s="4" t="s">
        <v>122</v>
      </c>
      <c r="C15" s="4" t="s">
        <v>123</v>
      </c>
      <c r="D15" s="4">
        <v>1.0</v>
      </c>
      <c r="E15" s="17" t="s">
        <v>40</v>
      </c>
      <c r="F15" s="4" t="s">
        <v>124</v>
      </c>
      <c r="G15" s="4" t="s">
        <v>126</v>
      </c>
      <c r="H15" s="4" t="s">
        <v>127</v>
      </c>
      <c r="I15" s="4" t="s">
        <v>101</v>
      </c>
      <c r="J15" s="17" t="s">
        <v>128</v>
      </c>
      <c r="K15" s="19"/>
      <c r="L15" s="19"/>
      <c r="M15" s="4" t="s">
        <v>131</v>
      </c>
      <c r="N15" s="4">
        <v>10.0</v>
      </c>
    </row>
    <row r="16">
      <c r="A16" s="4">
        <v>21.0</v>
      </c>
      <c r="B16" s="4" t="s">
        <v>138</v>
      </c>
      <c r="C16" s="4" t="s">
        <v>139</v>
      </c>
      <c r="D16" s="4">
        <v>0.8837781</v>
      </c>
      <c r="E16" s="17" t="s">
        <v>40</v>
      </c>
      <c r="F16" s="4" t="s">
        <v>140</v>
      </c>
      <c r="G16" s="4" t="s">
        <v>141</v>
      </c>
      <c r="H16" s="4" t="s">
        <v>142</v>
      </c>
      <c r="I16" s="4" t="s">
        <v>143</v>
      </c>
      <c r="J16" s="17" t="s">
        <v>144</v>
      </c>
      <c r="K16" s="19"/>
      <c r="L16" s="19"/>
      <c r="M16" s="4" t="s">
        <v>145</v>
      </c>
      <c r="N16" s="4">
        <v>541.0</v>
      </c>
    </row>
    <row r="17">
      <c r="A17" s="4">
        <v>22.0</v>
      </c>
      <c r="B17" s="4" t="s">
        <v>147</v>
      </c>
      <c r="C17" s="4" t="s">
        <v>148</v>
      </c>
      <c r="D17" s="4">
        <v>0.6795296</v>
      </c>
      <c r="E17" s="17" t="s">
        <v>116</v>
      </c>
      <c r="F17" s="4" t="s">
        <v>149</v>
      </c>
      <c r="G17" s="4" t="s">
        <v>150</v>
      </c>
      <c r="H17" s="4" t="s">
        <v>152</v>
      </c>
      <c r="I17" s="4" t="s">
        <v>153</v>
      </c>
      <c r="J17" s="17" t="s">
        <v>154</v>
      </c>
      <c r="K17" s="19"/>
      <c r="L17" s="19"/>
      <c r="M17" s="4"/>
      <c r="N17" s="4">
        <v>718.0</v>
      </c>
    </row>
    <row r="18">
      <c r="A18" s="4">
        <v>23.0</v>
      </c>
      <c r="B18" s="4" t="s">
        <v>156</v>
      </c>
      <c r="C18" s="4" t="s">
        <v>157</v>
      </c>
      <c r="D18" s="4">
        <v>0.976082</v>
      </c>
      <c r="E18" s="17" t="s">
        <v>40</v>
      </c>
      <c r="F18" s="4" t="s">
        <v>159</v>
      </c>
      <c r="G18" s="4" t="s">
        <v>160</v>
      </c>
      <c r="H18" s="4" t="s">
        <v>161</v>
      </c>
      <c r="I18" s="4" t="s">
        <v>162</v>
      </c>
      <c r="J18" s="17" t="s">
        <v>163</v>
      </c>
      <c r="K18" s="19">
        <v>3719139.0</v>
      </c>
      <c r="L18" s="19">
        <v>3664662.0</v>
      </c>
      <c r="M18" s="4" t="s">
        <v>164</v>
      </c>
      <c r="N18" s="4">
        <v>417.0</v>
      </c>
    </row>
    <row r="19">
      <c r="A19" s="4">
        <v>25.0</v>
      </c>
      <c r="B19" s="4" t="s">
        <v>165</v>
      </c>
      <c r="C19" s="4" t="s">
        <v>166</v>
      </c>
      <c r="D19" s="4">
        <v>1.0</v>
      </c>
      <c r="E19" s="17" t="s">
        <v>40</v>
      </c>
      <c r="F19" s="4" t="s">
        <v>167</v>
      </c>
      <c r="G19" s="4" t="s">
        <v>169</v>
      </c>
      <c r="H19" s="4" t="s">
        <v>170</v>
      </c>
      <c r="I19" s="4" t="s">
        <v>101</v>
      </c>
      <c r="J19" s="17" t="s">
        <v>171</v>
      </c>
      <c r="K19" s="19"/>
      <c r="L19" s="19"/>
      <c r="M19" s="4" t="s">
        <v>172</v>
      </c>
      <c r="N19" s="4">
        <v>11.0</v>
      </c>
    </row>
    <row r="20">
      <c r="A20" s="4">
        <v>26.0</v>
      </c>
      <c r="B20" s="4" t="s">
        <v>165</v>
      </c>
      <c r="C20" s="4" t="s">
        <v>166</v>
      </c>
      <c r="D20" s="4">
        <v>1.0</v>
      </c>
      <c r="E20" s="17" t="s">
        <v>40</v>
      </c>
      <c r="F20" s="4" t="s">
        <v>167</v>
      </c>
      <c r="G20" s="4" t="s">
        <v>169</v>
      </c>
      <c r="H20" s="4" t="s">
        <v>170</v>
      </c>
      <c r="I20" s="4" t="s">
        <v>101</v>
      </c>
      <c r="J20" s="17" t="s">
        <v>171</v>
      </c>
      <c r="K20" s="19"/>
      <c r="L20" s="19"/>
      <c r="M20" s="4" t="s">
        <v>172</v>
      </c>
      <c r="N20" s="4">
        <v>12.0</v>
      </c>
    </row>
    <row r="21">
      <c r="A21" s="4">
        <v>27.0</v>
      </c>
      <c r="B21" s="4" t="s">
        <v>165</v>
      </c>
      <c r="C21" s="4" t="s">
        <v>166</v>
      </c>
      <c r="D21" s="4">
        <v>1.0</v>
      </c>
      <c r="E21" s="17" t="s">
        <v>40</v>
      </c>
      <c r="F21" s="4" t="s">
        <v>167</v>
      </c>
      <c r="G21" s="4" t="s">
        <v>169</v>
      </c>
      <c r="H21" s="4" t="s">
        <v>170</v>
      </c>
      <c r="I21" s="4" t="s">
        <v>101</v>
      </c>
      <c r="J21" s="17" t="s">
        <v>171</v>
      </c>
      <c r="K21" s="19"/>
      <c r="L21" s="19"/>
      <c r="M21" s="4" t="s">
        <v>172</v>
      </c>
      <c r="N21" s="4">
        <v>13.0</v>
      </c>
    </row>
    <row r="22">
      <c r="A22" s="4">
        <v>28.0</v>
      </c>
      <c r="B22" s="4" t="s">
        <v>165</v>
      </c>
      <c r="C22" s="4" t="s">
        <v>166</v>
      </c>
      <c r="D22" s="4">
        <v>1.0</v>
      </c>
      <c r="E22" s="17" t="s">
        <v>40</v>
      </c>
      <c r="F22" s="4" t="s">
        <v>167</v>
      </c>
      <c r="G22" s="4" t="s">
        <v>169</v>
      </c>
      <c r="H22" s="4" t="s">
        <v>170</v>
      </c>
      <c r="I22" s="4" t="s">
        <v>101</v>
      </c>
      <c r="J22" s="17" t="s">
        <v>171</v>
      </c>
      <c r="K22" s="19"/>
      <c r="L22" s="19"/>
      <c r="M22" s="4" t="s">
        <v>172</v>
      </c>
      <c r="N22" s="4">
        <v>14.0</v>
      </c>
    </row>
    <row r="23">
      <c r="A23" s="4">
        <v>24.0</v>
      </c>
      <c r="B23" s="4" t="s">
        <v>174</v>
      </c>
      <c r="C23" s="4" t="s">
        <v>175</v>
      </c>
      <c r="D23" s="4">
        <v>0.9875</v>
      </c>
      <c r="E23" s="17" t="s">
        <v>40</v>
      </c>
      <c r="F23" s="4" t="s">
        <v>176</v>
      </c>
      <c r="G23" s="4" t="s">
        <v>177</v>
      </c>
      <c r="H23" s="4" t="s">
        <v>178</v>
      </c>
      <c r="I23" s="4" t="s">
        <v>179</v>
      </c>
      <c r="J23" s="17" t="s">
        <v>180</v>
      </c>
      <c r="K23" s="19"/>
      <c r="L23" s="19"/>
      <c r="M23" s="4" t="s">
        <v>181</v>
      </c>
      <c r="N23" s="4">
        <v>345.0</v>
      </c>
    </row>
    <row r="24">
      <c r="A24" s="4">
        <v>29.0</v>
      </c>
      <c r="B24" s="4" t="s">
        <v>182</v>
      </c>
      <c r="C24" s="4" t="s">
        <v>183</v>
      </c>
      <c r="D24" s="4">
        <v>0.803928</v>
      </c>
      <c r="E24" s="17" t="s">
        <v>40</v>
      </c>
      <c r="F24" s="4" t="s">
        <v>185</v>
      </c>
      <c r="G24" s="4" t="s">
        <v>186</v>
      </c>
      <c r="H24" s="4" t="s">
        <v>187</v>
      </c>
      <c r="I24" s="4" t="s">
        <v>54</v>
      </c>
      <c r="J24" s="17" t="s">
        <v>188</v>
      </c>
      <c r="K24" s="19">
        <v>776640.0</v>
      </c>
      <c r="L24" s="19">
        <v>884614.0</v>
      </c>
      <c r="M24" s="4" t="s">
        <v>189</v>
      </c>
      <c r="N24" s="4">
        <v>586.0</v>
      </c>
    </row>
    <row r="25">
      <c r="A25" s="4">
        <v>30.0</v>
      </c>
      <c r="B25" s="4" t="s">
        <v>190</v>
      </c>
      <c r="C25" s="4" t="s">
        <v>191</v>
      </c>
      <c r="D25" s="4">
        <v>0.5957276</v>
      </c>
      <c r="E25" s="17" t="s">
        <v>116</v>
      </c>
      <c r="F25" s="4" t="s">
        <v>192</v>
      </c>
      <c r="G25" s="4" t="s">
        <v>193</v>
      </c>
      <c r="H25" s="4" t="s">
        <v>194</v>
      </c>
      <c r="I25" s="4" t="s">
        <v>61</v>
      </c>
      <c r="J25" s="17" t="s">
        <v>195</v>
      </c>
      <c r="K25" s="19"/>
      <c r="L25" s="19"/>
      <c r="M25" s="4"/>
      <c r="N25" s="4">
        <v>752.0</v>
      </c>
    </row>
    <row r="26">
      <c r="A26" s="4">
        <v>31.0</v>
      </c>
      <c r="B26" s="4" t="s">
        <v>196</v>
      </c>
      <c r="C26" s="4" t="s">
        <v>196</v>
      </c>
      <c r="D26" s="4">
        <v>1.0</v>
      </c>
      <c r="E26" s="17" t="s">
        <v>40</v>
      </c>
      <c r="F26" s="4" t="s">
        <v>197</v>
      </c>
      <c r="G26" s="4" t="s">
        <v>198</v>
      </c>
      <c r="H26" s="4" t="s">
        <v>199</v>
      </c>
      <c r="I26" s="4" t="s">
        <v>61</v>
      </c>
      <c r="J26" s="17" t="s">
        <v>200</v>
      </c>
      <c r="K26" s="19">
        <v>17225.0</v>
      </c>
      <c r="L26" s="19">
        <v>12202.0</v>
      </c>
      <c r="M26" s="4" t="s">
        <v>201</v>
      </c>
      <c r="N26" s="4">
        <v>15.0</v>
      </c>
    </row>
    <row r="27">
      <c r="A27" s="4">
        <v>657.0</v>
      </c>
      <c r="B27" s="4" t="s">
        <v>202</v>
      </c>
      <c r="C27" s="4" t="s">
        <v>203</v>
      </c>
      <c r="D27" s="4">
        <v>0.5558985</v>
      </c>
      <c r="E27" s="17" t="s">
        <v>116</v>
      </c>
      <c r="F27" s="4" t="s">
        <v>204</v>
      </c>
      <c r="G27" s="4" t="s">
        <v>205</v>
      </c>
      <c r="H27" s="4" t="s">
        <v>206</v>
      </c>
      <c r="I27" s="4" t="s">
        <v>179</v>
      </c>
      <c r="J27" s="17" t="s">
        <v>207</v>
      </c>
      <c r="K27" s="19"/>
      <c r="L27" s="19"/>
      <c r="M27" s="4"/>
      <c r="N27" s="4">
        <v>765.0</v>
      </c>
    </row>
    <row r="28">
      <c r="A28" s="4">
        <v>32.0</v>
      </c>
      <c r="B28" s="4" t="s">
        <v>208</v>
      </c>
      <c r="C28" s="4" t="s">
        <v>208</v>
      </c>
      <c r="D28" s="4">
        <v>1.0</v>
      </c>
      <c r="E28" s="17" t="s">
        <v>40</v>
      </c>
      <c r="F28" s="4" t="s">
        <v>209</v>
      </c>
      <c r="G28" s="4" t="s">
        <v>210</v>
      </c>
      <c r="H28" s="4" t="s">
        <v>211</v>
      </c>
      <c r="I28" s="4" t="s">
        <v>120</v>
      </c>
      <c r="J28" s="17" t="s">
        <v>212</v>
      </c>
      <c r="K28" s="19">
        <v>2.16343636E8</v>
      </c>
      <c r="L28" s="19">
        <v>2.20648012E8</v>
      </c>
      <c r="M28" s="4" t="s">
        <v>213</v>
      </c>
      <c r="N28" s="4">
        <v>16.0</v>
      </c>
    </row>
    <row r="29">
      <c r="A29" s="4">
        <v>33.0</v>
      </c>
      <c r="B29" s="4" t="s">
        <v>214</v>
      </c>
      <c r="C29" s="4" t="s">
        <v>215</v>
      </c>
      <c r="D29" s="4">
        <v>0.981358</v>
      </c>
      <c r="E29" s="17" t="s">
        <v>40</v>
      </c>
      <c r="F29" s="4" t="s">
        <v>216</v>
      </c>
      <c r="G29" s="4" t="s">
        <v>217</v>
      </c>
      <c r="H29" s="4" t="s">
        <v>218</v>
      </c>
      <c r="I29" s="4" t="s">
        <v>219</v>
      </c>
      <c r="J29" s="17" t="s">
        <v>220</v>
      </c>
      <c r="K29" s="19">
        <v>1847171.0</v>
      </c>
      <c r="L29" s="19">
        <v>1705555.0</v>
      </c>
      <c r="M29" s="4" t="s">
        <v>221</v>
      </c>
      <c r="N29" s="4">
        <v>373.0</v>
      </c>
    </row>
    <row r="30">
      <c r="A30" s="4">
        <v>34.0</v>
      </c>
      <c r="B30" s="4" t="s">
        <v>222</v>
      </c>
      <c r="C30" s="4" t="s">
        <v>223</v>
      </c>
      <c r="D30" s="4">
        <v>0.721709</v>
      </c>
      <c r="E30" s="17" t="s">
        <v>40</v>
      </c>
      <c r="F30" s="4" t="s">
        <v>224</v>
      </c>
      <c r="G30" s="4" t="s">
        <v>225</v>
      </c>
      <c r="H30" s="4" t="s">
        <v>76</v>
      </c>
      <c r="I30" s="4" t="s">
        <v>226</v>
      </c>
      <c r="J30" s="17" t="s">
        <v>227</v>
      </c>
      <c r="K30" s="19"/>
      <c r="L30" s="19"/>
      <c r="M30" s="4" t="s">
        <v>228</v>
      </c>
      <c r="N30" s="4">
        <v>621.0</v>
      </c>
    </row>
    <row r="31">
      <c r="A31" s="4">
        <v>35.0</v>
      </c>
      <c r="B31" s="4" t="s">
        <v>229</v>
      </c>
      <c r="C31" s="4" t="s">
        <v>230</v>
      </c>
      <c r="D31" s="4">
        <v>0.9793737</v>
      </c>
      <c r="E31" s="17" t="s">
        <v>40</v>
      </c>
      <c r="F31" s="4" t="s">
        <v>231</v>
      </c>
      <c r="G31" s="4" t="s">
        <v>232</v>
      </c>
      <c r="H31" s="4" t="s">
        <v>233</v>
      </c>
      <c r="I31" s="4" t="s">
        <v>234</v>
      </c>
      <c r="J31" s="17" t="s">
        <v>235</v>
      </c>
      <c r="K31" s="19">
        <v>954525.0</v>
      </c>
      <c r="L31" s="19">
        <v>1135359.0</v>
      </c>
      <c r="M31" s="4" t="s">
        <v>236</v>
      </c>
      <c r="N31" s="4">
        <v>392.0</v>
      </c>
    </row>
    <row r="32">
      <c r="A32" s="4">
        <v>36.0</v>
      </c>
      <c r="B32" s="4" t="s">
        <v>237</v>
      </c>
      <c r="C32" s="4" t="s">
        <v>238</v>
      </c>
      <c r="D32" s="4">
        <v>1.0</v>
      </c>
      <c r="E32" s="17" t="s">
        <v>40</v>
      </c>
      <c r="F32" s="4" t="s">
        <v>239</v>
      </c>
      <c r="G32" s="4" t="s">
        <v>240</v>
      </c>
      <c r="H32" s="4" t="s">
        <v>241</v>
      </c>
      <c r="I32" s="4" t="s">
        <v>61</v>
      </c>
      <c r="J32" s="17" t="s">
        <v>242</v>
      </c>
      <c r="K32" s="19">
        <v>152771.0</v>
      </c>
      <c r="L32" s="19">
        <v>177820.0</v>
      </c>
      <c r="M32" s="4" t="s">
        <v>243</v>
      </c>
      <c r="N32" s="4">
        <v>17.0</v>
      </c>
    </row>
    <row r="33">
      <c r="A33" s="4">
        <v>37.0</v>
      </c>
      <c r="B33" s="4" t="s">
        <v>247</v>
      </c>
      <c r="C33" s="4" t="s">
        <v>248</v>
      </c>
      <c r="D33" s="4">
        <v>0.979865</v>
      </c>
      <c r="E33" s="17" t="s">
        <v>40</v>
      </c>
      <c r="F33" s="4" t="s">
        <v>249</v>
      </c>
      <c r="G33" s="4" t="s">
        <v>250</v>
      </c>
      <c r="H33" s="4" t="s">
        <v>251</v>
      </c>
      <c r="I33" s="4" t="s">
        <v>252</v>
      </c>
      <c r="J33" s="17" t="s">
        <v>253</v>
      </c>
      <c r="K33" s="19">
        <v>347901.0</v>
      </c>
      <c r="L33" s="19">
        <v>246667.0</v>
      </c>
      <c r="M33" s="4" t="s">
        <v>254</v>
      </c>
      <c r="N33" s="4">
        <v>387.0</v>
      </c>
    </row>
    <row r="34">
      <c r="A34" s="4">
        <v>39.0</v>
      </c>
      <c r="B34" s="4" t="s">
        <v>255</v>
      </c>
      <c r="C34" s="4" t="s">
        <v>256</v>
      </c>
      <c r="D34" s="4">
        <v>1.0</v>
      </c>
      <c r="E34" s="17" t="s">
        <v>40</v>
      </c>
      <c r="F34" s="4" t="s">
        <v>257</v>
      </c>
      <c r="G34" s="4" t="s">
        <v>258</v>
      </c>
      <c r="H34" s="4" t="s">
        <v>259</v>
      </c>
      <c r="I34" s="4" t="s">
        <v>69</v>
      </c>
      <c r="J34" s="17" t="s">
        <v>260</v>
      </c>
      <c r="K34" s="19">
        <v>424406.0</v>
      </c>
      <c r="L34" s="19">
        <v>402913.0</v>
      </c>
      <c r="M34" s="4" t="s">
        <v>262</v>
      </c>
      <c r="N34" s="4">
        <v>18.0</v>
      </c>
    </row>
    <row r="35">
      <c r="A35" s="4">
        <v>40.0</v>
      </c>
      <c r="B35" s="4" t="s">
        <v>264</v>
      </c>
      <c r="C35" s="4" t="s">
        <v>265</v>
      </c>
      <c r="D35" s="4">
        <v>0.9769816</v>
      </c>
      <c r="E35" s="17" t="s">
        <v>40</v>
      </c>
      <c r="F35" s="4" t="s">
        <v>266</v>
      </c>
      <c r="G35" s="4" t="s">
        <v>267</v>
      </c>
      <c r="H35" s="4" t="s">
        <v>268</v>
      </c>
      <c r="I35" s="4" t="s">
        <v>61</v>
      </c>
      <c r="J35" s="17" t="s">
        <v>269</v>
      </c>
      <c r="K35" s="19">
        <v>3837508.0</v>
      </c>
      <c r="L35" s="19">
        <v>4081752.0</v>
      </c>
      <c r="M35" s="4" t="s">
        <v>270</v>
      </c>
      <c r="N35" s="4">
        <v>411.0</v>
      </c>
    </row>
    <row r="36">
      <c r="A36" s="4">
        <v>41.0</v>
      </c>
      <c r="B36" s="4" t="s">
        <v>271</v>
      </c>
      <c r="C36" s="4" t="s">
        <v>272</v>
      </c>
      <c r="D36" s="4">
        <v>1.0</v>
      </c>
      <c r="E36" s="17" t="s">
        <v>40</v>
      </c>
      <c r="F36" s="4" t="s">
        <v>273</v>
      </c>
      <c r="G36" s="4" t="s">
        <v>274</v>
      </c>
      <c r="H36" s="4" t="s">
        <v>275</v>
      </c>
      <c r="I36" s="4" t="s">
        <v>69</v>
      </c>
      <c r="J36" s="17" t="s">
        <v>277</v>
      </c>
      <c r="K36" s="19"/>
      <c r="L36" s="19"/>
      <c r="M36" s="4" t="s">
        <v>279</v>
      </c>
      <c r="N36" s="4">
        <v>19.0</v>
      </c>
    </row>
    <row r="37">
      <c r="A37" s="4">
        <v>42.0</v>
      </c>
      <c r="B37" s="4" t="s">
        <v>280</v>
      </c>
      <c r="C37" s="4" t="s">
        <v>280</v>
      </c>
      <c r="D37" s="4">
        <v>1.0</v>
      </c>
      <c r="E37" s="17" t="s">
        <v>40</v>
      </c>
      <c r="F37" s="4" t="s">
        <v>281</v>
      </c>
      <c r="G37" s="4" t="s">
        <v>282</v>
      </c>
      <c r="H37" s="4" t="s">
        <v>283</v>
      </c>
      <c r="I37" s="4" t="s">
        <v>284</v>
      </c>
      <c r="J37" s="17" t="s">
        <v>285</v>
      </c>
      <c r="K37" s="19"/>
      <c r="L37" s="19"/>
      <c r="M37" s="4" t="s">
        <v>286</v>
      </c>
      <c r="N37" s="4">
        <v>20.0</v>
      </c>
    </row>
    <row r="38">
      <c r="A38" s="4">
        <v>43.0</v>
      </c>
      <c r="B38" s="4" t="s">
        <v>287</v>
      </c>
      <c r="C38" s="4" t="s">
        <v>288</v>
      </c>
      <c r="D38" s="4">
        <v>1.0</v>
      </c>
      <c r="E38" s="17" t="s">
        <v>40</v>
      </c>
      <c r="F38" s="4" t="s">
        <v>289</v>
      </c>
      <c r="G38" s="4" t="s">
        <v>290</v>
      </c>
      <c r="H38" s="4" t="s">
        <v>291</v>
      </c>
      <c r="I38" s="4" t="s">
        <v>162</v>
      </c>
      <c r="J38" s="17" t="s">
        <v>292</v>
      </c>
      <c r="K38" s="19"/>
      <c r="L38" s="19"/>
      <c r="M38" s="4" t="s">
        <v>293</v>
      </c>
      <c r="N38" s="4">
        <v>21.0</v>
      </c>
    </row>
    <row r="39">
      <c r="A39" s="4">
        <v>44.0</v>
      </c>
      <c r="B39" s="4" t="s">
        <v>294</v>
      </c>
      <c r="C39" s="4" t="s">
        <v>295</v>
      </c>
      <c r="D39" s="4">
        <v>0.9729202</v>
      </c>
      <c r="E39" s="17" t="s">
        <v>40</v>
      </c>
      <c r="F39" s="4" t="s">
        <v>296</v>
      </c>
      <c r="G39" s="4" t="s">
        <v>297</v>
      </c>
      <c r="H39" s="4" t="s">
        <v>298</v>
      </c>
      <c r="I39" s="4" t="s">
        <v>299</v>
      </c>
      <c r="J39" s="17" t="s">
        <v>300</v>
      </c>
      <c r="K39" s="19"/>
      <c r="L39" s="19"/>
      <c r="M39" s="4" t="s">
        <v>301</v>
      </c>
      <c r="N39" s="4">
        <v>434.0</v>
      </c>
    </row>
    <row r="40">
      <c r="A40" s="4">
        <v>45.0</v>
      </c>
      <c r="B40" s="4" t="s">
        <v>302</v>
      </c>
      <c r="C40" s="4" t="s">
        <v>302</v>
      </c>
      <c r="D40" s="4">
        <v>1.0</v>
      </c>
      <c r="E40" s="17" t="s">
        <v>40</v>
      </c>
      <c r="F40" s="4" t="s">
        <v>303</v>
      </c>
      <c r="G40" s="4" t="s">
        <v>304</v>
      </c>
      <c r="H40" s="4" t="s">
        <v>305</v>
      </c>
      <c r="I40" s="4" t="s">
        <v>299</v>
      </c>
      <c r="J40" s="17" t="s">
        <v>306</v>
      </c>
      <c r="K40" s="19">
        <v>6.136636E7</v>
      </c>
      <c r="L40" s="19">
        <v>5.8137559E7</v>
      </c>
      <c r="M40" s="4" t="s">
        <v>307</v>
      </c>
      <c r="N40" s="4">
        <v>22.0</v>
      </c>
    </row>
    <row r="41">
      <c r="A41" s="4">
        <v>46.0</v>
      </c>
      <c r="B41" s="4" t="s">
        <v>308</v>
      </c>
      <c r="C41" s="4" t="s">
        <v>309</v>
      </c>
      <c r="D41" s="4">
        <v>0.9782199</v>
      </c>
      <c r="E41" s="17" t="s">
        <v>40</v>
      </c>
      <c r="F41" s="4" t="s">
        <v>310</v>
      </c>
      <c r="G41" s="4" t="s">
        <v>311</v>
      </c>
      <c r="H41" s="4" t="s">
        <v>76</v>
      </c>
      <c r="I41" s="4" t="s">
        <v>77</v>
      </c>
      <c r="J41" s="17" t="s">
        <v>312</v>
      </c>
      <c r="K41" s="19"/>
      <c r="L41" s="19"/>
      <c r="M41" s="4" t="s">
        <v>313</v>
      </c>
      <c r="N41" s="4">
        <v>402.0</v>
      </c>
    </row>
    <row r="42">
      <c r="A42" s="4">
        <v>327.0</v>
      </c>
      <c r="B42" s="4" t="s">
        <v>314</v>
      </c>
      <c r="C42" s="4" t="s">
        <v>315</v>
      </c>
      <c r="D42" s="4">
        <v>0.5262226</v>
      </c>
      <c r="E42" s="17" t="s">
        <v>116</v>
      </c>
      <c r="F42" s="4" t="s">
        <v>316</v>
      </c>
      <c r="G42" s="4" t="s">
        <v>318</v>
      </c>
      <c r="H42" s="4" t="s">
        <v>76</v>
      </c>
      <c r="I42" s="4" t="s">
        <v>77</v>
      </c>
      <c r="J42" s="17" t="s">
        <v>319</v>
      </c>
      <c r="K42" s="19"/>
      <c r="L42" s="19"/>
      <c r="M42" s="4"/>
      <c r="N42" s="4">
        <v>778.0</v>
      </c>
    </row>
    <row r="43">
      <c r="A43" s="4">
        <v>817.0</v>
      </c>
      <c r="B43" s="4" t="s">
        <v>320</v>
      </c>
      <c r="C43" s="4" t="s">
        <v>321</v>
      </c>
      <c r="D43" s="4">
        <v>0.7674953</v>
      </c>
      <c r="E43" s="17" t="s">
        <v>116</v>
      </c>
      <c r="F43" s="4" t="s">
        <v>322</v>
      </c>
      <c r="G43" s="4" t="s">
        <v>323</v>
      </c>
      <c r="H43" s="4" t="s">
        <v>324</v>
      </c>
      <c r="I43" s="4" t="s">
        <v>120</v>
      </c>
      <c r="J43" s="17" t="s">
        <v>325</v>
      </c>
      <c r="K43" s="19"/>
      <c r="L43" s="19"/>
      <c r="M43" s="4"/>
      <c r="N43" s="4">
        <v>701.0</v>
      </c>
    </row>
    <row r="44">
      <c r="A44" s="4">
        <v>47.0</v>
      </c>
      <c r="B44" s="4" t="s">
        <v>326</v>
      </c>
      <c r="C44" s="4" t="s">
        <v>327</v>
      </c>
      <c r="D44" s="4">
        <v>0.2790529</v>
      </c>
      <c r="E44" s="17" t="s">
        <v>116</v>
      </c>
      <c r="F44" s="4" t="s">
        <v>328</v>
      </c>
      <c r="G44" s="4" t="s">
        <v>329</v>
      </c>
      <c r="H44" s="4" t="s">
        <v>330</v>
      </c>
      <c r="I44" s="4" t="s">
        <v>162</v>
      </c>
      <c r="J44" s="17" t="s">
        <v>331</v>
      </c>
      <c r="K44" s="19"/>
      <c r="L44" s="19"/>
      <c r="M44" s="4"/>
      <c r="N44" s="4">
        <v>817.0</v>
      </c>
    </row>
    <row r="45">
      <c r="A45" s="4">
        <v>48.0</v>
      </c>
      <c r="B45" s="4" t="s">
        <v>332</v>
      </c>
      <c r="C45" s="4" t="s">
        <v>333</v>
      </c>
      <c r="D45" s="4">
        <v>0.9749557</v>
      </c>
      <c r="E45" s="17" t="s">
        <v>40</v>
      </c>
      <c r="F45" s="4" t="s">
        <v>334</v>
      </c>
      <c r="G45" s="4" t="s">
        <v>335</v>
      </c>
      <c r="H45" s="4" t="s">
        <v>336</v>
      </c>
      <c r="I45" s="4" t="s">
        <v>120</v>
      </c>
      <c r="J45" s="17" t="s">
        <v>337</v>
      </c>
      <c r="K45" s="19">
        <v>622108.0</v>
      </c>
      <c r="L45" s="19">
        <v>500004.0</v>
      </c>
      <c r="M45" s="4" t="s">
        <v>338</v>
      </c>
      <c r="N45" s="4">
        <v>422.0</v>
      </c>
    </row>
    <row r="46">
      <c r="A46" s="4">
        <v>49.0</v>
      </c>
      <c r="B46" s="4" t="s">
        <v>332</v>
      </c>
      <c r="C46" s="4" t="s">
        <v>333</v>
      </c>
      <c r="D46" s="4">
        <v>0.9749557</v>
      </c>
      <c r="E46" s="17" t="s">
        <v>40</v>
      </c>
      <c r="F46" s="4" t="s">
        <v>334</v>
      </c>
      <c r="G46" s="4" t="s">
        <v>335</v>
      </c>
      <c r="H46" s="4" t="s">
        <v>336</v>
      </c>
      <c r="I46" s="4" t="s">
        <v>120</v>
      </c>
      <c r="J46" s="17" t="s">
        <v>337</v>
      </c>
      <c r="K46" s="19">
        <v>622108.0</v>
      </c>
      <c r="L46" s="19">
        <v>500004.0</v>
      </c>
      <c r="M46" s="4" t="s">
        <v>338</v>
      </c>
      <c r="N46" s="4">
        <v>423.0</v>
      </c>
    </row>
    <row r="47">
      <c r="A47" s="4">
        <v>50.0</v>
      </c>
      <c r="B47" s="4" t="s">
        <v>332</v>
      </c>
      <c r="C47" s="4" t="s">
        <v>333</v>
      </c>
      <c r="D47" s="4">
        <v>0.9749557</v>
      </c>
      <c r="E47" s="17" t="s">
        <v>40</v>
      </c>
      <c r="F47" s="4" t="s">
        <v>334</v>
      </c>
      <c r="G47" s="4" t="s">
        <v>335</v>
      </c>
      <c r="H47" s="4" t="s">
        <v>336</v>
      </c>
      <c r="I47" s="4" t="s">
        <v>120</v>
      </c>
      <c r="J47" s="17" t="s">
        <v>337</v>
      </c>
      <c r="K47" s="19">
        <v>622108.0</v>
      </c>
      <c r="L47" s="19">
        <v>500004.0</v>
      </c>
      <c r="M47" s="4" t="s">
        <v>338</v>
      </c>
      <c r="N47" s="4">
        <v>424.0</v>
      </c>
    </row>
    <row r="48">
      <c r="A48" s="4">
        <v>52.0</v>
      </c>
      <c r="B48" s="4" t="s">
        <v>339</v>
      </c>
      <c r="C48" s="4" t="s">
        <v>340</v>
      </c>
      <c r="D48" s="4">
        <v>0.8721431</v>
      </c>
      <c r="E48" s="17" t="s">
        <v>40</v>
      </c>
      <c r="F48" s="4" t="s">
        <v>341</v>
      </c>
      <c r="G48" s="4" t="s">
        <v>342</v>
      </c>
      <c r="H48" s="4" t="s">
        <v>343</v>
      </c>
      <c r="I48" s="4" t="s">
        <v>344</v>
      </c>
      <c r="J48" s="17" t="s">
        <v>345</v>
      </c>
      <c r="K48" s="19"/>
      <c r="L48" s="19"/>
      <c r="M48" s="4" t="s">
        <v>346</v>
      </c>
      <c r="N48" s="4">
        <v>552.0</v>
      </c>
    </row>
    <row r="49">
      <c r="A49" s="4">
        <v>51.0</v>
      </c>
      <c r="B49" s="4" t="s">
        <v>347</v>
      </c>
      <c r="C49" s="4" t="s">
        <v>347</v>
      </c>
      <c r="D49" s="4">
        <v>1.0</v>
      </c>
      <c r="E49" s="17" t="s">
        <v>40</v>
      </c>
      <c r="F49" s="4" t="s">
        <v>348</v>
      </c>
      <c r="G49" s="4" t="s">
        <v>349</v>
      </c>
      <c r="H49" s="4" t="s">
        <v>350</v>
      </c>
      <c r="I49" s="4" t="s">
        <v>351</v>
      </c>
      <c r="J49" s="17" t="s">
        <v>352</v>
      </c>
      <c r="K49" s="19"/>
      <c r="L49" s="19"/>
      <c r="M49" s="4"/>
      <c r="N49" s="4">
        <v>29.0</v>
      </c>
    </row>
    <row r="50">
      <c r="A50" s="4">
        <v>53.0</v>
      </c>
      <c r="B50" s="4" t="s">
        <v>353</v>
      </c>
      <c r="C50" s="4" t="s">
        <v>354</v>
      </c>
      <c r="D50" s="4">
        <v>0.9658439</v>
      </c>
      <c r="E50" s="17" t="s">
        <v>40</v>
      </c>
      <c r="F50" s="4" t="s">
        <v>355</v>
      </c>
      <c r="G50" s="4" t="s">
        <v>356</v>
      </c>
      <c r="H50" s="4" t="s">
        <v>305</v>
      </c>
      <c r="I50" s="4" t="s">
        <v>299</v>
      </c>
      <c r="J50" s="17" t="s">
        <v>357</v>
      </c>
      <c r="K50" s="19"/>
      <c r="L50" s="19"/>
      <c r="M50" s="4" t="s">
        <v>358</v>
      </c>
      <c r="N50" s="4">
        <v>455.0</v>
      </c>
    </row>
    <row r="51">
      <c r="A51" s="4">
        <v>54.0</v>
      </c>
      <c r="B51" s="4" t="s">
        <v>359</v>
      </c>
      <c r="C51" s="4" t="s">
        <v>359</v>
      </c>
      <c r="D51" s="4">
        <v>1.0</v>
      </c>
      <c r="E51" s="17" t="s">
        <v>40</v>
      </c>
      <c r="F51" s="4" t="s">
        <v>360</v>
      </c>
      <c r="G51" s="4" t="s">
        <v>361</v>
      </c>
      <c r="H51" s="4" t="s">
        <v>362</v>
      </c>
      <c r="I51" s="4" t="s">
        <v>299</v>
      </c>
      <c r="J51" s="17" t="s">
        <v>363</v>
      </c>
      <c r="K51" s="19"/>
      <c r="L51" s="19"/>
      <c r="M51" s="4" t="s">
        <v>364</v>
      </c>
      <c r="N51" s="4">
        <v>23.0</v>
      </c>
    </row>
    <row r="52">
      <c r="A52" s="4">
        <v>55.0</v>
      </c>
      <c r="B52" s="4" t="s">
        <v>365</v>
      </c>
      <c r="C52" s="4" t="s">
        <v>365</v>
      </c>
      <c r="D52" s="4">
        <v>1.0</v>
      </c>
      <c r="E52" s="17" t="s">
        <v>40</v>
      </c>
      <c r="F52" s="4" t="s">
        <v>366</v>
      </c>
      <c r="G52" s="4" t="s">
        <v>367</v>
      </c>
      <c r="H52" s="4" t="s">
        <v>368</v>
      </c>
      <c r="I52" s="4" t="s">
        <v>369</v>
      </c>
      <c r="J52" s="17" t="s">
        <v>370</v>
      </c>
      <c r="K52" s="19"/>
      <c r="L52" s="19"/>
      <c r="M52" s="4" t="s">
        <v>371</v>
      </c>
      <c r="N52" s="4">
        <v>24.0</v>
      </c>
    </row>
    <row r="53">
      <c r="A53" s="4">
        <v>56.0</v>
      </c>
      <c r="B53" s="4" t="s">
        <v>372</v>
      </c>
      <c r="C53" s="4" t="s">
        <v>373</v>
      </c>
      <c r="D53" s="4">
        <v>1.0</v>
      </c>
      <c r="E53" s="17" t="s">
        <v>40</v>
      </c>
      <c r="F53" s="4" t="s">
        <v>374</v>
      </c>
      <c r="G53" s="4" t="s">
        <v>375</v>
      </c>
      <c r="H53" s="4" t="s">
        <v>100</v>
      </c>
      <c r="I53" s="4" t="s">
        <v>101</v>
      </c>
      <c r="J53" s="17" t="s">
        <v>376</v>
      </c>
      <c r="K53" s="19">
        <v>1.2736698E7</v>
      </c>
      <c r="L53" s="19">
        <v>1.3059978E7</v>
      </c>
      <c r="M53" s="4" t="s">
        <v>377</v>
      </c>
      <c r="N53" s="4">
        <v>25.0</v>
      </c>
    </row>
    <row r="54">
      <c r="A54" s="4">
        <v>57.0</v>
      </c>
      <c r="B54" s="4" t="s">
        <v>379</v>
      </c>
      <c r="C54" s="4" t="s">
        <v>380</v>
      </c>
      <c r="D54" s="4">
        <v>0.9724911</v>
      </c>
      <c r="E54" s="17" t="s">
        <v>40</v>
      </c>
      <c r="F54" s="4" t="s">
        <v>381</v>
      </c>
      <c r="G54" s="4" t="s">
        <v>382</v>
      </c>
      <c r="H54" s="4" t="s">
        <v>383</v>
      </c>
      <c r="I54" s="4" t="s">
        <v>252</v>
      </c>
      <c r="J54" s="17" t="s">
        <v>384</v>
      </c>
      <c r="K54" s="19">
        <v>1024341.0</v>
      </c>
      <c r="L54" s="19">
        <v>933100.0</v>
      </c>
      <c r="M54" s="4" t="s">
        <v>386</v>
      </c>
      <c r="N54" s="4">
        <v>437.0</v>
      </c>
    </row>
    <row r="55">
      <c r="A55" s="4">
        <v>58.0</v>
      </c>
      <c r="B55" s="4" t="s">
        <v>388</v>
      </c>
      <c r="C55" s="4" t="s">
        <v>389</v>
      </c>
      <c r="D55" s="4">
        <v>1.0</v>
      </c>
      <c r="E55" s="17" t="s">
        <v>40</v>
      </c>
      <c r="F55" s="4" t="s">
        <v>390</v>
      </c>
      <c r="G55" s="4" t="s">
        <v>391</v>
      </c>
      <c r="H55" s="4" t="s">
        <v>392</v>
      </c>
      <c r="I55" s="4" t="s">
        <v>45</v>
      </c>
      <c r="J55" s="17" t="s">
        <v>393</v>
      </c>
      <c r="K55" s="19">
        <v>961881.0</v>
      </c>
      <c r="L55" s="19">
        <v>871436.0</v>
      </c>
      <c r="M55" s="4" t="s">
        <v>394</v>
      </c>
      <c r="N55" s="4">
        <v>26.0</v>
      </c>
    </row>
    <row r="56">
      <c r="A56" s="4">
        <v>661.0</v>
      </c>
      <c r="B56" s="4" t="s">
        <v>395</v>
      </c>
      <c r="C56" s="4" t="s">
        <v>396</v>
      </c>
      <c r="D56" s="4">
        <v>0.7921283</v>
      </c>
      <c r="E56" s="17" t="s">
        <v>40</v>
      </c>
      <c r="F56" s="4" t="s">
        <v>397</v>
      </c>
      <c r="G56" s="4" t="s">
        <v>398</v>
      </c>
      <c r="H56" s="4" t="s">
        <v>399</v>
      </c>
      <c r="I56" s="4" t="s">
        <v>179</v>
      </c>
      <c r="J56" s="17" t="s">
        <v>400</v>
      </c>
      <c r="K56" s="19">
        <v>449608.0</v>
      </c>
      <c r="L56" s="19">
        <v>230022.0</v>
      </c>
      <c r="M56" s="4" t="s">
        <v>401</v>
      </c>
      <c r="N56" s="4">
        <v>594.0</v>
      </c>
    </row>
    <row r="57">
      <c r="A57" s="4">
        <v>172.0</v>
      </c>
      <c r="B57" s="4" t="s">
        <v>402</v>
      </c>
      <c r="C57" s="4" t="s">
        <v>403</v>
      </c>
      <c r="D57" s="4">
        <v>0.3842384</v>
      </c>
      <c r="E57" s="17" t="s">
        <v>116</v>
      </c>
      <c r="F57" s="4" t="s">
        <v>404</v>
      </c>
      <c r="G57" s="4" t="s">
        <v>405</v>
      </c>
      <c r="H57" s="4" t="s">
        <v>406</v>
      </c>
      <c r="I57" s="4" t="s">
        <v>407</v>
      </c>
      <c r="J57" s="17" t="s">
        <v>408</v>
      </c>
      <c r="K57" s="19"/>
      <c r="L57" s="19"/>
      <c r="M57" s="4"/>
      <c r="N57" s="4">
        <v>807.0</v>
      </c>
    </row>
    <row r="58">
      <c r="A58" s="4">
        <v>59.0</v>
      </c>
      <c r="B58" s="4" t="s">
        <v>409</v>
      </c>
      <c r="C58" s="4" t="s">
        <v>410</v>
      </c>
      <c r="D58" s="4">
        <v>1.0</v>
      </c>
      <c r="E58" s="17" t="s">
        <v>40</v>
      </c>
      <c r="F58" s="4" t="s">
        <v>411</v>
      </c>
      <c r="G58" s="4" t="s">
        <v>412</v>
      </c>
      <c r="H58" s="4" t="s">
        <v>413</v>
      </c>
      <c r="I58" s="4" t="s">
        <v>61</v>
      </c>
      <c r="J58" s="17" t="s">
        <v>414</v>
      </c>
      <c r="K58" s="19"/>
      <c r="L58" s="19"/>
      <c r="M58" s="4" t="s">
        <v>415</v>
      </c>
      <c r="N58" s="4">
        <v>27.0</v>
      </c>
    </row>
    <row r="59">
      <c r="A59" s="4">
        <v>60.0</v>
      </c>
      <c r="B59" s="4" t="s">
        <v>409</v>
      </c>
      <c r="C59" s="4" t="s">
        <v>410</v>
      </c>
      <c r="D59" s="4">
        <v>1.0</v>
      </c>
      <c r="E59" s="17" t="s">
        <v>40</v>
      </c>
      <c r="F59" s="4" t="s">
        <v>411</v>
      </c>
      <c r="G59" s="4" t="s">
        <v>412</v>
      </c>
      <c r="H59" s="4" t="s">
        <v>413</v>
      </c>
      <c r="I59" s="4" t="s">
        <v>61</v>
      </c>
      <c r="J59" s="17" t="s">
        <v>414</v>
      </c>
      <c r="K59" s="19"/>
      <c r="L59" s="19"/>
      <c r="M59" s="4" t="s">
        <v>415</v>
      </c>
      <c r="N59" s="4">
        <v>28.0</v>
      </c>
    </row>
    <row r="60">
      <c r="A60" s="4">
        <v>61.0</v>
      </c>
      <c r="B60" s="4" t="s">
        <v>416</v>
      </c>
      <c r="C60" s="4" t="s">
        <v>417</v>
      </c>
      <c r="D60" s="4">
        <v>0.8657241</v>
      </c>
      <c r="E60" s="17" t="s">
        <v>40</v>
      </c>
      <c r="F60" s="4" t="s">
        <v>418</v>
      </c>
      <c r="G60" s="4" t="s">
        <v>419</v>
      </c>
      <c r="H60" s="4" t="s">
        <v>420</v>
      </c>
      <c r="I60" s="4" t="s">
        <v>407</v>
      </c>
      <c r="J60" s="17" t="s">
        <v>422</v>
      </c>
      <c r="K60" s="19"/>
      <c r="L60" s="19"/>
      <c r="M60" s="4" t="s">
        <v>423</v>
      </c>
      <c r="N60" s="4">
        <v>558.0</v>
      </c>
    </row>
    <row r="61">
      <c r="A61" s="4">
        <v>75.0</v>
      </c>
      <c r="B61" s="4" t="s">
        <v>424</v>
      </c>
      <c r="C61" s="4" t="s">
        <v>425</v>
      </c>
      <c r="D61" s="4">
        <v>0.8807088</v>
      </c>
      <c r="E61" s="17" t="s">
        <v>40</v>
      </c>
      <c r="F61" s="4" t="s">
        <v>426</v>
      </c>
      <c r="G61" s="4" t="s">
        <v>427</v>
      </c>
      <c r="H61" s="4" t="s">
        <v>428</v>
      </c>
      <c r="I61" s="4" t="s">
        <v>179</v>
      </c>
      <c r="J61" s="17" t="s">
        <v>429</v>
      </c>
      <c r="K61" s="19">
        <v>287285.0</v>
      </c>
      <c r="L61" s="19">
        <v>280289.0</v>
      </c>
      <c r="M61" s="4" t="s">
        <v>430</v>
      </c>
      <c r="N61" s="4">
        <v>544.0</v>
      </c>
    </row>
    <row r="62">
      <c r="A62" s="4">
        <v>76.0</v>
      </c>
      <c r="B62" s="4" t="s">
        <v>431</v>
      </c>
      <c r="C62" s="4" t="s">
        <v>425</v>
      </c>
      <c r="D62" s="4">
        <v>0.8807088</v>
      </c>
      <c r="E62" s="17" t="s">
        <v>40</v>
      </c>
      <c r="F62" s="4" t="s">
        <v>426</v>
      </c>
      <c r="G62" s="4" t="s">
        <v>427</v>
      </c>
      <c r="H62" s="4" t="s">
        <v>428</v>
      </c>
      <c r="I62" s="4" t="s">
        <v>179</v>
      </c>
      <c r="J62" s="17" t="s">
        <v>429</v>
      </c>
      <c r="K62" s="19">
        <v>287285.0</v>
      </c>
      <c r="L62" s="19">
        <v>280289.0</v>
      </c>
      <c r="M62" s="4" t="s">
        <v>430</v>
      </c>
      <c r="N62" s="4">
        <v>545.0</v>
      </c>
    </row>
    <row r="63">
      <c r="A63" s="4">
        <v>62.0</v>
      </c>
      <c r="B63" s="4" t="s">
        <v>432</v>
      </c>
      <c r="C63" s="4" t="s">
        <v>433</v>
      </c>
      <c r="D63" s="4">
        <v>1.0</v>
      </c>
      <c r="E63" s="17" t="s">
        <v>40</v>
      </c>
      <c r="F63" s="4" t="s">
        <v>434</v>
      </c>
      <c r="G63" s="4" t="s">
        <v>435</v>
      </c>
      <c r="H63" s="4" t="s">
        <v>436</v>
      </c>
      <c r="I63" s="4" t="s">
        <v>351</v>
      </c>
      <c r="J63" s="17" t="s">
        <v>437</v>
      </c>
      <c r="K63" s="19">
        <v>408131.0</v>
      </c>
      <c r="L63" s="19">
        <v>320658.0</v>
      </c>
      <c r="M63" s="4" t="s">
        <v>438</v>
      </c>
      <c r="N63" s="4">
        <v>30.0</v>
      </c>
    </row>
    <row r="64">
      <c r="A64" s="4">
        <v>63.0</v>
      </c>
      <c r="B64" s="4" t="s">
        <v>439</v>
      </c>
      <c r="C64" s="4" t="s">
        <v>440</v>
      </c>
      <c r="D64" s="4">
        <v>1.0</v>
      </c>
      <c r="E64" s="17" t="s">
        <v>40</v>
      </c>
      <c r="F64" s="4" t="s">
        <v>441</v>
      </c>
      <c r="G64" s="4" t="s">
        <v>442</v>
      </c>
      <c r="H64" s="4" t="s">
        <v>305</v>
      </c>
      <c r="I64" s="4" t="s">
        <v>299</v>
      </c>
      <c r="J64" s="17" t="s">
        <v>443</v>
      </c>
      <c r="K64" s="19">
        <v>2629662.0</v>
      </c>
      <c r="L64" s="19">
        <v>3050869.0</v>
      </c>
      <c r="M64" s="4" t="s">
        <v>444</v>
      </c>
      <c r="N64" s="4">
        <v>31.0</v>
      </c>
    </row>
    <row r="65">
      <c r="A65" s="4">
        <v>654.0</v>
      </c>
      <c r="B65" s="4" t="s">
        <v>445</v>
      </c>
      <c r="C65" s="4" t="s">
        <v>446</v>
      </c>
      <c r="D65" s="4">
        <v>0.07716126</v>
      </c>
      <c r="E65" s="17" t="s">
        <v>116</v>
      </c>
      <c r="F65" s="4" t="s">
        <v>447</v>
      </c>
      <c r="G65" s="4" t="s">
        <v>448</v>
      </c>
      <c r="H65" s="4" t="s">
        <v>449</v>
      </c>
      <c r="I65" s="4" t="s">
        <v>369</v>
      </c>
      <c r="J65" s="17" t="s">
        <v>451</v>
      </c>
      <c r="K65" s="19"/>
      <c r="L65" s="19"/>
      <c r="M65" s="4"/>
      <c r="N65" s="4">
        <v>821.0</v>
      </c>
    </row>
    <row r="66">
      <c r="A66" s="4">
        <v>655.0</v>
      </c>
      <c r="B66" s="4" t="s">
        <v>445</v>
      </c>
      <c r="C66" s="4" t="s">
        <v>446</v>
      </c>
      <c r="D66" s="4">
        <v>0.07716126</v>
      </c>
      <c r="E66" s="17" t="s">
        <v>116</v>
      </c>
      <c r="F66" s="4" t="s">
        <v>447</v>
      </c>
      <c r="G66" s="4" t="s">
        <v>448</v>
      </c>
      <c r="H66" s="4" t="s">
        <v>449</v>
      </c>
      <c r="I66" s="4" t="s">
        <v>369</v>
      </c>
      <c r="J66" s="17" t="s">
        <v>451</v>
      </c>
      <c r="K66" s="19"/>
      <c r="L66" s="19"/>
      <c r="M66" s="4"/>
      <c r="N66" s="4">
        <v>822.0</v>
      </c>
    </row>
    <row r="67">
      <c r="A67" s="4">
        <v>656.0</v>
      </c>
      <c r="B67" s="4" t="s">
        <v>445</v>
      </c>
      <c r="C67" s="4" t="s">
        <v>446</v>
      </c>
      <c r="D67" s="4">
        <v>0.07716126</v>
      </c>
      <c r="E67" s="17" t="s">
        <v>116</v>
      </c>
      <c r="F67" s="4" t="s">
        <v>447</v>
      </c>
      <c r="G67" s="4" t="s">
        <v>448</v>
      </c>
      <c r="H67" s="4" t="s">
        <v>449</v>
      </c>
      <c r="I67" s="4" t="s">
        <v>369</v>
      </c>
      <c r="J67" s="17" t="s">
        <v>451</v>
      </c>
      <c r="K67" s="19"/>
      <c r="L67" s="19"/>
      <c r="M67" s="4"/>
      <c r="N67" s="4">
        <v>823.0</v>
      </c>
    </row>
    <row r="68">
      <c r="A68" s="4">
        <v>64.0</v>
      </c>
      <c r="B68" s="4" t="s">
        <v>454</v>
      </c>
      <c r="C68" s="4" t="s">
        <v>455</v>
      </c>
      <c r="D68" s="4">
        <v>0.9757913</v>
      </c>
      <c r="E68" s="17" t="s">
        <v>40</v>
      </c>
      <c r="F68" s="4" t="s">
        <v>456</v>
      </c>
      <c r="G68" s="4" t="s">
        <v>457</v>
      </c>
      <c r="H68" s="4" t="s">
        <v>458</v>
      </c>
      <c r="I68" s="4" t="s">
        <v>299</v>
      </c>
      <c r="J68" s="17" t="s">
        <v>459</v>
      </c>
      <c r="K68" s="19">
        <v>1107097.0</v>
      </c>
      <c r="L68" s="19">
        <v>1195629.0</v>
      </c>
      <c r="M68" s="4" t="s">
        <v>460</v>
      </c>
      <c r="N68" s="4">
        <v>418.0</v>
      </c>
    </row>
    <row r="69">
      <c r="A69" s="4">
        <v>494.0</v>
      </c>
      <c r="B69" s="4" t="s">
        <v>461</v>
      </c>
      <c r="C69" s="4" t="s">
        <v>462</v>
      </c>
      <c r="D69" s="4">
        <v>0.5033394</v>
      </c>
      <c r="E69" s="17" t="s">
        <v>116</v>
      </c>
      <c r="F69" s="4" t="s">
        <v>463</v>
      </c>
      <c r="G69" s="4" t="s">
        <v>464</v>
      </c>
      <c r="H69" s="4" t="s">
        <v>465</v>
      </c>
      <c r="I69" s="4" t="s">
        <v>54</v>
      </c>
      <c r="J69" s="17" t="s">
        <v>466</v>
      </c>
      <c r="K69" s="19"/>
      <c r="L69" s="19"/>
      <c r="M69" s="4"/>
      <c r="N69" s="4">
        <v>782.0</v>
      </c>
    </row>
    <row r="70">
      <c r="A70" s="4">
        <v>65.0</v>
      </c>
      <c r="B70" s="4" t="s">
        <v>467</v>
      </c>
      <c r="C70" s="4" t="s">
        <v>467</v>
      </c>
      <c r="D70" s="4">
        <v>1.0</v>
      </c>
      <c r="E70" s="17" t="s">
        <v>40</v>
      </c>
      <c r="F70" s="4" t="s">
        <v>468</v>
      </c>
      <c r="G70" s="4" t="s">
        <v>469</v>
      </c>
      <c r="H70" s="4" t="s">
        <v>470</v>
      </c>
      <c r="I70" s="4" t="s">
        <v>351</v>
      </c>
      <c r="J70" s="17" t="s">
        <v>471</v>
      </c>
      <c r="K70" s="19"/>
      <c r="L70" s="19"/>
      <c r="M70" s="4" t="s">
        <v>472</v>
      </c>
      <c r="N70" s="4">
        <v>38.0</v>
      </c>
    </row>
    <row r="71">
      <c r="A71" s="4">
        <v>66.0</v>
      </c>
      <c r="B71" s="4" t="s">
        <v>473</v>
      </c>
      <c r="C71" s="4" t="s">
        <v>474</v>
      </c>
      <c r="D71" s="4">
        <v>0.8678674</v>
      </c>
      <c r="E71" s="17" t="s">
        <v>40</v>
      </c>
      <c r="F71" s="4" t="s">
        <v>475</v>
      </c>
      <c r="G71" s="4" t="s">
        <v>476</v>
      </c>
      <c r="H71" s="4" t="s">
        <v>477</v>
      </c>
      <c r="I71" s="4" t="s">
        <v>478</v>
      </c>
      <c r="J71" s="17" t="s">
        <v>479</v>
      </c>
      <c r="K71" s="19"/>
      <c r="L71" s="19"/>
      <c r="M71" s="4" t="s">
        <v>480</v>
      </c>
      <c r="N71" s="4">
        <v>556.0</v>
      </c>
    </row>
    <row r="72">
      <c r="A72" s="4">
        <v>802.0</v>
      </c>
      <c r="B72" s="4" t="s">
        <v>481</v>
      </c>
      <c r="C72" s="4" t="s">
        <v>482</v>
      </c>
      <c r="D72" s="4">
        <v>0.7940661</v>
      </c>
      <c r="E72" s="17" t="s">
        <v>40</v>
      </c>
      <c r="F72" s="4" t="s">
        <v>483</v>
      </c>
      <c r="G72" s="4" t="s">
        <v>484</v>
      </c>
      <c r="H72" s="4" t="s">
        <v>485</v>
      </c>
      <c r="I72" s="4" t="s">
        <v>61</v>
      </c>
      <c r="J72" s="17" t="s">
        <v>486</v>
      </c>
      <c r="K72" s="19">
        <v>236014.0</v>
      </c>
      <c r="L72" s="19">
        <v>239933.0</v>
      </c>
      <c r="M72" s="4" t="s">
        <v>487</v>
      </c>
      <c r="N72" s="4">
        <v>593.0</v>
      </c>
    </row>
    <row r="73">
      <c r="A73" s="4">
        <v>662.0</v>
      </c>
      <c r="B73" s="4" t="s">
        <v>489</v>
      </c>
      <c r="C73" s="4" t="s">
        <v>490</v>
      </c>
      <c r="D73" s="4">
        <v>0.8502559</v>
      </c>
      <c r="E73" s="17" t="s">
        <v>40</v>
      </c>
      <c r="F73" s="4" t="s">
        <v>491</v>
      </c>
      <c r="G73" s="4" t="s">
        <v>492</v>
      </c>
      <c r="H73" s="4" t="s">
        <v>493</v>
      </c>
      <c r="I73" s="4" t="s">
        <v>351</v>
      </c>
      <c r="J73" s="17" t="s">
        <v>494</v>
      </c>
      <c r="K73" s="19">
        <v>341232.0</v>
      </c>
      <c r="L73" s="19">
        <v>318660.0</v>
      </c>
      <c r="M73" s="4" t="s">
        <v>495</v>
      </c>
      <c r="N73" s="4">
        <v>564.0</v>
      </c>
    </row>
    <row r="74">
      <c r="A74" s="4">
        <v>67.0</v>
      </c>
      <c r="B74" s="4" t="s">
        <v>496</v>
      </c>
      <c r="C74" s="4" t="s">
        <v>496</v>
      </c>
      <c r="D74" s="4">
        <v>1.0</v>
      </c>
      <c r="E74" s="17" t="s">
        <v>40</v>
      </c>
      <c r="F74" s="4" t="s">
        <v>497</v>
      </c>
      <c r="G74" s="4" t="s">
        <v>498</v>
      </c>
      <c r="H74" s="4" t="s">
        <v>499</v>
      </c>
      <c r="I74" s="4" t="s">
        <v>45</v>
      </c>
      <c r="J74" s="17" t="s">
        <v>500</v>
      </c>
      <c r="K74" s="19"/>
      <c r="L74" s="19"/>
      <c r="M74" s="4" t="s">
        <v>501</v>
      </c>
      <c r="N74" s="4">
        <v>32.0</v>
      </c>
    </row>
    <row r="75">
      <c r="A75" s="4">
        <v>68.0</v>
      </c>
      <c r="B75" s="4" t="s">
        <v>502</v>
      </c>
      <c r="C75" s="4" t="s">
        <v>503</v>
      </c>
      <c r="D75" s="4">
        <v>1.0</v>
      </c>
      <c r="E75" s="17" t="s">
        <v>40</v>
      </c>
      <c r="F75" s="4" t="s">
        <v>504</v>
      </c>
      <c r="G75" s="4" t="s">
        <v>505</v>
      </c>
      <c r="H75" s="4" t="s">
        <v>506</v>
      </c>
      <c r="I75" s="4" t="s">
        <v>507</v>
      </c>
      <c r="J75" s="17" t="s">
        <v>508</v>
      </c>
      <c r="K75" s="19">
        <v>368928.0</v>
      </c>
      <c r="L75" s="19">
        <v>90023.0</v>
      </c>
      <c r="M75" s="4" t="s">
        <v>509</v>
      </c>
      <c r="N75" s="4">
        <v>33.0</v>
      </c>
    </row>
    <row r="76">
      <c r="A76" s="4">
        <v>69.0</v>
      </c>
      <c r="B76" s="4" t="s">
        <v>510</v>
      </c>
      <c r="C76" s="4" t="s">
        <v>511</v>
      </c>
      <c r="D76" s="4">
        <v>0.7135017</v>
      </c>
      <c r="E76" s="17" t="s">
        <v>40</v>
      </c>
      <c r="F76" s="4" t="s">
        <v>512</v>
      </c>
      <c r="G76" s="4" t="s">
        <v>513</v>
      </c>
      <c r="H76" s="4" t="s">
        <v>514</v>
      </c>
      <c r="I76" s="4" t="s">
        <v>153</v>
      </c>
      <c r="J76" s="17" t="s">
        <v>515</v>
      </c>
      <c r="K76" s="19">
        <v>1.9971306E7</v>
      </c>
      <c r="L76" s="19">
        <v>1.9714118E7</v>
      </c>
      <c r="M76" s="4" t="s">
        <v>516</v>
      </c>
      <c r="N76" s="4">
        <v>625.0</v>
      </c>
    </row>
    <row r="77">
      <c r="A77" s="4">
        <v>70.0</v>
      </c>
      <c r="B77" s="4" t="s">
        <v>510</v>
      </c>
      <c r="C77" s="4" t="s">
        <v>511</v>
      </c>
      <c r="D77" s="4">
        <v>0.7135017</v>
      </c>
      <c r="E77" s="17" t="s">
        <v>40</v>
      </c>
      <c r="F77" s="4" t="s">
        <v>512</v>
      </c>
      <c r="G77" s="4" t="s">
        <v>513</v>
      </c>
      <c r="H77" s="4" t="s">
        <v>514</v>
      </c>
      <c r="I77" s="4" t="s">
        <v>153</v>
      </c>
      <c r="J77" s="17" t="s">
        <v>515</v>
      </c>
      <c r="K77" s="19">
        <v>1.9971306E7</v>
      </c>
      <c r="L77" s="19">
        <v>1.9714118E7</v>
      </c>
      <c r="M77" s="4" t="s">
        <v>516</v>
      </c>
      <c r="N77" s="4">
        <v>626.0</v>
      </c>
    </row>
    <row r="78">
      <c r="A78" s="4">
        <v>213.0</v>
      </c>
      <c r="B78" s="4" t="s">
        <v>517</v>
      </c>
      <c r="C78" s="4" t="s">
        <v>518</v>
      </c>
      <c r="D78" s="4">
        <v>0.5121334</v>
      </c>
      <c r="E78" s="17" t="s">
        <v>116</v>
      </c>
      <c r="F78" s="4" t="s">
        <v>519</v>
      </c>
      <c r="G78" s="4" t="s">
        <v>521</v>
      </c>
      <c r="H78" s="4" t="s">
        <v>522</v>
      </c>
      <c r="I78" s="4" t="s">
        <v>219</v>
      </c>
      <c r="J78" s="17" t="s">
        <v>523</v>
      </c>
      <c r="K78" s="19"/>
      <c r="L78" s="19"/>
      <c r="M78" s="4"/>
      <c r="N78" s="4">
        <v>781.0</v>
      </c>
    </row>
    <row r="79">
      <c r="A79" s="4">
        <v>71.0</v>
      </c>
      <c r="B79" s="4" t="s">
        <v>524</v>
      </c>
      <c r="C79" s="4" t="s">
        <v>525</v>
      </c>
      <c r="D79" s="4">
        <v>0.6030382</v>
      </c>
      <c r="E79" s="17" t="s">
        <v>116</v>
      </c>
      <c r="F79" s="4" t="s">
        <v>526</v>
      </c>
      <c r="G79" s="4" t="s">
        <v>527</v>
      </c>
      <c r="H79" s="4" t="s">
        <v>485</v>
      </c>
      <c r="I79" s="4" t="s">
        <v>61</v>
      </c>
      <c r="J79" s="17" t="s">
        <v>528</v>
      </c>
      <c r="K79" s="19"/>
      <c r="L79" s="19"/>
      <c r="M79" s="4"/>
      <c r="N79" s="4">
        <v>746.0</v>
      </c>
    </row>
    <row r="80">
      <c r="A80" s="4">
        <v>72.0</v>
      </c>
      <c r="B80" s="4" t="s">
        <v>524</v>
      </c>
      <c r="C80" s="4" t="s">
        <v>525</v>
      </c>
      <c r="D80" s="4">
        <v>0.6030382</v>
      </c>
      <c r="E80" s="17" t="s">
        <v>116</v>
      </c>
      <c r="F80" s="4" t="s">
        <v>526</v>
      </c>
      <c r="G80" s="4" t="s">
        <v>527</v>
      </c>
      <c r="H80" s="4" t="s">
        <v>485</v>
      </c>
      <c r="I80" s="4" t="s">
        <v>61</v>
      </c>
      <c r="J80" s="17" t="s">
        <v>528</v>
      </c>
      <c r="K80" s="19"/>
      <c r="L80" s="19"/>
      <c r="M80" s="4"/>
      <c r="N80" s="4">
        <v>747.0</v>
      </c>
    </row>
    <row r="81">
      <c r="A81" s="4">
        <v>73.0</v>
      </c>
      <c r="B81" s="4" t="s">
        <v>531</v>
      </c>
      <c r="C81" s="4" t="s">
        <v>532</v>
      </c>
      <c r="D81" s="4">
        <v>1.0</v>
      </c>
      <c r="E81" s="17" t="s">
        <v>40</v>
      </c>
      <c r="F81" s="4" t="s">
        <v>533</v>
      </c>
      <c r="G81" s="4" t="s">
        <v>534</v>
      </c>
      <c r="H81" s="4" t="s">
        <v>535</v>
      </c>
      <c r="I81" s="4" t="s">
        <v>61</v>
      </c>
      <c r="J81" s="17" t="s">
        <v>536</v>
      </c>
      <c r="K81" s="19">
        <v>695457.0</v>
      </c>
      <c r="L81" s="19">
        <v>738848.0</v>
      </c>
      <c r="M81" s="4" t="s">
        <v>537</v>
      </c>
      <c r="N81" s="4">
        <v>34.0</v>
      </c>
    </row>
    <row r="82">
      <c r="A82" s="4">
        <v>77.0</v>
      </c>
      <c r="B82" s="4" t="s">
        <v>538</v>
      </c>
      <c r="C82" s="4" t="s">
        <v>539</v>
      </c>
      <c r="D82" s="4">
        <v>1.0</v>
      </c>
      <c r="E82" s="17" t="s">
        <v>40</v>
      </c>
      <c r="F82" s="4" t="s">
        <v>540</v>
      </c>
      <c r="G82" s="4" t="s">
        <v>541</v>
      </c>
      <c r="H82" s="4" t="s">
        <v>305</v>
      </c>
      <c r="I82" s="4" t="s">
        <v>299</v>
      </c>
      <c r="J82" s="17" t="s">
        <v>542</v>
      </c>
      <c r="K82" s="19">
        <v>7.4257356E7</v>
      </c>
      <c r="L82" s="19">
        <v>8.8026793E7</v>
      </c>
      <c r="M82" s="4" t="s">
        <v>543</v>
      </c>
      <c r="N82" s="4">
        <v>35.0</v>
      </c>
    </row>
    <row r="83">
      <c r="A83" s="4">
        <v>78.0</v>
      </c>
      <c r="B83" s="4" t="s">
        <v>544</v>
      </c>
      <c r="C83" s="4" t="s">
        <v>545</v>
      </c>
      <c r="D83" s="4">
        <v>1.0</v>
      </c>
      <c r="E83" s="17" t="s">
        <v>40</v>
      </c>
      <c r="F83" s="4" t="s">
        <v>546</v>
      </c>
      <c r="G83" s="4" t="s">
        <v>547</v>
      </c>
      <c r="H83" s="4" t="s">
        <v>548</v>
      </c>
      <c r="I83" s="4" t="s">
        <v>549</v>
      </c>
      <c r="J83" s="17" t="s">
        <v>550</v>
      </c>
      <c r="K83" s="19">
        <v>6585873.0</v>
      </c>
      <c r="L83" s="19">
        <v>5051490.0</v>
      </c>
      <c r="M83" s="4" t="s">
        <v>551</v>
      </c>
      <c r="N83" s="4">
        <v>36.0</v>
      </c>
    </row>
    <row r="84">
      <c r="A84" s="4">
        <v>79.0</v>
      </c>
      <c r="B84" s="4" t="s">
        <v>552</v>
      </c>
      <c r="C84" s="4" t="s">
        <v>553</v>
      </c>
      <c r="D84" s="4">
        <v>1.0</v>
      </c>
      <c r="E84" s="17" t="s">
        <v>40</v>
      </c>
      <c r="F84" s="4" t="s">
        <v>555</v>
      </c>
      <c r="G84" s="4" t="s">
        <v>556</v>
      </c>
      <c r="H84" s="4" t="s">
        <v>557</v>
      </c>
      <c r="I84" s="4" t="s">
        <v>45</v>
      </c>
      <c r="J84" s="17" t="s">
        <v>558</v>
      </c>
      <c r="K84" s="19"/>
      <c r="L84" s="19"/>
      <c r="M84" s="4" t="s">
        <v>559</v>
      </c>
      <c r="N84" s="4">
        <v>37.0</v>
      </c>
    </row>
    <row r="85">
      <c r="A85" s="4">
        <v>80.0</v>
      </c>
      <c r="B85" s="4" t="s">
        <v>560</v>
      </c>
      <c r="C85" s="4" t="s">
        <v>561</v>
      </c>
      <c r="D85" s="4">
        <v>0.9875</v>
      </c>
      <c r="E85" s="17" t="s">
        <v>40</v>
      </c>
      <c r="F85" s="4" t="s">
        <v>562</v>
      </c>
      <c r="G85" s="4" t="s">
        <v>563</v>
      </c>
      <c r="H85" s="4" t="s">
        <v>564</v>
      </c>
      <c r="I85" s="4" t="s">
        <v>507</v>
      </c>
      <c r="J85" s="17" t="s">
        <v>565</v>
      </c>
      <c r="K85" s="19">
        <v>925969.0</v>
      </c>
      <c r="L85" s="19">
        <v>530495.0</v>
      </c>
      <c r="M85" s="4" t="s">
        <v>201</v>
      </c>
      <c r="N85" s="4">
        <v>344.0</v>
      </c>
    </row>
    <row r="86">
      <c r="A86" s="4">
        <v>81.0</v>
      </c>
      <c r="B86" s="4" t="s">
        <v>566</v>
      </c>
      <c r="C86" s="4" t="s">
        <v>566</v>
      </c>
      <c r="D86" s="4">
        <v>1.0</v>
      </c>
      <c r="E86" s="17" t="s">
        <v>40</v>
      </c>
      <c r="F86" s="4" t="s">
        <v>567</v>
      </c>
      <c r="G86" s="4" t="s">
        <v>568</v>
      </c>
      <c r="H86" s="4" t="s">
        <v>569</v>
      </c>
      <c r="I86" s="4" t="s">
        <v>234</v>
      </c>
      <c r="J86" s="17" t="s">
        <v>570</v>
      </c>
      <c r="K86" s="19"/>
      <c r="L86" s="19"/>
      <c r="M86" s="4" t="s">
        <v>571</v>
      </c>
      <c r="N86" s="4">
        <v>39.0</v>
      </c>
    </row>
    <row r="87">
      <c r="A87" s="4">
        <v>82.0</v>
      </c>
      <c r="B87" s="4" t="s">
        <v>566</v>
      </c>
      <c r="C87" s="4" t="s">
        <v>566</v>
      </c>
      <c r="D87" s="4">
        <v>1.0</v>
      </c>
      <c r="E87" s="17" t="s">
        <v>40</v>
      </c>
      <c r="F87" s="4" t="s">
        <v>567</v>
      </c>
      <c r="G87" s="4" t="s">
        <v>568</v>
      </c>
      <c r="H87" s="4" t="s">
        <v>569</v>
      </c>
      <c r="I87" s="4" t="s">
        <v>234</v>
      </c>
      <c r="J87" s="17" t="s">
        <v>570</v>
      </c>
      <c r="K87" s="19"/>
      <c r="L87" s="19"/>
      <c r="M87" s="4" t="s">
        <v>571</v>
      </c>
      <c r="N87" s="4">
        <v>40.0</v>
      </c>
    </row>
    <row r="88">
      <c r="A88" s="4">
        <v>83.0</v>
      </c>
      <c r="B88" s="4" t="s">
        <v>575</v>
      </c>
      <c r="C88" s="4" t="s">
        <v>576</v>
      </c>
      <c r="D88" s="4">
        <v>0.9773062</v>
      </c>
      <c r="E88" s="17" t="s">
        <v>40</v>
      </c>
      <c r="F88" s="4" t="s">
        <v>577</v>
      </c>
      <c r="G88" s="4" t="s">
        <v>578</v>
      </c>
      <c r="H88" s="4" t="s">
        <v>579</v>
      </c>
      <c r="I88" s="4" t="s">
        <v>153</v>
      </c>
      <c r="J88" s="17" t="s">
        <v>580</v>
      </c>
      <c r="K88" s="19"/>
      <c r="L88" s="19"/>
      <c r="M88" s="4" t="s">
        <v>581</v>
      </c>
      <c r="N88" s="4">
        <v>408.0</v>
      </c>
    </row>
    <row r="89">
      <c r="A89" s="4">
        <v>84.0</v>
      </c>
      <c r="B89" s="4" t="s">
        <v>582</v>
      </c>
      <c r="C89" s="4" t="s">
        <v>583</v>
      </c>
      <c r="D89" s="4">
        <v>1.0</v>
      </c>
      <c r="E89" s="17" t="s">
        <v>40</v>
      </c>
      <c r="F89" s="4" t="s">
        <v>584</v>
      </c>
      <c r="G89" s="4" t="s">
        <v>585</v>
      </c>
      <c r="H89" s="4" t="s">
        <v>586</v>
      </c>
      <c r="I89" s="4" t="s">
        <v>69</v>
      </c>
      <c r="J89" s="17" t="s">
        <v>587</v>
      </c>
      <c r="K89" s="19">
        <v>232930.0</v>
      </c>
      <c r="L89" s="19">
        <v>252426.0</v>
      </c>
      <c r="M89" s="4" t="s">
        <v>588</v>
      </c>
      <c r="N89" s="4">
        <v>41.0</v>
      </c>
    </row>
    <row r="90">
      <c r="A90" s="4">
        <v>666.0</v>
      </c>
      <c r="B90" s="4" t="s">
        <v>589</v>
      </c>
      <c r="C90" s="4" t="s">
        <v>590</v>
      </c>
      <c r="D90" s="4">
        <v>0.9205824</v>
      </c>
      <c r="E90" s="17" t="s">
        <v>40</v>
      </c>
      <c r="F90" s="4" t="s">
        <v>591</v>
      </c>
      <c r="G90" s="4" t="s">
        <v>592</v>
      </c>
      <c r="H90" s="4" t="s">
        <v>485</v>
      </c>
      <c r="I90" s="4" t="s">
        <v>61</v>
      </c>
      <c r="J90" s="17" t="s">
        <v>593</v>
      </c>
      <c r="K90" s="19">
        <v>1838756.0</v>
      </c>
      <c r="L90" s="19">
        <v>4048687.0</v>
      </c>
      <c r="M90" s="4" t="s">
        <v>594</v>
      </c>
      <c r="N90" s="4">
        <v>507.0</v>
      </c>
    </row>
    <row r="91">
      <c r="A91" s="4">
        <v>85.0</v>
      </c>
      <c r="B91" s="4" t="s">
        <v>595</v>
      </c>
      <c r="C91" s="4" t="s">
        <v>596</v>
      </c>
      <c r="D91" s="4">
        <v>0.9647372</v>
      </c>
      <c r="E91" s="17" t="s">
        <v>40</v>
      </c>
      <c r="F91" s="4" t="s">
        <v>597</v>
      </c>
      <c r="G91" s="4" t="s">
        <v>598</v>
      </c>
      <c r="H91" s="4" t="s">
        <v>599</v>
      </c>
      <c r="I91" s="4" t="s">
        <v>162</v>
      </c>
      <c r="J91" s="17" t="s">
        <v>600</v>
      </c>
      <c r="K91" s="19"/>
      <c r="L91" s="19"/>
      <c r="M91" s="4" t="s">
        <v>601</v>
      </c>
      <c r="N91" s="4">
        <v>460.0</v>
      </c>
    </row>
    <row r="92">
      <c r="A92" s="4">
        <v>86.0</v>
      </c>
      <c r="B92" s="4" t="s">
        <v>603</v>
      </c>
      <c r="C92" s="4" t="s">
        <v>604</v>
      </c>
      <c r="D92" s="4">
        <v>0.6939844</v>
      </c>
      <c r="E92" s="17" t="s">
        <v>40</v>
      </c>
      <c r="F92" s="4" t="s">
        <v>605</v>
      </c>
      <c r="G92" s="4" t="s">
        <v>606</v>
      </c>
      <c r="H92" s="4" t="s">
        <v>599</v>
      </c>
      <c r="I92" s="4" t="s">
        <v>162</v>
      </c>
      <c r="J92" s="17" t="s">
        <v>607</v>
      </c>
      <c r="K92" s="19">
        <v>2263512.0</v>
      </c>
      <c r="L92" s="19">
        <v>2129170.0</v>
      </c>
      <c r="M92" s="4" t="s">
        <v>608</v>
      </c>
      <c r="N92" s="4">
        <v>629.0</v>
      </c>
    </row>
    <row r="93">
      <c r="A93" s="4">
        <v>87.0</v>
      </c>
      <c r="B93" s="4" t="s">
        <v>609</v>
      </c>
      <c r="C93" s="4" t="s">
        <v>610</v>
      </c>
      <c r="D93" s="4">
        <v>0.9656321</v>
      </c>
      <c r="E93" s="17" t="s">
        <v>40</v>
      </c>
      <c r="F93" s="4" t="s">
        <v>611</v>
      </c>
      <c r="G93" s="4" t="s">
        <v>612</v>
      </c>
      <c r="H93" s="4" t="s">
        <v>613</v>
      </c>
      <c r="I93" s="4" t="s">
        <v>120</v>
      </c>
      <c r="J93" s="17" t="s">
        <v>614</v>
      </c>
      <c r="K93" s="19">
        <v>3699197.0</v>
      </c>
      <c r="L93" s="19">
        <v>1444904.0</v>
      </c>
      <c r="M93" s="4" t="s">
        <v>615</v>
      </c>
      <c r="N93" s="4">
        <v>456.0</v>
      </c>
    </row>
    <row r="94">
      <c r="A94" s="4">
        <v>197.0</v>
      </c>
      <c r="B94" s="4" t="s">
        <v>616</v>
      </c>
      <c r="C94" s="4" t="s">
        <v>610</v>
      </c>
      <c r="D94" s="4">
        <v>0.6590189</v>
      </c>
      <c r="E94" s="17" t="s">
        <v>116</v>
      </c>
      <c r="F94" s="4" t="s">
        <v>611</v>
      </c>
      <c r="G94" s="4" t="s">
        <v>612</v>
      </c>
      <c r="H94" s="4" t="s">
        <v>613</v>
      </c>
      <c r="I94" s="4" t="s">
        <v>120</v>
      </c>
      <c r="J94" s="17" t="s">
        <v>614</v>
      </c>
      <c r="K94" s="19"/>
      <c r="L94" s="19"/>
      <c r="M94" s="4"/>
      <c r="N94" s="4">
        <v>724.0</v>
      </c>
    </row>
    <row r="95">
      <c r="A95" s="4">
        <v>667.0</v>
      </c>
      <c r="B95" s="4" t="s">
        <v>617</v>
      </c>
      <c r="C95" s="4" t="s">
        <v>618</v>
      </c>
      <c r="D95" s="4">
        <v>0.9428315</v>
      </c>
      <c r="E95" s="17" t="s">
        <v>40</v>
      </c>
      <c r="F95" s="4" t="s">
        <v>619</v>
      </c>
      <c r="G95" s="4" t="s">
        <v>620</v>
      </c>
      <c r="H95" s="4" t="s">
        <v>621</v>
      </c>
      <c r="I95" s="4" t="s">
        <v>369</v>
      </c>
      <c r="J95" s="17" t="s">
        <v>622</v>
      </c>
      <c r="K95" s="19">
        <v>2156680.0</v>
      </c>
      <c r="L95" s="19">
        <v>1862645.0</v>
      </c>
      <c r="M95" s="4" t="s">
        <v>623</v>
      </c>
      <c r="N95" s="4">
        <v>486.0</v>
      </c>
    </row>
    <row r="96">
      <c r="A96" s="4">
        <v>668.0</v>
      </c>
      <c r="B96" s="4" t="s">
        <v>624</v>
      </c>
      <c r="C96" s="4" t="s">
        <v>625</v>
      </c>
      <c r="D96" s="4">
        <v>0.9237582</v>
      </c>
      <c r="E96" s="17" t="s">
        <v>40</v>
      </c>
      <c r="F96" s="4" t="s">
        <v>626</v>
      </c>
      <c r="G96" s="4" t="s">
        <v>627</v>
      </c>
      <c r="H96" s="4" t="s">
        <v>629</v>
      </c>
      <c r="I96" s="4" t="s">
        <v>252</v>
      </c>
      <c r="J96" s="17" t="s">
        <v>630</v>
      </c>
      <c r="K96" s="19">
        <v>2287220.0</v>
      </c>
      <c r="L96" s="19">
        <v>2060690.0</v>
      </c>
      <c r="M96" s="4" t="s">
        <v>631</v>
      </c>
      <c r="N96" s="4">
        <v>498.0</v>
      </c>
    </row>
    <row r="97">
      <c r="A97" s="4">
        <v>88.0</v>
      </c>
      <c r="B97" s="4" t="s">
        <v>633</v>
      </c>
      <c r="C97" s="4" t="s">
        <v>635</v>
      </c>
      <c r="D97" s="4">
        <v>0.9778697</v>
      </c>
      <c r="E97" s="17" t="s">
        <v>40</v>
      </c>
      <c r="F97" s="4" t="s">
        <v>637</v>
      </c>
      <c r="G97" s="4" t="s">
        <v>638</v>
      </c>
      <c r="H97" s="4" t="s">
        <v>639</v>
      </c>
      <c r="I97" s="4" t="s">
        <v>162</v>
      </c>
      <c r="J97" s="17" t="s">
        <v>640</v>
      </c>
      <c r="K97" s="19">
        <v>801055.0</v>
      </c>
      <c r="L97" s="19">
        <v>771672.0</v>
      </c>
      <c r="M97" s="4" t="s">
        <v>641</v>
      </c>
      <c r="N97" s="4">
        <v>403.0</v>
      </c>
    </row>
    <row r="98">
      <c r="A98" s="4">
        <v>89.0</v>
      </c>
      <c r="B98" s="4" t="s">
        <v>642</v>
      </c>
      <c r="C98" s="4" t="s">
        <v>643</v>
      </c>
      <c r="D98" s="4">
        <v>0.9856998</v>
      </c>
      <c r="E98" s="17" t="s">
        <v>40</v>
      </c>
      <c r="F98" s="4" t="s">
        <v>644</v>
      </c>
      <c r="G98" s="4" t="s">
        <v>645</v>
      </c>
      <c r="H98" s="4" t="s">
        <v>646</v>
      </c>
      <c r="I98" s="4" t="s">
        <v>299</v>
      </c>
      <c r="J98" s="17" t="s">
        <v>647</v>
      </c>
      <c r="K98" s="19">
        <v>964949.0</v>
      </c>
      <c r="L98" s="19">
        <v>1004821.0</v>
      </c>
      <c r="M98" s="4" t="s">
        <v>648</v>
      </c>
      <c r="N98" s="4">
        <v>348.0</v>
      </c>
    </row>
    <row r="99">
      <c r="A99" s="4">
        <v>90.0</v>
      </c>
      <c r="B99" s="4" t="s">
        <v>642</v>
      </c>
      <c r="C99" s="4" t="s">
        <v>643</v>
      </c>
      <c r="D99" s="4">
        <v>0.9856998</v>
      </c>
      <c r="E99" s="17" t="s">
        <v>40</v>
      </c>
      <c r="F99" s="4" t="s">
        <v>644</v>
      </c>
      <c r="G99" s="4" t="s">
        <v>645</v>
      </c>
      <c r="H99" s="4" t="s">
        <v>646</v>
      </c>
      <c r="I99" s="4" t="s">
        <v>299</v>
      </c>
      <c r="J99" s="17" t="s">
        <v>647</v>
      </c>
      <c r="K99" s="19">
        <v>964949.0</v>
      </c>
      <c r="L99" s="19">
        <v>1004821.0</v>
      </c>
      <c r="M99" s="4" t="s">
        <v>648</v>
      </c>
      <c r="N99" s="4">
        <v>349.0</v>
      </c>
    </row>
    <row r="100">
      <c r="A100" s="4">
        <v>91.0</v>
      </c>
      <c r="B100" s="4" t="s">
        <v>650</v>
      </c>
      <c r="C100" s="4" t="s">
        <v>650</v>
      </c>
      <c r="D100" s="4">
        <v>1.0</v>
      </c>
      <c r="E100" s="17" t="s">
        <v>40</v>
      </c>
      <c r="F100" s="4" t="s">
        <v>651</v>
      </c>
      <c r="G100" s="4" t="s">
        <v>652</v>
      </c>
      <c r="H100" s="4" t="s">
        <v>653</v>
      </c>
      <c r="I100" s="4" t="s">
        <v>69</v>
      </c>
      <c r="J100" s="17" t="s">
        <v>654</v>
      </c>
      <c r="K100" s="19">
        <v>342363.0</v>
      </c>
      <c r="L100" s="19">
        <v>320436.0</v>
      </c>
      <c r="M100" s="4" t="s">
        <v>655</v>
      </c>
      <c r="N100" s="4">
        <v>42.0</v>
      </c>
    </row>
    <row r="101">
      <c r="A101" s="4">
        <v>92.0</v>
      </c>
      <c r="B101" s="4" t="s">
        <v>657</v>
      </c>
      <c r="C101" s="4" t="s">
        <v>657</v>
      </c>
      <c r="D101" s="4">
        <v>1.0</v>
      </c>
      <c r="E101" s="17" t="s">
        <v>40</v>
      </c>
      <c r="F101" s="4" t="s">
        <v>660</v>
      </c>
      <c r="G101" s="4" t="s">
        <v>661</v>
      </c>
      <c r="H101" s="4" t="s">
        <v>662</v>
      </c>
      <c r="I101" s="4" t="s">
        <v>120</v>
      </c>
      <c r="J101" s="17" t="s">
        <v>663</v>
      </c>
      <c r="K101" s="19"/>
      <c r="L101" s="19"/>
      <c r="M101" s="4" t="s">
        <v>664</v>
      </c>
      <c r="N101" s="4">
        <v>43.0</v>
      </c>
    </row>
    <row r="102">
      <c r="A102" s="4">
        <v>675.0</v>
      </c>
      <c r="B102" s="4" t="s">
        <v>669</v>
      </c>
      <c r="C102" s="4" t="s">
        <v>670</v>
      </c>
      <c r="D102" s="4">
        <v>0.9181532</v>
      </c>
      <c r="E102" s="17" t="s">
        <v>40</v>
      </c>
      <c r="F102" s="4" t="s">
        <v>672</v>
      </c>
      <c r="G102" s="4" t="s">
        <v>673</v>
      </c>
      <c r="H102" s="4" t="s">
        <v>674</v>
      </c>
      <c r="I102" s="4" t="s">
        <v>61</v>
      </c>
      <c r="J102" s="17" t="s">
        <v>675</v>
      </c>
      <c r="K102" s="19"/>
      <c r="L102" s="19"/>
      <c r="M102" s="4" t="s">
        <v>676</v>
      </c>
      <c r="N102" s="4">
        <v>510.0</v>
      </c>
    </row>
    <row r="103">
      <c r="A103" s="4">
        <v>93.0</v>
      </c>
      <c r="B103" s="4" t="s">
        <v>677</v>
      </c>
      <c r="C103" s="4" t="s">
        <v>678</v>
      </c>
      <c r="D103" s="4">
        <v>0.9695385</v>
      </c>
      <c r="E103" s="17" t="s">
        <v>40</v>
      </c>
      <c r="F103" s="4" t="s">
        <v>679</v>
      </c>
      <c r="G103" s="4" t="s">
        <v>680</v>
      </c>
      <c r="H103" s="4" t="s">
        <v>514</v>
      </c>
      <c r="I103" s="4" t="s">
        <v>153</v>
      </c>
      <c r="J103" s="17" t="s">
        <v>681</v>
      </c>
      <c r="K103" s="19"/>
      <c r="L103" s="19"/>
      <c r="M103" s="4" t="s">
        <v>313</v>
      </c>
      <c r="N103" s="4">
        <v>446.0</v>
      </c>
    </row>
    <row r="104">
      <c r="A104" s="4">
        <v>94.0</v>
      </c>
      <c r="B104" s="4" t="s">
        <v>683</v>
      </c>
      <c r="C104" s="4" t="s">
        <v>684</v>
      </c>
      <c r="D104" s="4">
        <v>0.8520881</v>
      </c>
      <c r="E104" s="17" t="s">
        <v>40</v>
      </c>
      <c r="F104" s="4" t="s">
        <v>685</v>
      </c>
      <c r="G104" s="4" t="s">
        <v>686</v>
      </c>
      <c r="H104" s="4" t="s">
        <v>687</v>
      </c>
      <c r="I104" s="4" t="s">
        <v>688</v>
      </c>
      <c r="J104" s="17" t="s">
        <v>689</v>
      </c>
      <c r="K104" s="19">
        <v>1198702.0</v>
      </c>
      <c r="L104" s="19">
        <v>943628.0</v>
      </c>
      <c r="M104" s="4" t="s">
        <v>690</v>
      </c>
      <c r="N104" s="4">
        <v>562.0</v>
      </c>
    </row>
    <row r="105">
      <c r="A105" s="4">
        <v>95.0</v>
      </c>
      <c r="B105" s="4" t="s">
        <v>683</v>
      </c>
      <c r="C105" s="4" t="s">
        <v>684</v>
      </c>
      <c r="D105" s="4">
        <v>0.8520881</v>
      </c>
      <c r="E105" s="17" t="s">
        <v>40</v>
      </c>
      <c r="F105" s="4" t="s">
        <v>685</v>
      </c>
      <c r="G105" s="4" t="s">
        <v>686</v>
      </c>
      <c r="H105" s="4" t="s">
        <v>687</v>
      </c>
      <c r="I105" s="4" t="s">
        <v>688</v>
      </c>
      <c r="J105" s="17" t="s">
        <v>689</v>
      </c>
      <c r="K105" s="19">
        <v>1198702.0</v>
      </c>
      <c r="L105" s="19">
        <v>943628.0</v>
      </c>
      <c r="M105" s="4" t="s">
        <v>690</v>
      </c>
      <c r="N105" s="4">
        <v>563.0</v>
      </c>
    </row>
    <row r="106">
      <c r="A106" s="4">
        <v>676.0</v>
      </c>
      <c r="B106" s="4" t="s">
        <v>692</v>
      </c>
      <c r="C106" s="4" t="s">
        <v>684</v>
      </c>
      <c r="D106" s="4">
        <v>0.9169145</v>
      </c>
      <c r="E106" s="17" t="s">
        <v>40</v>
      </c>
      <c r="F106" s="4" t="s">
        <v>685</v>
      </c>
      <c r="G106" s="4" t="s">
        <v>686</v>
      </c>
      <c r="H106" s="4" t="s">
        <v>687</v>
      </c>
      <c r="I106" s="4" t="s">
        <v>688</v>
      </c>
      <c r="J106" s="17" t="s">
        <v>689</v>
      </c>
      <c r="K106" s="19">
        <v>1198702.0</v>
      </c>
      <c r="L106" s="19">
        <v>943628.0</v>
      </c>
      <c r="M106" s="4" t="s">
        <v>690</v>
      </c>
      <c r="N106" s="4">
        <v>512.0</v>
      </c>
    </row>
    <row r="107">
      <c r="A107" s="4">
        <v>96.0</v>
      </c>
      <c r="B107" s="4" t="s">
        <v>701</v>
      </c>
      <c r="C107" s="4" t="s">
        <v>702</v>
      </c>
      <c r="D107" s="4">
        <v>1.0</v>
      </c>
      <c r="E107" s="17" t="s">
        <v>40</v>
      </c>
      <c r="F107" s="4" t="s">
        <v>703</v>
      </c>
      <c r="G107" s="4" t="s">
        <v>704</v>
      </c>
      <c r="H107" s="4" t="s">
        <v>705</v>
      </c>
      <c r="I107" s="4" t="s">
        <v>120</v>
      </c>
      <c r="J107" s="17" t="s">
        <v>706</v>
      </c>
      <c r="K107" s="19"/>
      <c r="L107" s="19"/>
      <c r="M107" s="4" t="s">
        <v>707</v>
      </c>
      <c r="N107" s="4">
        <v>44.0</v>
      </c>
    </row>
    <row r="108">
      <c r="A108" s="4">
        <v>97.0</v>
      </c>
      <c r="B108" s="4" t="s">
        <v>708</v>
      </c>
      <c r="C108" s="4" t="s">
        <v>709</v>
      </c>
      <c r="D108" s="4">
        <v>1.0</v>
      </c>
      <c r="E108" s="17" t="s">
        <v>40</v>
      </c>
      <c r="F108" s="4" t="s">
        <v>710</v>
      </c>
      <c r="G108" s="4" t="s">
        <v>711</v>
      </c>
      <c r="H108" s="4" t="s">
        <v>713</v>
      </c>
      <c r="I108" s="4" t="s">
        <v>299</v>
      </c>
      <c r="J108" s="17" t="s">
        <v>714</v>
      </c>
      <c r="K108" s="19">
        <v>5191231.0</v>
      </c>
      <c r="L108" s="19">
        <v>5270368.0</v>
      </c>
      <c r="M108" s="4" t="s">
        <v>715</v>
      </c>
      <c r="N108" s="4">
        <v>45.0</v>
      </c>
    </row>
    <row r="109">
      <c r="A109" s="4">
        <v>98.0</v>
      </c>
      <c r="B109" s="4" t="s">
        <v>716</v>
      </c>
      <c r="C109" s="4" t="s">
        <v>717</v>
      </c>
      <c r="D109" s="4">
        <v>0.8994049</v>
      </c>
      <c r="E109" s="17" t="s">
        <v>40</v>
      </c>
      <c r="F109" s="4" t="s">
        <v>718</v>
      </c>
      <c r="G109" s="4" t="s">
        <v>719</v>
      </c>
      <c r="H109" s="4" t="s">
        <v>720</v>
      </c>
      <c r="I109" s="4" t="s">
        <v>101</v>
      </c>
      <c r="J109" s="17" t="s">
        <v>721</v>
      </c>
      <c r="K109" s="19"/>
      <c r="L109" s="19"/>
      <c r="M109" s="4" t="s">
        <v>722</v>
      </c>
      <c r="N109" s="4">
        <v>527.0</v>
      </c>
    </row>
    <row r="110">
      <c r="A110" s="4">
        <v>99.0</v>
      </c>
      <c r="B110" s="4" t="s">
        <v>724</v>
      </c>
      <c r="C110" s="4" t="s">
        <v>725</v>
      </c>
      <c r="D110" s="4">
        <v>1.0</v>
      </c>
      <c r="E110" s="17" t="s">
        <v>40</v>
      </c>
      <c r="F110" s="4" t="s">
        <v>726</v>
      </c>
      <c r="G110" s="4" t="s">
        <v>727</v>
      </c>
      <c r="H110" s="4" t="s">
        <v>728</v>
      </c>
      <c r="I110" s="4" t="s">
        <v>120</v>
      </c>
      <c r="J110" s="17" t="s">
        <v>729</v>
      </c>
      <c r="K110" s="19">
        <v>2347865.0</v>
      </c>
      <c r="L110" s="19">
        <v>1798259.0</v>
      </c>
      <c r="M110" s="4" t="s">
        <v>730</v>
      </c>
      <c r="N110" s="4">
        <v>46.0</v>
      </c>
    </row>
    <row r="111">
      <c r="A111" s="4">
        <v>100.0</v>
      </c>
      <c r="B111" s="4" t="s">
        <v>732</v>
      </c>
      <c r="C111" s="4" t="s">
        <v>733</v>
      </c>
      <c r="D111" s="4">
        <v>0.5983955</v>
      </c>
      <c r="E111" s="17" t="s">
        <v>116</v>
      </c>
      <c r="F111" s="4" t="s">
        <v>734</v>
      </c>
      <c r="G111" s="4" t="s">
        <v>735</v>
      </c>
      <c r="H111" s="4" t="s">
        <v>413</v>
      </c>
      <c r="I111" s="4" t="s">
        <v>61</v>
      </c>
      <c r="J111" s="17" t="s">
        <v>736</v>
      </c>
      <c r="K111" s="19"/>
      <c r="L111" s="19"/>
      <c r="M111" s="4"/>
      <c r="N111" s="4">
        <v>751.0</v>
      </c>
    </row>
    <row r="112">
      <c r="A112" s="4">
        <v>101.0</v>
      </c>
      <c r="B112" s="4" t="s">
        <v>739</v>
      </c>
      <c r="C112" s="4" t="s">
        <v>741</v>
      </c>
      <c r="D112" s="4">
        <v>0.9875</v>
      </c>
      <c r="E112" s="17" t="s">
        <v>40</v>
      </c>
      <c r="F112" s="4" t="s">
        <v>745</v>
      </c>
      <c r="G112" s="4" t="s">
        <v>746</v>
      </c>
      <c r="H112" s="4" t="s">
        <v>747</v>
      </c>
      <c r="I112" s="4" t="s">
        <v>226</v>
      </c>
      <c r="J112" s="17" t="s">
        <v>749</v>
      </c>
      <c r="K112" s="19"/>
      <c r="L112" s="19"/>
      <c r="M112" s="4" t="s">
        <v>313</v>
      </c>
      <c r="N112" s="4">
        <v>343.0</v>
      </c>
    </row>
    <row r="113">
      <c r="A113" s="4">
        <v>102.0</v>
      </c>
      <c r="B113" s="4" t="s">
        <v>750</v>
      </c>
      <c r="C113" s="4" t="s">
        <v>753</v>
      </c>
      <c r="D113" s="4">
        <v>0.8366437</v>
      </c>
      <c r="E113" s="17" t="s">
        <v>40</v>
      </c>
      <c r="F113" s="4" t="s">
        <v>756</v>
      </c>
      <c r="G113" s="4" t="s">
        <v>757</v>
      </c>
      <c r="H113" s="4" t="s">
        <v>758</v>
      </c>
      <c r="I113" s="4" t="s">
        <v>162</v>
      </c>
      <c r="J113" s="17" t="s">
        <v>759</v>
      </c>
      <c r="K113" s="19"/>
      <c r="L113" s="19"/>
      <c r="M113" s="4"/>
      <c r="N113" s="4">
        <v>573.0</v>
      </c>
    </row>
    <row r="114">
      <c r="A114" s="4">
        <v>103.0</v>
      </c>
      <c r="B114" s="4" t="s">
        <v>760</v>
      </c>
      <c r="C114" s="4" t="s">
        <v>753</v>
      </c>
      <c r="D114" s="4">
        <v>0.8366437</v>
      </c>
      <c r="E114" s="17" t="s">
        <v>40</v>
      </c>
      <c r="F114" s="4" t="s">
        <v>756</v>
      </c>
      <c r="G114" s="4" t="s">
        <v>757</v>
      </c>
      <c r="H114" s="4" t="s">
        <v>758</v>
      </c>
      <c r="I114" s="4" t="s">
        <v>162</v>
      </c>
      <c r="J114" s="17" t="s">
        <v>759</v>
      </c>
      <c r="K114" s="19"/>
      <c r="L114" s="19"/>
      <c r="M114" s="4"/>
      <c r="N114" s="4">
        <v>574.0</v>
      </c>
    </row>
    <row r="115">
      <c r="A115" s="4">
        <v>104.0</v>
      </c>
      <c r="B115" s="4" t="s">
        <v>763</v>
      </c>
      <c r="C115" s="4" t="s">
        <v>764</v>
      </c>
      <c r="D115" s="4">
        <v>1.0</v>
      </c>
      <c r="E115" s="17" t="s">
        <v>40</v>
      </c>
      <c r="F115" s="4" t="s">
        <v>766</v>
      </c>
      <c r="G115" s="4" t="s">
        <v>767</v>
      </c>
      <c r="H115" s="4" t="s">
        <v>768</v>
      </c>
      <c r="I115" s="4" t="s">
        <v>101</v>
      </c>
      <c r="J115" s="17" t="s">
        <v>770</v>
      </c>
      <c r="K115" s="19"/>
      <c r="L115" s="19"/>
      <c r="M115" s="4" t="s">
        <v>648</v>
      </c>
      <c r="N115" s="4">
        <v>50.0</v>
      </c>
    </row>
    <row r="116">
      <c r="A116" s="4">
        <v>105.0</v>
      </c>
      <c r="B116" s="4" t="s">
        <v>771</v>
      </c>
      <c r="C116" s="4" t="s">
        <v>772</v>
      </c>
      <c r="D116" s="4">
        <v>0.9699789</v>
      </c>
      <c r="E116" s="17" t="s">
        <v>40</v>
      </c>
      <c r="F116" s="4" t="s">
        <v>773</v>
      </c>
      <c r="G116" s="4" t="s">
        <v>774</v>
      </c>
      <c r="H116" s="4" t="s">
        <v>775</v>
      </c>
      <c r="I116" s="4" t="s">
        <v>299</v>
      </c>
      <c r="J116" s="17" t="s">
        <v>776</v>
      </c>
      <c r="K116" s="19">
        <v>763312.0</v>
      </c>
      <c r="L116" s="19">
        <v>737040.0</v>
      </c>
      <c r="M116" s="4"/>
      <c r="N116" s="4">
        <v>442.0</v>
      </c>
    </row>
    <row r="117">
      <c r="A117" s="4">
        <v>106.0</v>
      </c>
      <c r="B117" s="4" t="s">
        <v>778</v>
      </c>
      <c r="C117" s="4" t="s">
        <v>779</v>
      </c>
      <c r="D117" s="4">
        <v>1.0</v>
      </c>
      <c r="E117" s="17" t="s">
        <v>40</v>
      </c>
      <c r="F117" s="4" t="s">
        <v>780</v>
      </c>
      <c r="G117" s="4" t="s">
        <v>781</v>
      </c>
      <c r="H117" s="4" t="s">
        <v>782</v>
      </c>
      <c r="I117" s="4" t="s">
        <v>179</v>
      </c>
      <c r="J117" s="17" t="s">
        <v>783</v>
      </c>
      <c r="K117" s="19">
        <v>1043687.0</v>
      </c>
      <c r="L117" s="19">
        <v>509885.0</v>
      </c>
      <c r="M117" s="4" t="s">
        <v>784</v>
      </c>
      <c r="N117" s="4">
        <v>47.0</v>
      </c>
    </row>
    <row r="118">
      <c r="A118" s="4">
        <v>107.0</v>
      </c>
      <c r="B118" s="4" t="s">
        <v>785</v>
      </c>
      <c r="C118" s="4" t="s">
        <v>786</v>
      </c>
      <c r="D118" s="4">
        <v>1.0</v>
      </c>
      <c r="E118" s="17" t="s">
        <v>40</v>
      </c>
      <c r="F118" s="4" t="s">
        <v>789</v>
      </c>
      <c r="G118" s="4" t="s">
        <v>791</v>
      </c>
      <c r="H118" s="4" t="s">
        <v>792</v>
      </c>
      <c r="I118" s="4" t="s">
        <v>179</v>
      </c>
      <c r="J118" s="17" t="s">
        <v>795</v>
      </c>
      <c r="K118" s="19"/>
      <c r="L118" s="19"/>
      <c r="M118" s="4" t="s">
        <v>797</v>
      </c>
      <c r="N118" s="4">
        <v>48.0</v>
      </c>
    </row>
    <row r="119">
      <c r="A119" s="4">
        <v>108.0</v>
      </c>
      <c r="B119" s="4" t="s">
        <v>800</v>
      </c>
      <c r="C119" s="4" t="s">
        <v>800</v>
      </c>
      <c r="D119" s="4">
        <v>1.0</v>
      </c>
      <c r="E119" s="17" t="s">
        <v>40</v>
      </c>
      <c r="F119" s="4" t="s">
        <v>804</v>
      </c>
      <c r="G119" s="4" t="s">
        <v>806</v>
      </c>
      <c r="H119" s="4" t="s">
        <v>808</v>
      </c>
      <c r="I119" s="4" t="s">
        <v>61</v>
      </c>
      <c r="J119" s="17" t="s">
        <v>810</v>
      </c>
      <c r="K119" s="19">
        <v>4430420.0</v>
      </c>
      <c r="L119" s="19">
        <v>3733185.0</v>
      </c>
      <c r="M119" s="4" t="s">
        <v>813</v>
      </c>
      <c r="N119" s="4">
        <v>49.0</v>
      </c>
    </row>
    <row r="120">
      <c r="A120" s="4">
        <v>109.0</v>
      </c>
      <c r="B120" s="4" t="s">
        <v>816</v>
      </c>
      <c r="C120" s="4" t="s">
        <v>817</v>
      </c>
      <c r="D120" s="4">
        <v>0.968271</v>
      </c>
      <c r="E120" s="17" t="s">
        <v>40</v>
      </c>
      <c r="F120" s="4" t="s">
        <v>821</v>
      </c>
      <c r="G120" s="4" t="s">
        <v>823</v>
      </c>
      <c r="H120" s="4" t="s">
        <v>824</v>
      </c>
      <c r="I120" s="4" t="s">
        <v>507</v>
      </c>
      <c r="J120" s="17" t="s">
        <v>825</v>
      </c>
      <c r="K120" s="19">
        <v>402889.0</v>
      </c>
      <c r="L120" s="19">
        <v>350170.0</v>
      </c>
      <c r="M120" s="4" t="s">
        <v>828</v>
      </c>
      <c r="N120" s="4">
        <v>450.0</v>
      </c>
    </row>
    <row r="121">
      <c r="A121" s="4">
        <v>110.0</v>
      </c>
      <c r="B121" s="4" t="s">
        <v>816</v>
      </c>
      <c r="C121" s="4" t="s">
        <v>817</v>
      </c>
      <c r="D121" s="4">
        <v>0.968271</v>
      </c>
      <c r="E121" s="17" t="s">
        <v>40</v>
      </c>
      <c r="F121" s="4" t="s">
        <v>821</v>
      </c>
      <c r="G121" s="4" t="s">
        <v>823</v>
      </c>
      <c r="H121" s="4" t="s">
        <v>824</v>
      </c>
      <c r="I121" s="4" t="s">
        <v>507</v>
      </c>
      <c r="J121" s="17" t="s">
        <v>825</v>
      </c>
      <c r="K121" s="19">
        <v>402889.0</v>
      </c>
      <c r="L121" s="19">
        <v>350170.0</v>
      </c>
      <c r="M121" s="4" t="s">
        <v>828</v>
      </c>
      <c r="N121" s="4">
        <v>451.0</v>
      </c>
    </row>
    <row r="122">
      <c r="A122" s="4">
        <v>111.0</v>
      </c>
      <c r="B122" s="4" t="s">
        <v>840</v>
      </c>
      <c r="C122" s="4" t="s">
        <v>842</v>
      </c>
      <c r="D122" s="4">
        <v>0.9213914</v>
      </c>
      <c r="E122" s="17" t="s">
        <v>40</v>
      </c>
      <c r="F122" s="4" t="s">
        <v>846</v>
      </c>
      <c r="G122" s="4" t="s">
        <v>849</v>
      </c>
      <c r="H122" s="4" t="s">
        <v>851</v>
      </c>
      <c r="I122" s="4" t="s">
        <v>143</v>
      </c>
      <c r="J122" s="17" t="s">
        <v>853</v>
      </c>
      <c r="K122" s="19"/>
      <c r="L122" s="19"/>
      <c r="M122" s="4" t="s">
        <v>855</v>
      </c>
      <c r="N122" s="4">
        <v>505.0</v>
      </c>
    </row>
    <row r="123">
      <c r="A123" s="4">
        <v>112.0</v>
      </c>
      <c r="B123" s="4" t="s">
        <v>840</v>
      </c>
      <c r="C123" s="4" t="s">
        <v>842</v>
      </c>
      <c r="D123" s="4">
        <v>0.9213914</v>
      </c>
      <c r="E123" s="17" t="s">
        <v>40</v>
      </c>
      <c r="F123" s="4" t="s">
        <v>846</v>
      </c>
      <c r="G123" s="4" t="s">
        <v>849</v>
      </c>
      <c r="H123" s="4" t="s">
        <v>851</v>
      </c>
      <c r="I123" s="4" t="s">
        <v>143</v>
      </c>
      <c r="J123" s="17" t="s">
        <v>853</v>
      </c>
      <c r="K123" s="19"/>
      <c r="L123" s="19"/>
      <c r="M123" s="4" t="s">
        <v>855</v>
      </c>
      <c r="N123" s="4">
        <v>506.0</v>
      </c>
    </row>
    <row r="124">
      <c r="A124" s="4">
        <v>113.0</v>
      </c>
      <c r="B124" s="4" t="s">
        <v>862</v>
      </c>
      <c r="C124" s="4" t="s">
        <v>864</v>
      </c>
      <c r="D124" s="4">
        <v>1.0</v>
      </c>
      <c r="E124" s="17" t="s">
        <v>40</v>
      </c>
      <c r="F124" s="4" t="s">
        <v>867</v>
      </c>
      <c r="G124" s="4" t="s">
        <v>869</v>
      </c>
      <c r="H124" s="4" t="s">
        <v>76</v>
      </c>
      <c r="I124" s="4" t="s">
        <v>77</v>
      </c>
      <c r="J124" s="17" t="s">
        <v>872</v>
      </c>
      <c r="K124" s="19">
        <v>5824052.0</v>
      </c>
      <c r="L124" s="19">
        <v>5681024.0</v>
      </c>
      <c r="M124" s="4"/>
      <c r="N124" s="4">
        <v>51.0</v>
      </c>
    </row>
    <row r="125">
      <c r="A125" s="4">
        <v>114.0</v>
      </c>
      <c r="B125" s="4" t="s">
        <v>877</v>
      </c>
      <c r="C125" s="4" t="s">
        <v>878</v>
      </c>
      <c r="D125" s="4">
        <v>0.9875</v>
      </c>
      <c r="E125" s="17" t="s">
        <v>40</v>
      </c>
      <c r="F125" s="4" t="s">
        <v>879</v>
      </c>
      <c r="G125" s="4" t="s">
        <v>880</v>
      </c>
      <c r="H125" s="4" t="s">
        <v>881</v>
      </c>
      <c r="I125" s="4" t="s">
        <v>61</v>
      </c>
      <c r="J125" s="17" t="s">
        <v>882</v>
      </c>
      <c r="K125" s="19">
        <v>1136898.0</v>
      </c>
      <c r="L125" s="19">
        <v>1098754.0</v>
      </c>
      <c r="M125" s="4" t="s">
        <v>883</v>
      </c>
      <c r="N125" s="4">
        <v>342.0</v>
      </c>
    </row>
    <row r="126">
      <c r="A126" s="4">
        <v>115.0</v>
      </c>
      <c r="B126" s="4" t="s">
        <v>886</v>
      </c>
      <c r="C126" s="4" t="s">
        <v>886</v>
      </c>
      <c r="D126" s="4">
        <v>1.0</v>
      </c>
      <c r="E126" s="17" t="s">
        <v>40</v>
      </c>
      <c r="F126" s="4" t="s">
        <v>887</v>
      </c>
      <c r="G126" s="4" t="s">
        <v>888</v>
      </c>
      <c r="H126" s="4" t="s">
        <v>889</v>
      </c>
      <c r="I126" s="4" t="s">
        <v>69</v>
      </c>
      <c r="J126" s="17" t="s">
        <v>890</v>
      </c>
      <c r="K126" s="19">
        <v>2487845.0</v>
      </c>
      <c r="L126" s="19">
        <v>1487161.0</v>
      </c>
      <c r="M126" s="4" t="s">
        <v>891</v>
      </c>
      <c r="N126" s="4">
        <v>52.0</v>
      </c>
    </row>
    <row r="127">
      <c r="A127" s="4">
        <v>116.0</v>
      </c>
      <c r="B127" s="4" t="s">
        <v>886</v>
      </c>
      <c r="C127" s="4" t="s">
        <v>886</v>
      </c>
      <c r="D127" s="4">
        <v>1.0</v>
      </c>
      <c r="E127" s="17" t="s">
        <v>40</v>
      </c>
      <c r="F127" s="4" t="s">
        <v>887</v>
      </c>
      <c r="G127" s="4" t="s">
        <v>888</v>
      </c>
      <c r="H127" s="4" t="s">
        <v>889</v>
      </c>
      <c r="I127" s="4" t="s">
        <v>69</v>
      </c>
      <c r="J127" s="17" t="s">
        <v>890</v>
      </c>
      <c r="K127" s="19">
        <v>2487845.0</v>
      </c>
      <c r="L127" s="19">
        <v>1487161.0</v>
      </c>
      <c r="M127" s="4" t="s">
        <v>891</v>
      </c>
      <c r="N127" s="4">
        <v>53.0</v>
      </c>
    </row>
    <row r="128">
      <c r="A128" s="4">
        <v>117.0</v>
      </c>
      <c r="B128" s="4" t="s">
        <v>886</v>
      </c>
      <c r="C128" s="4" t="s">
        <v>886</v>
      </c>
      <c r="D128" s="4">
        <v>1.0</v>
      </c>
      <c r="E128" s="17" t="s">
        <v>40</v>
      </c>
      <c r="F128" s="4" t="s">
        <v>887</v>
      </c>
      <c r="G128" s="4" t="s">
        <v>888</v>
      </c>
      <c r="H128" s="4" t="s">
        <v>889</v>
      </c>
      <c r="I128" s="4" t="s">
        <v>69</v>
      </c>
      <c r="J128" s="17" t="s">
        <v>890</v>
      </c>
      <c r="K128" s="19">
        <v>2487845.0</v>
      </c>
      <c r="L128" s="19">
        <v>1487161.0</v>
      </c>
      <c r="M128" s="4" t="s">
        <v>891</v>
      </c>
      <c r="N128" s="4">
        <v>54.0</v>
      </c>
    </row>
    <row r="129">
      <c r="A129" s="4">
        <v>765.0</v>
      </c>
      <c r="B129" s="4" t="s">
        <v>894</v>
      </c>
      <c r="C129" s="4" t="s">
        <v>895</v>
      </c>
      <c r="D129" s="4">
        <v>0.5749108</v>
      </c>
      <c r="E129" s="17" t="s">
        <v>40</v>
      </c>
      <c r="F129" s="4" t="s">
        <v>896</v>
      </c>
      <c r="G129" s="4" t="s">
        <v>898</v>
      </c>
      <c r="H129" s="4" t="s">
        <v>900</v>
      </c>
      <c r="I129" s="4" t="s">
        <v>153</v>
      </c>
      <c r="J129" s="17" t="s">
        <v>901</v>
      </c>
      <c r="K129" s="19"/>
      <c r="L129" s="19"/>
      <c r="M129" s="4" t="s">
        <v>902</v>
      </c>
      <c r="N129" s="4">
        <v>635.0</v>
      </c>
    </row>
    <row r="130">
      <c r="A130" s="4">
        <v>766.0</v>
      </c>
      <c r="B130" s="4" t="s">
        <v>894</v>
      </c>
      <c r="C130" s="4" t="s">
        <v>895</v>
      </c>
      <c r="D130" s="4">
        <v>0.5749108</v>
      </c>
      <c r="E130" s="17" t="s">
        <v>40</v>
      </c>
      <c r="F130" s="4" t="s">
        <v>896</v>
      </c>
      <c r="G130" s="4" t="s">
        <v>898</v>
      </c>
      <c r="H130" s="4" t="s">
        <v>900</v>
      </c>
      <c r="I130" s="4" t="s">
        <v>153</v>
      </c>
      <c r="J130" s="17" t="s">
        <v>901</v>
      </c>
      <c r="K130" s="19"/>
      <c r="L130" s="19"/>
      <c r="M130" s="4" t="s">
        <v>902</v>
      </c>
      <c r="N130" s="4">
        <v>636.0</v>
      </c>
    </row>
    <row r="131">
      <c r="A131" s="4">
        <v>119.0</v>
      </c>
      <c r="B131" s="4" t="s">
        <v>907</v>
      </c>
      <c r="C131" s="4" t="s">
        <v>907</v>
      </c>
      <c r="D131" s="4">
        <v>1.0</v>
      </c>
      <c r="E131" s="17" t="s">
        <v>40</v>
      </c>
      <c r="F131" s="4" t="s">
        <v>908</v>
      </c>
      <c r="G131" s="4" t="s">
        <v>910</v>
      </c>
      <c r="H131" s="4" t="s">
        <v>912</v>
      </c>
      <c r="I131" s="4" t="s">
        <v>61</v>
      </c>
      <c r="J131" s="17" t="s">
        <v>913</v>
      </c>
      <c r="K131" s="19"/>
      <c r="L131" s="19"/>
      <c r="M131" s="4" t="s">
        <v>313</v>
      </c>
      <c r="N131" s="4">
        <v>55.0</v>
      </c>
    </row>
    <row r="132">
      <c r="A132" s="4">
        <v>121.0</v>
      </c>
      <c r="B132" s="4" t="s">
        <v>915</v>
      </c>
      <c r="C132" s="4" t="s">
        <v>917</v>
      </c>
      <c r="D132" s="4">
        <v>0.6074198</v>
      </c>
      <c r="E132" s="17" t="s">
        <v>116</v>
      </c>
      <c r="F132" s="4" t="s">
        <v>920</v>
      </c>
      <c r="G132" s="4" t="s">
        <v>922</v>
      </c>
      <c r="H132" s="4" t="s">
        <v>924</v>
      </c>
      <c r="I132" s="4" t="s">
        <v>54</v>
      </c>
      <c r="J132" s="17" t="s">
        <v>925</v>
      </c>
      <c r="K132" s="19"/>
      <c r="L132" s="19"/>
      <c r="M132" s="4"/>
      <c r="N132" s="4">
        <v>743.0</v>
      </c>
    </row>
    <row r="133">
      <c r="A133" s="4">
        <v>120.0</v>
      </c>
      <c r="B133" s="4" t="s">
        <v>926</v>
      </c>
      <c r="C133" s="4" t="s">
        <v>928</v>
      </c>
      <c r="D133" s="4">
        <v>0.8667139</v>
      </c>
      <c r="E133" s="17" t="s">
        <v>40</v>
      </c>
      <c r="F133" s="4" t="s">
        <v>929</v>
      </c>
      <c r="G133" s="4" t="s">
        <v>930</v>
      </c>
      <c r="H133" s="4" t="s">
        <v>931</v>
      </c>
      <c r="I133" s="4" t="s">
        <v>234</v>
      </c>
      <c r="J133" s="17" t="s">
        <v>932</v>
      </c>
      <c r="K133" s="19"/>
      <c r="L133" s="19"/>
      <c r="M133" s="4" t="s">
        <v>401</v>
      </c>
      <c r="N133" s="4">
        <v>557.0</v>
      </c>
    </row>
    <row r="134">
      <c r="A134" s="4">
        <v>122.0</v>
      </c>
      <c r="B134" s="4" t="s">
        <v>933</v>
      </c>
      <c r="C134" s="4" t="s">
        <v>934</v>
      </c>
      <c r="D134" s="4">
        <v>0.8452538</v>
      </c>
      <c r="E134" s="17" t="s">
        <v>40</v>
      </c>
      <c r="F134" s="4" t="s">
        <v>936</v>
      </c>
      <c r="G134" s="4" t="s">
        <v>937</v>
      </c>
      <c r="H134" s="4" t="s">
        <v>938</v>
      </c>
      <c r="I134" s="4" t="s">
        <v>120</v>
      </c>
      <c r="J134" s="17" t="s">
        <v>939</v>
      </c>
      <c r="K134" s="19"/>
      <c r="L134" s="19"/>
      <c r="M134" s="4"/>
      <c r="N134" s="4">
        <v>567.0</v>
      </c>
    </row>
    <row r="135">
      <c r="A135" s="4">
        <v>123.0</v>
      </c>
      <c r="B135" s="4" t="s">
        <v>940</v>
      </c>
      <c r="C135" s="4" t="s">
        <v>941</v>
      </c>
      <c r="D135" s="4">
        <v>1.0</v>
      </c>
      <c r="E135" s="17" t="s">
        <v>40</v>
      </c>
      <c r="F135" s="4" t="s">
        <v>942</v>
      </c>
      <c r="G135" s="4" t="s">
        <v>943</v>
      </c>
      <c r="H135" s="4" t="s">
        <v>944</v>
      </c>
      <c r="I135" s="4" t="s">
        <v>179</v>
      </c>
      <c r="J135" s="17" t="s">
        <v>945</v>
      </c>
      <c r="K135" s="19"/>
      <c r="L135" s="19"/>
      <c r="M135" s="4" t="s">
        <v>480</v>
      </c>
      <c r="N135" s="4">
        <v>56.0</v>
      </c>
    </row>
    <row r="136">
      <c r="A136" s="4">
        <v>126.0</v>
      </c>
      <c r="B136" s="4" t="s">
        <v>946</v>
      </c>
      <c r="C136" s="4" t="s">
        <v>947</v>
      </c>
      <c r="D136" s="4">
        <v>0.8322492</v>
      </c>
      <c r="E136" s="17" t="s">
        <v>40</v>
      </c>
      <c r="F136" s="4" t="s">
        <v>948</v>
      </c>
      <c r="G136" s="4" t="s">
        <v>949</v>
      </c>
      <c r="H136" s="4" t="s">
        <v>428</v>
      </c>
      <c r="I136" s="4" t="s">
        <v>179</v>
      </c>
      <c r="J136" s="17" t="s">
        <v>950</v>
      </c>
      <c r="K136" s="19"/>
      <c r="L136" s="19"/>
      <c r="M136" s="4" t="s">
        <v>951</v>
      </c>
      <c r="N136" s="4">
        <v>576.0</v>
      </c>
    </row>
    <row r="137">
      <c r="A137" s="4">
        <v>124.0</v>
      </c>
      <c r="B137" s="4" t="s">
        <v>954</v>
      </c>
      <c r="C137" s="4" t="s">
        <v>957</v>
      </c>
      <c r="D137" s="4">
        <v>0.9479342</v>
      </c>
      <c r="E137" s="17" t="s">
        <v>40</v>
      </c>
      <c r="F137" s="4" t="s">
        <v>959</v>
      </c>
      <c r="G137" s="4" t="s">
        <v>961</v>
      </c>
      <c r="H137" s="4" t="s">
        <v>963</v>
      </c>
      <c r="I137" s="4" t="s">
        <v>179</v>
      </c>
      <c r="J137" s="17" t="s">
        <v>966</v>
      </c>
      <c r="K137" s="19">
        <v>1997358.0</v>
      </c>
      <c r="L137" s="19">
        <v>1968454.0</v>
      </c>
      <c r="M137" s="4" t="s">
        <v>968</v>
      </c>
      <c r="N137" s="4">
        <v>481.0</v>
      </c>
    </row>
    <row r="138">
      <c r="A138" s="4">
        <v>125.0</v>
      </c>
      <c r="B138" s="4" t="s">
        <v>972</v>
      </c>
      <c r="C138" s="4" t="s">
        <v>957</v>
      </c>
      <c r="D138" s="4">
        <v>1.0</v>
      </c>
      <c r="E138" s="17" t="s">
        <v>40</v>
      </c>
      <c r="F138" s="4" t="s">
        <v>959</v>
      </c>
      <c r="G138" s="4" t="s">
        <v>961</v>
      </c>
      <c r="H138" s="4" t="s">
        <v>963</v>
      </c>
      <c r="I138" s="4" t="s">
        <v>179</v>
      </c>
      <c r="J138" s="17" t="s">
        <v>966</v>
      </c>
      <c r="K138" s="19">
        <v>1997358.0</v>
      </c>
      <c r="L138" s="19">
        <v>1968454.0</v>
      </c>
      <c r="M138" s="4" t="s">
        <v>968</v>
      </c>
      <c r="N138" s="4">
        <v>57.0</v>
      </c>
    </row>
    <row r="139">
      <c r="A139" s="4">
        <v>137.0</v>
      </c>
      <c r="B139" s="4" t="s">
        <v>983</v>
      </c>
      <c r="C139" s="4" t="s">
        <v>985</v>
      </c>
      <c r="D139" s="4">
        <v>0.6072565</v>
      </c>
      <c r="E139" s="17" t="s">
        <v>116</v>
      </c>
      <c r="F139" s="4" t="s">
        <v>987</v>
      </c>
      <c r="G139" s="4" t="s">
        <v>988</v>
      </c>
      <c r="H139" s="4" t="s">
        <v>990</v>
      </c>
      <c r="I139" s="4" t="s">
        <v>179</v>
      </c>
      <c r="J139" s="17" t="s">
        <v>993</v>
      </c>
      <c r="K139" s="19"/>
      <c r="L139" s="19"/>
      <c r="M139" s="4"/>
      <c r="N139" s="4">
        <v>744.0</v>
      </c>
    </row>
    <row r="140">
      <c r="A140" s="4">
        <v>128.0</v>
      </c>
      <c r="B140" s="4" t="s">
        <v>998</v>
      </c>
      <c r="C140" s="4" t="s">
        <v>1000</v>
      </c>
      <c r="D140" s="4">
        <v>1.0</v>
      </c>
      <c r="E140" s="17" t="s">
        <v>40</v>
      </c>
      <c r="F140" s="4" t="s">
        <v>1002</v>
      </c>
      <c r="G140" s="4" t="s">
        <v>1003</v>
      </c>
      <c r="H140" s="4" t="s">
        <v>1004</v>
      </c>
      <c r="I140" s="4" t="s">
        <v>101</v>
      </c>
      <c r="J140" s="17" t="s">
        <v>1005</v>
      </c>
      <c r="K140" s="19"/>
      <c r="L140" s="19"/>
      <c r="M140" s="4"/>
      <c r="N140" s="4">
        <v>58.0</v>
      </c>
    </row>
    <row r="141">
      <c r="A141" s="4">
        <v>130.0</v>
      </c>
      <c r="B141" s="4" t="s">
        <v>1008</v>
      </c>
      <c r="C141" s="4" t="s">
        <v>1009</v>
      </c>
      <c r="D141" s="4">
        <v>0.5530033</v>
      </c>
      <c r="E141" s="17" t="s">
        <v>116</v>
      </c>
      <c r="F141" s="4" t="s">
        <v>1012</v>
      </c>
      <c r="G141" s="4" t="s">
        <v>1013</v>
      </c>
      <c r="H141" s="4" t="s">
        <v>1014</v>
      </c>
      <c r="I141" s="4" t="s">
        <v>1015</v>
      </c>
      <c r="J141" s="17" t="s">
        <v>1017</v>
      </c>
      <c r="K141" s="19"/>
      <c r="L141" s="19"/>
      <c r="M141" s="4"/>
      <c r="N141" s="4">
        <v>766.0</v>
      </c>
    </row>
    <row r="142">
      <c r="A142" s="4">
        <v>131.0</v>
      </c>
      <c r="B142" s="4" t="s">
        <v>1021</v>
      </c>
      <c r="C142" s="4" t="s">
        <v>1022</v>
      </c>
      <c r="D142" s="4">
        <v>0.9875</v>
      </c>
      <c r="E142" s="17" t="s">
        <v>40</v>
      </c>
      <c r="F142" s="4" t="s">
        <v>1025</v>
      </c>
      <c r="G142" s="4" t="s">
        <v>1027</v>
      </c>
      <c r="H142" s="4" t="s">
        <v>1028</v>
      </c>
      <c r="I142" s="4" t="s">
        <v>69</v>
      </c>
      <c r="J142" s="17" t="s">
        <v>1031</v>
      </c>
      <c r="K142" s="19">
        <v>3153002.0</v>
      </c>
      <c r="L142" s="19">
        <v>2798093.0</v>
      </c>
      <c r="M142" s="4" t="s">
        <v>1033</v>
      </c>
      <c r="N142" s="4">
        <v>341.0</v>
      </c>
    </row>
    <row r="143">
      <c r="A143" s="4">
        <v>132.0</v>
      </c>
      <c r="B143" s="4" t="s">
        <v>1037</v>
      </c>
      <c r="C143" s="4" t="s">
        <v>1039</v>
      </c>
      <c r="D143" s="4">
        <v>1.0</v>
      </c>
      <c r="E143" s="17" t="s">
        <v>40</v>
      </c>
      <c r="F143" s="4" t="s">
        <v>1041</v>
      </c>
      <c r="G143" s="4" t="s">
        <v>1044</v>
      </c>
      <c r="H143" s="4" t="s">
        <v>1045</v>
      </c>
      <c r="I143" s="4" t="s">
        <v>1047</v>
      </c>
      <c r="J143" s="17" t="s">
        <v>1050</v>
      </c>
      <c r="K143" s="19"/>
      <c r="L143" s="19"/>
      <c r="M143" s="4" t="s">
        <v>1052</v>
      </c>
      <c r="N143" s="4">
        <v>59.0</v>
      </c>
    </row>
    <row r="144">
      <c r="A144" s="4">
        <v>133.0</v>
      </c>
      <c r="B144" s="4" t="s">
        <v>1054</v>
      </c>
      <c r="C144" s="4" t="s">
        <v>1055</v>
      </c>
      <c r="D144" s="4">
        <v>0.978576</v>
      </c>
      <c r="E144" s="17" t="s">
        <v>40</v>
      </c>
      <c r="F144" s="4" t="s">
        <v>1058</v>
      </c>
      <c r="G144" s="4" t="s">
        <v>1059</v>
      </c>
      <c r="H144" s="4" t="s">
        <v>100</v>
      </c>
      <c r="I144" s="4" t="s">
        <v>101</v>
      </c>
      <c r="J144" s="17" t="s">
        <v>1062</v>
      </c>
      <c r="K144" s="19">
        <v>80003.0</v>
      </c>
      <c r="L144" s="19">
        <v>68829.0</v>
      </c>
      <c r="M144" s="4" t="s">
        <v>1064</v>
      </c>
      <c r="N144" s="4">
        <v>400.0</v>
      </c>
    </row>
    <row r="145">
      <c r="A145" s="4">
        <v>134.0</v>
      </c>
      <c r="B145" s="4" t="s">
        <v>1067</v>
      </c>
      <c r="C145" s="4" t="s">
        <v>1068</v>
      </c>
      <c r="D145" s="4">
        <v>1.0</v>
      </c>
      <c r="E145" s="17" t="s">
        <v>40</v>
      </c>
      <c r="F145" s="4" t="s">
        <v>1072</v>
      </c>
      <c r="G145" s="4" t="s">
        <v>1074</v>
      </c>
      <c r="H145" s="4" t="s">
        <v>100</v>
      </c>
      <c r="I145" s="4" t="s">
        <v>101</v>
      </c>
      <c r="J145" s="17" t="s">
        <v>1080</v>
      </c>
      <c r="K145" s="19"/>
      <c r="L145" s="19"/>
      <c r="M145" s="4" t="s">
        <v>1082</v>
      </c>
      <c r="N145" s="4">
        <v>60.0</v>
      </c>
    </row>
    <row r="146">
      <c r="A146" s="4">
        <v>135.0</v>
      </c>
      <c r="B146" s="4" t="s">
        <v>1086</v>
      </c>
      <c r="C146" s="4" t="s">
        <v>1087</v>
      </c>
      <c r="D146" s="4">
        <v>0.7058489</v>
      </c>
      <c r="E146" s="17" t="s">
        <v>40</v>
      </c>
      <c r="F146" s="4" t="s">
        <v>1090</v>
      </c>
      <c r="G146" s="4" t="s">
        <v>1091</v>
      </c>
      <c r="H146" s="4" t="s">
        <v>1092</v>
      </c>
      <c r="I146" s="4" t="s">
        <v>61</v>
      </c>
      <c r="J146" s="17" t="s">
        <v>1094</v>
      </c>
      <c r="K146" s="19"/>
      <c r="L146" s="19"/>
      <c r="M146" s="4" t="s">
        <v>1096</v>
      </c>
      <c r="N146" s="4">
        <v>627.0</v>
      </c>
    </row>
    <row r="147">
      <c r="A147" s="4">
        <v>136.0</v>
      </c>
      <c r="B147" s="4" t="s">
        <v>1099</v>
      </c>
      <c r="C147" s="4" t="s">
        <v>1099</v>
      </c>
      <c r="D147" s="4">
        <v>1.0</v>
      </c>
      <c r="E147" s="17" t="s">
        <v>40</v>
      </c>
      <c r="F147" s="4" t="s">
        <v>1103</v>
      </c>
      <c r="G147" s="4" t="s">
        <v>1105</v>
      </c>
      <c r="H147" s="4" t="s">
        <v>1106</v>
      </c>
      <c r="I147" s="4" t="s">
        <v>45</v>
      </c>
      <c r="J147" s="17" t="s">
        <v>1107</v>
      </c>
      <c r="K147" s="19">
        <v>471903.0</v>
      </c>
      <c r="L147" s="19">
        <v>604254.0</v>
      </c>
      <c r="M147" s="4" t="s">
        <v>1109</v>
      </c>
      <c r="N147" s="4">
        <v>61.0</v>
      </c>
    </row>
    <row r="148">
      <c r="A148" s="4">
        <v>678.0</v>
      </c>
      <c r="B148" s="4" t="s">
        <v>1110</v>
      </c>
      <c r="C148" s="4" t="s">
        <v>1111</v>
      </c>
      <c r="D148" s="4">
        <v>0.9500305</v>
      </c>
      <c r="E148" s="17" t="s">
        <v>40</v>
      </c>
      <c r="F148" s="4" t="s">
        <v>1114</v>
      </c>
      <c r="G148" s="4" t="s">
        <v>1115</v>
      </c>
      <c r="H148" s="4" t="s">
        <v>1116</v>
      </c>
      <c r="I148" s="4" t="s">
        <v>69</v>
      </c>
      <c r="J148" s="17" t="s">
        <v>1118</v>
      </c>
      <c r="K148" s="19">
        <v>1181468.0</v>
      </c>
      <c r="L148" s="19">
        <v>1071953.0</v>
      </c>
      <c r="M148" s="4" t="s">
        <v>1119</v>
      </c>
      <c r="N148" s="4">
        <v>480.0</v>
      </c>
    </row>
    <row r="149">
      <c r="A149" s="4">
        <v>138.0</v>
      </c>
      <c r="B149" s="4" t="s">
        <v>1120</v>
      </c>
      <c r="C149" s="4" t="s">
        <v>1121</v>
      </c>
      <c r="D149" s="4">
        <v>0.9786018</v>
      </c>
      <c r="E149" s="17" t="s">
        <v>40</v>
      </c>
      <c r="F149" s="4" t="s">
        <v>1122</v>
      </c>
      <c r="G149" s="4" t="s">
        <v>1123</v>
      </c>
      <c r="H149" s="4" t="s">
        <v>1124</v>
      </c>
      <c r="I149" s="4" t="s">
        <v>1125</v>
      </c>
      <c r="J149" s="17" t="s">
        <v>1126</v>
      </c>
      <c r="K149" s="19">
        <v>2723140.0</v>
      </c>
      <c r="L149" s="19">
        <v>2903901.0</v>
      </c>
      <c r="M149" s="4" t="s">
        <v>1127</v>
      </c>
      <c r="N149" s="4">
        <v>398.0</v>
      </c>
    </row>
    <row r="150">
      <c r="A150" s="4">
        <v>139.0</v>
      </c>
      <c r="B150" s="4" t="s">
        <v>1129</v>
      </c>
      <c r="C150" s="4" t="s">
        <v>1130</v>
      </c>
      <c r="D150" s="4">
        <v>1.0</v>
      </c>
      <c r="E150" s="17" t="s">
        <v>40</v>
      </c>
      <c r="F150" s="4" t="s">
        <v>1131</v>
      </c>
      <c r="G150" s="4" t="s">
        <v>1132</v>
      </c>
      <c r="H150" s="4" t="s">
        <v>1133</v>
      </c>
      <c r="I150" s="4" t="s">
        <v>61</v>
      </c>
      <c r="J150" s="17" t="s">
        <v>1134</v>
      </c>
      <c r="K150" s="19">
        <v>2226706.0</v>
      </c>
      <c r="L150" s="19">
        <v>2442996.0</v>
      </c>
      <c r="M150" s="4" t="s">
        <v>1135</v>
      </c>
      <c r="N150" s="4">
        <v>62.0</v>
      </c>
    </row>
    <row r="151">
      <c r="A151" s="4">
        <v>140.0</v>
      </c>
      <c r="B151" s="4" t="s">
        <v>1136</v>
      </c>
      <c r="C151" s="4" t="s">
        <v>1137</v>
      </c>
      <c r="D151" s="4">
        <v>0.7415835</v>
      </c>
      <c r="E151" s="17" t="s">
        <v>116</v>
      </c>
      <c r="F151" s="4" t="s">
        <v>1138</v>
      </c>
      <c r="G151" s="4" t="s">
        <v>1139</v>
      </c>
      <c r="H151" s="4" t="s">
        <v>1140</v>
      </c>
      <c r="I151" s="4" t="s">
        <v>179</v>
      </c>
      <c r="J151" s="17" t="s">
        <v>1141</v>
      </c>
      <c r="K151" s="19"/>
      <c r="L151" s="19"/>
      <c r="M151" s="4"/>
      <c r="N151" s="4">
        <v>705.0</v>
      </c>
    </row>
    <row r="152">
      <c r="A152" s="4">
        <v>11.0</v>
      </c>
      <c r="B152" s="4" t="s">
        <v>1142</v>
      </c>
      <c r="C152" s="4" t="s">
        <v>1143</v>
      </c>
      <c r="D152" s="4">
        <v>0.6338975</v>
      </c>
      <c r="E152" s="17" t="s">
        <v>116</v>
      </c>
      <c r="F152" s="4" t="s">
        <v>1144</v>
      </c>
      <c r="G152" s="4" t="s">
        <v>1145</v>
      </c>
      <c r="H152" s="4" t="s">
        <v>1146</v>
      </c>
      <c r="I152" s="4" t="s">
        <v>1147</v>
      </c>
      <c r="J152" s="17" t="s">
        <v>1148</v>
      </c>
      <c r="K152" s="19"/>
      <c r="L152" s="19"/>
      <c r="M152" s="4"/>
      <c r="N152" s="4">
        <v>733.0</v>
      </c>
    </row>
    <row r="153">
      <c r="A153" s="4">
        <v>352.0</v>
      </c>
      <c r="B153" s="4" t="s">
        <v>1149</v>
      </c>
      <c r="C153" s="4" t="s">
        <v>1150</v>
      </c>
      <c r="D153" s="4">
        <v>0.8178676</v>
      </c>
      <c r="E153" s="17" t="s">
        <v>40</v>
      </c>
      <c r="F153" s="4" t="s">
        <v>1154</v>
      </c>
      <c r="G153" s="4" t="s">
        <v>1155</v>
      </c>
      <c r="H153" s="4" t="s">
        <v>1157</v>
      </c>
      <c r="I153" s="4" t="s">
        <v>234</v>
      </c>
      <c r="J153" s="17" t="s">
        <v>1159</v>
      </c>
      <c r="K153" s="19">
        <v>188663.0</v>
      </c>
      <c r="L153" s="19">
        <v>222615.0</v>
      </c>
      <c r="M153" s="4" t="s">
        <v>1161</v>
      </c>
      <c r="N153" s="4">
        <v>582.0</v>
      </c>
    </row>
    <row r="154">
      <c r="A154" s="4">
        <v>141.0</v>
      </c>
      <c r="B154" s="4" t="s">
        <v>1164</v>
      </c>
      <c r="C154" s="4" t="s">
        <v>1165</v>
      </c>
      <c r="D154" s="4">
        <v>0.6307672</v>
      </c>
      <c r="E154" s="17" t="s">
        <v>40</v>
      </c>
      <c r="F154" s="4" t="s">
        <v>1166</v>
      </c>
      <c r="G154" s="4" t="s">
        <v>1167</v>
      </c>
      <c r="H154" s="4" t="s">
        <v>1168</v>
      </c>
      <c r="I154" s="4" t="s">
        <v>226</v>
      </c>
      <c r="J154" s="17" t="s">
        <v>1169</v>
      </c>
      <c r="K154" s="19">
        <v>2267292.0</v>
      </c>
      <c r="L154" s="19">
        <v>2138274.0</v>
      </c>
      <c r="M154" s="4" t="s">
        <v>1170</v>
      </c>
      <c r="N154" s="4">
        <v>633.0</v>
      </c>
    </row>
    <row r="155">
      <c r="A155" s="4">
        <v>680.0</v>
      </c>
      <c r="B155" s="4" t="s">
        <v>1171</v>
      </c>
      <c r="C155" s="4" t="s">
        <v>1172</v>
      </c>
      <c r="D155" s="4">
        <v>0.9229345</v>
      </c>
      <c r="E155" s="17" t="s">
        <v>40</v>
      </c>
      <c r="F155" s="4" t="s">
        <v>1173</v>
      </c>
      <c r="G155" s="4" t="s">
        <v>1174</v>
      </c>
      <c r="H155" s="4" t="s">
        <v>1175</v>
      </c>
      <c r="I155" s="4" t="s">
        <v>101</v>
      </c>
      <c r="J155" s="17" t="s">
        <v>1176</v>
      </c>
      <c r="K155" s="19">
        <v>320517.0</v>
      </c>
      <c r="L155" s="19">
        <v>527046.0</v>
      </c>
      <c r="M155" s="4" t="s">
        <v>1177</v>
      </c>
      <c r="N155" s="4">
        <v>500.0</v>
      </c>
    </row>
    <row r="156">
      <c r="A156" s="4">
        <v>143.0</v>
      </c>
      <c r="B156" s="4" t="s">
        <v>1179</v>
      </c>
      <c r="C156" s="4" t="s">
        <v>1179</v>
      </c>
      <c r="D156" s="4">
        <v>1.0</v>
      </c>
      <c r="E156" s="17" t="s">
        <v>40</v>
      </c>
      <c r="F156" s="4" t="s">
        <v>1180</v>
      </c>
      <c r="G156" s="4" t="s">
        <v>1181</v>
      </c>
      <c r="H156" s="4" t="s">
        <v>1182</v>
      </c>
      <c r="I156" s="4" t="s">
        <v>1183</v>
      </c>
      <c r="J156" s="17" t="s">
        <v>1184</v>
      </c>
      <c r="K156" s="19">
        <v>1029781.0</v>
      </c>
      <c r="L156" s="19">
        <v>1029005.0</v>
      </c>
      <c r="M156" s="4" t="s">
        <v>313</v>
      </c>
      <c r="N156" s="4">
        <v>63.0</v>
      </c>
    </row>
    <row r="157">
      <c r="A157" s="4">
        <v>144.0</v>
      </c>
      <c r="B157" s="4" t="s">
        <v>1185</v>
      </c>
      <c r="C157" s="4" t="s">
        <v>1185</v>
      </c>
      <c r="D157" s="4">
        <v>1.0</v>
      </c>
      <c r="E157" s="17" t="s">
        <v>40</v>
      </c>
      <c r="F157" s="4" t="s">
        <v>1186</v>
      </c>
      <c r="G157" s="4" t="s">
        <v>1187</v>
      </c>
      <c r="H157" s="4" t="s">
        <v>1188</v>
      </c>
      <c r="I157" s="4" t="s">
        <v>1015</v>
      </c>
      <c r="J157" s="17" t="s">
        <v>1189</v>
      </c>
      <c r="K157" s="19"/>
      <c r="L157" s="19"/>
      <c r="M157" s="4" t="s">
        <v>1190</v>
      </c>
      <c r="N157" s="4">
        <v>64.0</v>
      </c>
    </row>
    <row r="158">
      <c r="A158" s="4">
        <v>145.0</v>
      </c>
      <c r="B158" s="4" t="s">
        <v>1192</v>
      </c>
      <c r="C158" s="4" t="s">
        <v>1193</v>
      </c>
      <c r="D158" s="4">
        <v>0.7397946</v>
      </c>
      <c r="E158" s="17" t="s">
        <v>116</v>
      </c>
      <c r="F158" s="4" t="s">
        <v>1194</v>
      </c>
      <c r="G158" s="4" t="s">
        <v>1195</v>
      </c>
      <c r="H158" s="4" t="s">
        <v>428</v>
      </c>
      <c r="I158" s="4" t="s">
        <v>179</v>
      </c>
      <c r="J158" s="17" t="s">
        <v>1196</v>
      </c>
      <c r="K158" s="19"/>
      <c r="L158" s="19"/>
      <c r="M158" s="4"/>
      <c r="N158" s="4">
        <v>707.0</v>
      </c>
    </row>
    <row r="159">
      <c r="A159" s="4">
        <v>522.0</v>
      </c>
      <c r="B159" s="4" t="s">
        <v>1198</v>
      </c>
      <c r="C159" s="4" t="s">
        <v>1200</v>
      </c>
      <c r="D159" s="4">
        <v>0.5846846</v>
      </c>
      <c r="E159" s="17" t="s">
        <v>116</v>
      </c>
      <c r="F159" s="4" t="s">
        <v>1201</v>
      </c>
      <c r="G159" s="4" t="s">
        <v>1202</v>
      </c>
      <c r="H159" s="4" t="s">
        <v>1203</v>
      </c>
      <c r="I159" s="4" t="s">
        <v>1147</v>
      </c>
      <c r="J159" s="17" t="s">
        <v>1204</v>
      </c>
      <c r="K159" s="19"/>
      <c r="L159" s="19"/>
      <c r="M159" s="4"/>
      <c r="N159" s="4">
        <v>757.0</v>
      </c>
    </row>
    <row r="160">
      <c r="A160" s="4">
        <v>146.0</v>
      </c>
      <c r="B160" s="4" t="s">
        <v>1205</v>
      </c>
      <c r="C160" s="4" t="s">
        <v>1206</v>
      </c>
      <c r="D160" s="4">
        <v>0.9640409</v>
      </c>
      <c r="E160" s="17" t="s">
        <v>40</v>
      </c>
      <c r="F160" s="4" t="s">
        <v>1207</v>
      </c>
      <c r="G160" s="4" t="s">
        <v>1208</v>
      </c>
      <c r="H160" s="4" t="s">
        <v>1209</v>
      </c>
      <c r="I160" s="4" t="s">
        <v>351</v>
      </c>
      <c r="J160" s="17" t="s">
        <v>1210</v>
      </c>
      <c r="K160" s="19">
        <v>251023.0</v>
      </c>
      <c r="L160" s="19">
        <v>86199.0</v>
      </c>
      <c r="M160" s="4" t="s">
        <v>1212</v>
      </c>
      <c r="N160" s="4">
        <v>462.0</v>
      </c>
    </row>
    <row r="161">
      <c r="A161" s="4">
        <v>147.0</v>
      </c>
      <c r="B161" s="4" t="s">
        <v>1214</v>
      </c>
      <c r="C161" s="4" t="s">
        <v>1215</v>
      </c>
      <c r="D161" s="4">
        <v>0.9791837</v>
      </c>
      <c r="E161" s="17" t="s">
        <v>40</v>
      </c>
      <c r="F161" s="4" t="s">
        <v>1216</v>
      </c>
      <c r="G161" s="4" t="s">
        <v>1217</v>
      </c>
      <c r="H161" s="4" t="s">
        <v>1218</v>
      </c>
      <c r="I161" s="4" t="s">
        <v>1047</v>
      </c>
      <c r="J161" s="17" t="s">
        <v>1219</v>
      </c>
      <c r="K161" s="19">
        <v>1221691.0</v>
      </c>
      <c r="L161" s="19">
        <v>942389.0</v>
      </c>
      <c r="M161" s="4" t="s">
        <v>1220</v>
      </c>
      <c r="N161" s="4">
        <v>395.0</v>
      </c>
    </row>
    <row r="162">
      <c r="A162" s="4">
        <v>148.0</v>
      </c>
      <c r="B162" s="4" t="s">
        <v>1223</v>
      </c>
      <c r="C162" s="4" t="s">
        <v>1224</v>
      </c>
      <c r="D162" s="4">
        <v>0.5727937</v>
      </c>
      <c r="E162" s="17" t="s">
        <v>116</v>
      </c>
      <c r="F162" s="4" t="s">
        <v>1225</v>
      </c>
      <c r="G162" s="4" t="s">
        <v>1226</v>
      </c>
      <c r="H162" s="4" t="s">
        <v>1227</v>
      </c>
      <c r="I162" s="4" t="s">
        <v>1228</v>
      </c>
      <c r="J162" s="17" t="s">
        <v>1229</v>
      </c>
      <c r="K162" s="19"/>
      <c r="L162" s="19"/>
      <c r="M162" s="4"/>
      <c r="N162" s="4">
        <v>759.0</v>
      </c>
    </row>
    <row r="163">
      <c r="A163" s="4">
        <v>150.0</v>
      </c>
      <c r="B163" s="4" t="s">
        <v>1232</v>
      </c>
      <c r="C163" s="4" t="s">
        <v>1233</v>
      </c>
      <c r="D163" s="4">
        <v>0.9788584</v>
      </c>
      <c r="E163" s="17" t="s">
        <v>40</v>
      </c>
      <c r="F163" s="4" t="s">
        <v>1234</v>
      </c>
      <c r="G163" s="4" t="s">
        <v>1236</v>
      </c>
      <c r="H163" s="4" t="s">
        <v>1237</v>
      </c>
      <c r="I163" s="4" t="s">
        <v>1239</v>
      </c>
      <c r="J163" s="17" t="s">
        <v>1240</v>
      </c>
      <c r="K163" s="19"/>
      <c r="L163" s="19"/>
      <c r="M163" s="4" t="s">
        <v>501</v>
      </c>
      <c r="N163" s="4">
        <v>397.0</v>
      </c>
    </row>
    <row r="164">
      <c r="A164" s="4">
        <v>151.0</v>
      </c>
      <c r="B164" s="4" t="s">
        <v>1242</v>
      </c>
      <c r="C164" s="4" t="s">
        <v>1244</v>
      </c>
      <c r="D164" s="4">
        <v>1.0</v>
      </c>
      <c r="E164" s="17" t="s">
        <v>40</v>
      </c>
      <c r="F164" s="4" t="s">
        <v>1246</v>
      </c>
      <c r="G164" s="4" t="s">
        <v>1247</v>
      </c>
      <c r="H164" s="4" t="s">
        <v>1248</v>
      </c>
      <c r="I164" s="4" t="s">
        <v>234</v>
      </c>
      <c r="J164" s="17" t="s">
        <v>1249</v>
      </c>
      <c r="K164" s="19"/>
      <c r="L164" s="19"/>
      <c r="M164" s="4" t="s">
        <v>1250</v>
      </c>
      <c r="N164" s="4">
        <v>65.0</v>
      </c>
    </row>
    <row r="165">
      <c r="A165" s="4">
        <v>152.0</v>
      </c>
      <c r="B165" s="4" t="s">
        <v>1253</v>
      </c>
      <c r="C165" s="4" t="s">
        <v>1254</v>
      </c>
      <c r="D165" s="4">
        <v>1.0</v>
      </c>
      <c r="E165" s="17" t="s">
        <v>40</v>
      </c>
      <c r="F165" s="4" t="s">
        <v>1255</v>
      </c>
      <c r="G165" s="4" t="s">
        <v>1256</v>
      </c>
      <c r="H165" s="4" t="s">
        <v>1257</v>
      </c>
      <c r="I165" s="4" t="s">
        <v>153</v>
      </c>
      <c r="J165" s="17" t="s">
        <v>1259</v>
      </c>
      <c r="K165" s="19">
        <v>9.504359E7</v>
      </c>
      <c r="L165" s="19">
        <v>9.1470031E7</v>
      </c>
      <c r="M165" s="4" t="s">
        <v>401</v>
      </c>
      <c r="N165" s="4">
        <v>66.0</v>
      </c>
    </row>
    <row r="166">
      <c r="A166" s="4">
        <v>153.0</v>
      </c>
      <c r="B166" s="4" t="s">
        <v>1261</v>
      </c>
      <c r="C166" s="4" t="s">
        <v>1261</v>
      </c>
      <c r="D166" s="4">
        <v>1.0</v>
      </c>
      <c r="E166" s="17" t="s">
        <v>40</v>
      </c>
      <c r="F166" s="4" t="s">
        <v>1264</v>
      </c>
      <c r="G166" s="4" t="s">
        <v>1265</v>
      </c>
      <c r="H166" s="4" t="s">
        <v>1266</v>
      </c>
      <c r="I166" s="4" t="s">
        <v>507</v>
      </c>
      <c r="J166" s="17" t="s">
        <v>1267</v>
      </c>
      <c r="K166" s="19"/>
      <c r="L166" s="19"/>
      <c r="M166" s="4"/>
      <c r="N166" s="4">
        <v>67.0</v>
      </c>
    </row>
    <row r="167">
      <c r="A167" s="4">
        <v>154.0</v>
      </c>
      <c r="B167" s="4" t="s">
        <v>1269</v>
      </c>
      <c r="C167" s="4" t="s">
        <v>1271</v>
      </c>
      <c r="D167" s="4">
        <v>0.8457429</v>
      </c>
      <c r="E167" s="17" t="s">
        <v>40</v>
      </c>
      <c r="F167" s="4" t="s">
        <v>1272</v>
      </c>
      <c r="G167" s="4" t="s">
        <v>1273</v>
      </c>
      <c r="H167" s="4" t="s">
        <v>1274</v>
      </c>
      <c r="I167" s="4" t="s">
        <v>179</v>
      </c>
      <c r="J167" s="17" t="s">
        <v>1275</v>
      </c>
      <c r="K167" s="19"/>
      <c r="L167" s="19"/>
      <c r="M167" s="4" t="s">
        <v>1190</v>
      </c>
      <c r="N167" s="4">
        <v>565.0</v>
      </c>
    </row>
    <row r="168">
      <c r="A168" s="4">
        <v>155.0</v>
      </c>
      <c r="B168" s="4" t="s">
        <v>1278</v>
      </c>
      <c r="C168" s="4" t="s">
        <v>1279</v>
      </c>
      <c r="D168" s="4">
        <v>1.0</v>
      </c>
      <c r="E168" s="17" t="s">
        <v>40</v>
      </c>
      <c r="F168" s="4" t="s">
        <v>1280</v>
      </c>
      <c r="G168" s="4" t="s">
        <v>1281</v>
      </c>
      <c r="H168" s="4" t="s">
        <v>851</v>
      </c>
      <c r="I168" s="4" t="s">
        <v>143</v>
      </c>
      <c r="J168" s="17" t="s">
        <v>853</v>
      </c>
      <c r="K168" s="19"/>
      <c r="L168" s="19"/>
      <c r="M168" s="4" t="s">
        <v>1283</v>
      </c>
      <c r="N168" s="4">
        <v>68.0</v>
      </c>
    </row>
    <row r="169">
      <c r="A169" s="4">
        <v>156.0</v>
      </c>
      <c r="B169" s="4" t="s">
        <v>1286</v>
      </c>
      <c r="C169" s="4" t="s">
        <v>1287</v>
      </c>
      <c r="D169" s="4">
        <v>0.9686775</v>
      </c>
      <c r="E169" s="17" t="s">
        <v>40</v>
      </c>
      <c r="F169" s="4" t="s">
        <v>1289</v>
      </c>
      <c r="G169" s="4" t="s">
        <v>1291</v>
      </c>
      <c r="H169" s="4" t="s">
        <v>1293</v>
      </c>
      <c r="I169" s="4" t="s">
        <v>507</v>
      </c>
      <c r="J169" s="17" t="s">
        <v>1294</v>
      </c>
      <c r="K169" s="19">
        <v>534210.0</v>
      </c>
      <c r="L169" s="19">
        <v>596716.0</v>
      </c>
      <c r="M169" s="4" t="s">
        <v>1297</v>
      </c>
      <c r="N169" s="4">
        <v>447.0</v>
      </c>
    </row>
    <row r="170">
      <c r="A170" s="4">
        <v>157.0</v>
      </c>
      <c r="B170" s="4" t="s">
        <v>1301</v>
      </c>
      <c r="C170" s="4" t="s">
        <v>1304</v>
      </c>
      <c r="D170" s="4">
        <v>0.9875</v>
      </c>
      <c r="E170" s="17" t="s">
        <v>40</v>
      </c>
      <c r="F170" s="4" t="s">
        <v>1306</v>
      </c>
      <c r="G170" s="4" t="s">
        <v>1309</v>
      </c>
      <c r="H170" s="4" t="s">
        <v>1310</v>
      </c>
      <c r="I170" s="4" t="s">
        <v>179</v>
      </c>
      <c r="J170" s="17" t="s">
        <v>1312</v>
      </c>
      <c r="K170" s="19">
        <v>567812.0</v>
      </c>
      <c r="L170" s="19">
        <v>577277.0</v>
      </c>
      <c r="M170" s="4" t="s">
        <v>1313</v>
      </c>
      <c r="N170" s="4">
        <v>340.0</v>
      </c>
    </row>
    <row r="171">
      <c r="A171" s="4">
        <v>158.0</v>
      </c>
      <c r="B171" s="4" t="s">
        <v>1314</v>
      </c>
      <c r="C171" s="4" t="s">
        <v>1315</v>
      </c>
      <c r="D171" s="4">
        <v>0.9013432</v>
      </c>
      <c r="E171" s="17" t="s">
        <v>40</v>
      </c>
      <c r="F171" s="4" t="s">
        <v>1318</v>
      </c>
      <c r="G171" s="4" t="s">
        <v>1319</v>
      </c>
      <c r="H171" s="4" t="s">
        <v>178</v>
      </c>
      <c r="I171" s="4" t="s">
        <v>179</v>
      </c>
      <c r="J171" s="17" t="s">
        <v>1320</v>
      </c>
      <c r="K171" s="19"/>
      <c r="L171" s="19"/>
      <c r="M171" s="4" t="s">
        <v>1323</v>
      </c>
      <c r="N171" s="4">
        <v>526.0</v>
      </c>
    </row>
    <row r="172">
      <c r="A172" s="4">
        <v>160.0</v>
      </c>
      <c r="B172" s="4" t="s">
        <v>1326</v>
      </c>
      <c r="C172" s="4" t="s">
        <v>1327</v>
      </c>
      <c r="D172" s="4">
        <v>0.9777456</v>
      </c>
      <c r="E172" s="17" t="s">
        <v>40</v>
      </c>
      <c r="F172" s="4" t="s">
        <v>1329</v>
      </c>
      <c r="G172" s="4" t="s">
        <v>1331</v>
      </c>
      <c r="H172" s="4" t="s">
        <v>1332</v>
      </c>
      <c r="I172" s="4" t="s">
        <v>299</v>
      </c>
      <c r="J172" s="17" t="s">
        <v>1335</v>
      </c>
      <c r="K172" s="19">
        <v>2252529.0</v>
      </c>
      <c r="L172" s="19">
        <v>2180351.0</v>
      </c>
      <c r="M172" s="4" t="s">
        <v>1336</v>
      </c>
      <c r="N172" s="4">
        <v>405.0</v>
      </c>
    </row>
    <row r="173">
      <c r="A173" s="4">
        <v>162.0</v>
      </c>
      <c r="B173" s="4" t="s">
        <v>1337</v>
      </c>
      <c r="C173" s="4" t="s">
        <v>1339</v>
      </c>
      <c r="D173" s="4">
        <v>0.9743189</v>
      </c>
      <c r="E173" s="17" t="s">
        <v>40</v>
      </c>
      <c r="F173" s="4" t="s">
        <v>1341</v>
      </c>
      <c r="G173" s="4" t="s">
        <v>1342</v>
      </c>
      <c r="H173" s="4" t="s">
        <v>1343</v>
      </c>
      <c r="I173" s="4" t="s">
        <v>1344</v>
      </c>
      <c r="J173" s="17" t="s">
        <v>1345</v>
      </c>
      <c r="K173" s="19">
        <v>327715.0</v>
      </c>
      <c r="L173" s="19">
        <v>285782.0</v>
      </c>
      <c r="M173" s="4" t="s">
        <v>1346</v>
      </c>
      <c r="N173" s="4">
        <v>428.0</v>
      </c>
    </row>
    <row r="174">
      <c r="A174" s="4">
        <v>163.0</v>
      </c>
      <c r="B174" s="4" t="s">
        <v>1349</v>
      </c>
      <c r="C174" s="4" t="s">
        <v>1350</v>
      </c>
      <c r="D174" s="4">
        <v>0.893742</v>
      </c>
      <c r="E174" s="17" t="s">
        <v>40</v>
      </c>
      <c r="F174" s="4" t="s">
        <v>1352</v>
      </c>
      <c r="G174" s="4" t="s">
        <v>1355</v>
      </c>
      <c r="H174" s="4" t="s">
        <v>1356</v>
      </c>
      <c r="I174" s="4" t="s">
        <v>153</v>
      </c>
      <c r="J174" s="17" t="s">
        <v>1358</v>
      </c>
      <c r="K174" s="19"/>
      <c r="L174" s="19"/>
      <c r="M174" s="4" t="s">
        <v>1212</v>
      </c>
      <c r="N174" s="4">
        <v>531.0</v>
      </c>
    </row>
    <row r="175">
      <c r="A175" s="4">
        <v>164.0</v>
      </c>
      <c r="B175" s="4" t="s">
        <v>1361</v>
      </c>
      <c r="C175" s="4" t="s">
        <v>1363</v>
      </c>
      <c r="D175" s="4">
        <v>0.9696314</v>
      </c>
      <c r="E175" s="17" t="s">
        <v>40</v>
      </c>
      <c r="F175" s="4" t="s">
        <v>1365</v>
      </c>
      <c r="G175" s="4" t="s">
        <v>1366</v>
      </c>
      <c r="H175" s="4" t="s">
        <v>1367</v>
      </c>
      <c r="I175" s="4" t="s">
        <v>369</v>
      </c>
      <c r="J175" s="17" t="s">
        <v>1368</v>
      </c>
      <c r="K175" s="19">
        <v>3302536.0</v>
      </c>
      <c r="L175" s="19">
        <v>3165278.0</v>
      </c>
      <c r="M175" s="4" t="s">
        <v>1371</v>
      </c>
      <c r="N175" s="4">
        <v>444.0</v>
      </c>
    </row>
    <row r="176">
      <c r="A176" s="4">
        <v>165.0</v>
      </c>
      <c r="B176" s="4" t="s">
        <v>1372</v>
      </c>
      <c r="C176" s="4" t="s">
        <v>1373</v>
      </c>
      <c r="D176" s="4">
        <v>0.4746091</v>
      </c>
      <c r="E176" s="17" t="s">
        <v>116</v>
      </c>
      <c r="F176" s="4" t="s">
        <v>1374</v>
      </c>
      <c r="G176" s="4" t="s">
        <v>1375</v>
      </c>
      <c r="H176" s="4" t="s">
        <v>1376</v>
      </c>
      <c r="I176" s="4" t="s">
        <v>299</v>
      </c>
      <c r="J176" s="17" t="s">
        <v>1379</v>
      </c>
      <c r="K176" s="19"/>
      <c r="L176" s="19"/>
      <c r="M176" s="4"/>
      <c r="N176" s="4">
        <v>788.0</v>
      </c>
    </row>
    <row r="177">
      <c r="A177" s="4">
        <v>166.0</v>
      </c>
      <c r="B177" s="4" t="s">
        <v>1381</v>
      </c>
      <c r="C177" s="4" t="s">
        <v>1382</v>
      </c>
      <c r="D177" s="4">
        <v>1.0</v>
      </c>
      <c r="E177" s="17" t="s">
        <v>40</v>
      </c>
      <c r="F177" s="4" t="s">
        <v>1385</v>
      </c>
      <c r="G177" s="4" t="s">
        <v>1386</v>
      </c>
      <c r="H177" s="4" t="s">
        <v>599</v>
      </c>
      <c r="I177" s="4" t="s">
        <v>162</v>
      </c>
      <c r="J177" s="17" t="s">
        <v>1388</v>
      </c>
      <c r="K177" s="19">
        <v>1.119142679E9</v>
      </c>
      <c r="L177" s="19">
        <v>1.063213455E9</v>
      </c>
      <c r="M177" s="4" t="s">
        <v>1391</v>
      </c>
      <c r="N177" s="4">
        <v>69.0</v>
      </c>
    </row>
    <row r="178">
      <c r="A178" s="4">
        <v>682.0</v>
      </c>
      <c r="B178" s="4" t="s">
        <v>1392</v>
      </c>
      <c r="C178" s="4" t="s">
        <v>1393</v>
      </c>
      <c r="D178" s="4">
        <v>0.9335563</v>
      </c>
      <c r="E178" s="17" t="s">
        <v>40</v>
      </c>
      <c r="F178" s="4" t="s">
        <v>1395</v>
      </c>
      <c r="G178" s="4" t="s">
        <v>1396</v>
      </c>
      <c r="H178" s="4" t="s">
        <v>1397</v>
      </c>
      <c r="I178" s="4" t="s">
        <v>507</v>
      </c>
      <c r="J178" s="17" t="s">
        <v>1398</v>
      </c>
      <c r="K178" s="19">
        <v>324075.0</v>
      </c>
      <c r="L178" s="19">
        <v>274827.0</v>
      </c>
      <c r="M178" s="4" t="s">
        <v>423</v>
      </c>
      <c r="N178" s="4">
        <v>489.0</v>
      </c>
    </row>
    <row r="179">
      <c r="A179" s="4">
        <v>683.0</v>
      </c>
      <c r="B179" s="4" t="s">
        <v>1392</v>
      </c>
      <c r="C179" s="4" t="s">
        <v>1393</v>
      </c>
      <c r="D179" s="4">
        <v>0.9335563</v>
      </c>
      <c r="E179" s="17" t="s">
        <v>40</v>
      </c>
      <c r="F179" s="4" t="s">
        <v>1395</v>
      </c>
      <c r="G179" s="4" t="s">
        <v>1396</v>
      </c>
      <c r="H179" s="4" t="s">
        <v>1397</v>
      </c>
      <c r="I179" s="4" t="s">
        <v>507</v>
      </c>
      <c r="J179" s="17" t="s">
        <v>1398</v>
      </c>
      <c r="K179" s="19">
        <v>324075.0</v>
      </c>
      <c r="L179" s="19">
        <v>274827.0</v>
      </c>
      <c r="M179" s="4" t="s">
        <v>423</v>
      </c>
      <c r="N179" s="4">
        <v>490.0</v>
      </c>
    </row>
    <row r="180">
      <c r="A180" s="4">
        <v>173.0</v>
      </c>
      <c r="B180" s="4" t="s">
        <v>1400</v>
      </c>
      <c r="C180" s="4" t="s">
        <v>1401</v>
      </c>
      <c r="D180" s="4">
        <v>0.8877162</v>
      </c>
      <c r="E180" s="17" t="s">
        <v>40</v>
      </c>
      <c r="F180" s="4" t="s">
        <v>1402</v>
      </c>
      <c r="G180" s="4" t="s">
        <v>1403</v>
      </c>
      <c r="H180" s="4" t="s">
        <v>1404</v>
      </c>
      <c r="I180" s="4" t="s">
        <v>351</v>
      </c>
      <c r="J180" s="17" t="s">
        <v>1405</v>
      </c>
      <c r="K180" s="19">
        <v>549515.0</v>
      </c>
      <c r="L180" s="19">
        <v>471733.0</v>
      </c>
      <c r="M180" s="4" t="s">
        <v>1406</v>
      </c>
      <c r="N180" s="4">
        <v>533.0</v>
      </c>
    </row>
    <row r="181">
      <c r="A181" s="4">
        <v>175.0</v>
      </c>
      <c r="B181" s="4" t="s">
        <v>1408</v>
      </c>
      <c r="C181" s="4" t="s">
        <v>1410</v>
      </c>
      <c r="D181" s="4">
        <v>1.0</v>
      </c>
      <c r="E181" s="17" t="s">
        <v>40</v>
      </c>
      <c r="F181" s="4" t="s">
        <v>1413</v>
      </c>
      <c r="G181" s="4" t="s">
        <v>1414</v>
      </c>
      <c r="H181" s="4" t="s">
        <v>1415</v>
      </c>
      <c r="I181" s="4" t="s">
        <v>234</v>
      </c>
      <c r="J181" s="17" t="s">
        <v>1416</v>
      </c>
      <c r="K181" s="19"/>
      <c r="L181" s="19"/>
      <c r="M181" s="4" t="s">
        <v>1417</v>
      </c>
      <c r="N181" s="4">
        <v>70.0</v>
      </c>
    </row>
    <row r="182">
      <c r="A182" s="4">
        <v>588.0</v>
      </c>
      <c r="B182" s="4" t="s">
        <v>1418</v>
      </c>
      <c r="C182" s="4" t="s">
        <v>1419</v>
      </c>
      <c r="D182" s="4">
        <v>0.7409379</v>
      </c>
      <c r="E182" s="17" t="s">
        <v>116</v>
      </c>
      <c r="F182" s="4" t="s">
        <v>1422</v>
      </c>
      <c r="G182" s="4" t="s">
        <v>1423</v>
      </c>
      <c r="H182" s="4" t="s">
        <v>100</v>
      </c>
      <c r="I182" s="4" t="s">
        <v>101</v>
      </c>
      <c r="J182" s="17" t="s">
        <v>1424</v>
      </c>
      <c r="K182" s="19"/>
      <c r="L182" s="19"/>
      <c r="M182" s="4"/>
      <c r="N182" s="4">
        <v>706.0</v>
      </c>
    </row>
    <row r="183">
      <c r="A183" s="4">
        <v>390.0</v>
      </c>
      <c r="B183" s="4" t="s">
        <v>1426</v>
      </c>
      <c r="C183" s="4" t="s">
        <v>1428</v>
      </c>
      <c r="D183" s="4">
        <v>0.6389698</v>
      </c>
      <c r="E183" s="17" t="s">
        <v>116</v>
      </c>
      <c r="F183" s="4" t="s">
        <v>1429</v>
      </c>
      <c r="G183" s="4" t="s">
        <v>1430</v>
      </c>
      <c r="H183" s="4" t="s">
        <v>1431</v>
      </c>
      <c r="I183" s="4" t="s">
        <v>54</v>
      </c>
      <c r="J183" s="17" t="s">
        <v>1432</v>
      </c>
      <c r="K183" s="19"/>
      <c r="L183" s="19"/>
      <c r="M183" s="4"/>
      <c r="N183" s="4">
        <v>732.0</v>
      </c>
    </row>
    <row r="184">
      <c r="A184" s="4">
        <v>176.0</v>
      </c>
      <c r="B184" s="4" t="s">
        <v>1435</v>
      </c>
      <c r="C184" s="4" t="s">
        <v>1436</v>
      </c>
      <c r="D184" s="4">
        <v>0.7197416</v>
      </c>
      <c r="E184" s="17" t="s">
        <v>116</v>
      </c>
      <c r="F184" s="4" t="s">
        <v>1437</v>
      </c>
      <c r="G184" s="4" t="s">
        <v>1438</v>
      </c>
      <c r="H184" s="4" t="s">
        <v>1439</v>
      </c>
      <c r="I184" s="4" t="s">
        <v>1047</v>
      </c>
      <c r="J184" s="17" t="s">
        <v>1442</v>
      </c>
      <c r="K184" s="19"/>
      <c r="L184" s="19"/>
      <c r="M184" s="4"/>
      <c r="N184" s="4">
        <v>637.0</v>
      </c>
    </row>
    <row r="185">
      <c r="A185" s="4">
        <v>177.0</v>
      </c>
      <c r="B185" s="4" t="s">
        <v>1443</v>
      </c>
      <c r="C185" s="4" t="s">
        <v>1444</v>
      </c>
      <c r="D185" s="4">
        <v>1.0</v>
      </c>
      <c r="E185" s="17" t="s">
        <v>40</v>
      </c>
      <c r="F185" s="4" t="s">
        <v>1445</v>
      </c>
      <c r="G185" s="4" t="s">
        <v>1446</v>
      </c>
      <c r="H185" s="4" t="s">
        <v>1448</v>
      </c>
      <c r="I185" s="4" t="s">
        <v>234</v>
      </c>
      <c r="J185" s="17" t="s">
        <v>1450</v>
      </c>
      <c r="K185" s="19"/>
      <c r="L185" s="19"/>
      <c r="M185" s="4" t="s">
        <v>1451</v>
      </c>
      <c r="N185" s="4">
        <v>71.0</v>
      </c>
    </row>
    <row r="186">
      <c r="A186" s="4">
        <v>127.0</v>
      </c>
      <c r="B186" s="4" t="s">
        <v>1452</v>
      </c>
      <c r="C186" s="4" t="s">
        <v>1453</v>
      </c>
      <c r="D186" s="4">
        <v>0.1654053</v>
      </c>
      <c r="E186" s="17" t="s">
        <v>116</v>
      </c>
      <c r="F186" s="4" t="s">
        <v>1456</v>
      </c>
      <c r="G186" s="4" t="s">
        <v>1457</v>
      </c>
      <c r="H186" s="4" t="s">
        <v>1458</v>
      </c>
      <c r="I186" s="4" t="s">
        <v>507</v>
      </c>
      <c r="J186" s="17" t="s">
        <v>1459</v>
      </c>
      <c r="K186" s="19"/>
      <c r="L186" s="19"/>
      <c r="M186" s="4"/>
      <c r="N186" s="4">
        <v>820.0</v>
      </c>
    </row>
    <row r="187">
      <c r="A187" s="4">
        <v>178.0</v>
      </c>
      <c r="B187" s="4" t="s">
        <v>1461</v>
      </c>
      <c r="C187" s="4" t="s">
        <v>1464</v>
      </c>
      <c r="D187" s="4">
        <v>1.0</v>
      </c>
      <c r="E187" s="17" t="s">
        <v>40</v>
      </c>
      <c r="F187" s="4" t="s">
        <v>1465</v>
      </c>
      <c r="G187" s="4" t="s">
        <v>1466</v>
      </c>
      <c r="H187" s="4" t="s">
        <v>782</v>
      </c>
      <c r="I187" s="4" t="s">
        <v>179</v>
      </c>
      <c r="J187" s="17" t="s">
        <v>1467</v>
      </c>
      <c r="K187" s="19">
        <v>619368.0</v>
      </c>
      <c r="L187" s="19">
        <v>374385.0</v>
      </c>
      <c r="M187" s="4" t="s">
        <v>487</v>
      </c>
      <c r="N187" s="4">
        <v>72.0</v>
      </c>
    </row>
    <row r="188">
      <c r="A188" s="4">
        <v>179.0</v>
      </c>
      <c r="B188" s="4" t="s">
        <v>1468</v>
      </c>
      <c r="C188" s="4" t="s">
        <v>1470</v>
      </c>
      <c r="D188" s="4">
        <v>0.8854365</v>
      </c>
      <c r="E188" s="17" t="s">
        <v>40</v>
      </c>
      <c r="F188" s="4" t="s">
        <v>1472</v>
      </c>
      <c r="G188" s="4" t="s">
        <v>1473</v>
      </c>
      <c r="H188" s="4" t="s">
        <v>1474</v>
      </c>
      <c r="I188" s="4" t="s">
        <v>1047</v>
      </c>
      <c r="J188" s="17" t="s">
        <v>1475</v>
      </c>
      <c r="K188" s="19"/>
      <c r="L188" s="19"/>
      <c r="M188" s="4" t="s">
        <v>1477</v>
      </c>
      <c r="N188" s="4">
        <v>540.0</v>
      </c>
    </row>
    <row r="189">
      <c r="A189" s="4">
        <v>180.0</v>
      </c>
      <c r="B189" s="4" t="s">
        <v>1478</v>
      </c>
      <c r="C189" s="4" t="s">
        <v>1479</v>
      </c>
      <c r="D189" s="4">
        <v>0.9267372</v>
      </c>
      <c r="E189" s="17" t="s">
        <v>40</v>
      </c>
      <c r="F189" s="4" t="s">
        <v>1480</v>
      </c>
      <c r="G189" s="4" t="s">
        <v>1482</v>
      </c>
      <c r="H189" s="4" t="s">
        <v>1484</v>
      </c>
      <c r="I189" s="4" t="s">
        <v>179</v>
      </c>
      <c r="J189" s="17" t="s">
        <v>1485</v>
      </c>
      <c r="K189" s="19"/>
      <c r="L189" s="19"/>
      <c r="M189" s="4" t="s">
        <v>1486</v>
      </c>
      <c r="N189" s="4">
        <v>494.0</v>
      </c>
    </row>
    <row r="190">
      <c r="A190" s="4">
        <v>181.0</v>
      </c>
      <c r="B190" s="4" t="s">
        <v>1487</v>
      </c>
      <c r="C190" s="4" t="s">
        <v>1489</v>
      </c>
      <c r="D190" s="4">
        <v>1.0</v>
      </c>
      <c r="E190" s="17" t="s">
        <v>40</v>
      </c>
      <c r="F190" s="4" t="s">
        <v>1491</v>
      </c>
      <c r="G190" s="4" t="s">
        <v>1492</v>
      </c>
      <c r="H190" s="4" t="s">
        <v>1493</v>
      </c>
      <c r="I190" s="4" t="s">
        <v>1494</v>
      </c>
      <c r="J190" s="17" t="s">
        <v>1495</v>
      </c>
      <c r="K190" s="19"/>
      <c r="L190" s="19"/>
      <c r="M190" s="4" t="s">
        <v>279</v>
      </c>
      <c r="N190" s="4">
        <v>73.0</v>
      </c>
    </row>
    <row r="191">
      <c r="A191" s="4">
        <v>182.0</v>
      </c>
      <c r="B191" s="4" t="s">
        <v>1498</v>
      </c>
      <c r="C191" s="4" t="s">
        <v>1499</v>
      </c>
      <c r="D191" s="4">
        <v>0.9811237</v>
      </c>
      <c r="E191" s="17" t="s">
        <v>40</v>
      </c>
      <c r="F191" s="4" t="s">
        <v>1501</v>
      </c>
      <c r="G191" s="4" t="s">
        <v>1502</v>
      </c>
      <c r="H191" s="4" t="s">
        <v>1503</v>
      </c>
      <c r="I191" s="4" t="s">
        <v>153</v>
      </c>
      <c r="J191" s="17" t="s">
        <v>1504</v>
      </c>
      <c r="K191" s="19"/>
      <c r="L191" s="19"/>
      <c r="M191" s="4" t="s">
        <v>1506</v>
      </c>
      <c r="N191" s="4">
        <v>374.0</v>
      </c>
    </row>
    <row r="192">
      <c r="A192" s="4">
        <v>183.0</v>
      </c>
      <c r="B192" s="4" t="s">
        <v>1508</v>
      </c>
      <c r="C192" s="4" t="s">
        <v>1508</v>
      </c>
      <c r="D192" s="4">
        <v>1.0</v>
      </c>
      <c r="E192" s="17" t="s">
        <v>40</v>
      </c>
      <c r="F192" s="4" t="s">
        <v>1511</v>
      </c>
      <c r="G192" s="4" t="s">
        <v>1512</v>
      </c>
      <c r="H192" s="4" t="s">
        <v>1513</v>
      </c>
      <c r="I192" s="4" t="s">
        <v>179</v>
      </c>
      <c r="J192" s="17" t="s">
        <v>1516</v>
      </c>
      <c r="K192" s="19">
        <v>38142.0</v>
      </c>
      <c r="L192" s="19">
        <v>25558.0</v>
      </c>
      <c r="M192" s="4" t="s">
        <v>1517</v>
      </c>
      <c r="N192" s="4">
        <v>74.0</v>
      </c>
    </row>
    <row r="193">
      <c r="A193" s="4">
        <v>184.0</v>
      </c>
      <c r="B193" s="4" t="s">
        <v>1508</v>
      </c>
      <c r="C193" s="4" t="s">
        <v>1508</v>
      </c>
      <c r="D193" s="4">
        <v>1.0</v>
      </c>
      <c r="E193" s="17" t="s">
        <v>40</v>
      </c>
      <c r="F193" s="4" t="s">
        <v>1511</v>
      </c>
      <c r="G193" s="4" t="s">
        <v>1512</v>
      </c>
      <c r="H193" s="4" t="s">
        <v>1513</v>
      </c>
      <c r="I193" s="4" t="s">
        <v>179</v>
      </c>
      <c r="J193" s="17" t="s">
        <v>1516</v>
      </c>
      <c r="K193" s="19">
        <v>38142.0</v>
      </c>
      <c r="L193" s="19">
        <v>25558.0</v>
      </c>
      <c r="M193" s="4" t="s">
        <v>1517</v>
      </c>
      <c r="N193" s="4">
        <v>75.0</v>
      </c>
    </row>
    <row r="194">
      <c r="A194" s="4">
        <v>185.0</v>
      </c>
      <c r="B194" s="4" t="s">
        <v>1520</v>
      </c>
      <c r="C194" s="4" t="s">
        <v>1521</v>
      </c>
      <c r="D194" s="4">
        <v>0.672882</v>
      </c>
      <c r="E194" s="17" t="s">
        <v>116</v>
      </c>
      <c r="F194" s="4" t="s">
        <v>1524</v>
      </c>
      <c r="G194" s="4" t="s">
        <v>1525</v>
      </c>
      <c r="H194" s="4" t="s">
        <v>1526</v>
      </c>
      <c r="I194" s="4" t="s">
        <v>407</v>
      </c>
      <c r="J194" s="17" t="s">
        <v>1527</v>
      </c>
      <c r="K194" s="19"/>
      <c r="L194" s="19"/>
      <c r="M194" s="4"/>
      <c r="N194" s="4">
        <v>722.0</v>
      </c>
    </row>
    <row r="195">
      <c r="A195" s="4">
        <v>186.0</v>
      </c>
      <c r="B195" s="4" t="s">
        <v>1528</v>
      </c>
      <c r="C195" s="4" t="s">
        <v>1530</v>
      </c>
      <c r="D195" s="4">
        <v>0.9682786</v>
      </c>
      <c r="E195" s="17" t="s">
        <v>40</v>
      </c>
      <c r="F195" s="4" t="s">
        <v>1532</v>
      </c>
      <c r="G195" s="4" t="s">
        <v>1533</v>
      </c>
      <c r="H195" s="4" t="s">
        <v>1534</v>
      </c>
      <c r="I195" s="4" t="s">
        <v>299</v>
      </c>
      <c r="J195" s="17" t="s">
        <v>1535</v>
      </c>
      <c r="K195" s="19"/>
      <c r="L195" s="19"/>
      <c r="M195" s="4" t="s">
        <v>1536</v>
      </c>
      <c r="N195" s="4">
        <v>449.0</v>
      </c>
    </row>
    <row r="196">
      <c r="A196" s="4">
        <v>252.0</v>
      </c>
      <c r="B196" s="4" t="s">
        <v>1540</v>
      </c>
      <c r="C196" s="4" t="s">
        <v>1541</v>
      </c>
      <c r="D196" s="4">
        <v>0.5027242</v>
      </c>
      <c r="E196" s="17" t="s">
        <v>116</v>
      </c>
      <c r="F196" s="4" t="s">
        <v>1542</v>
      </c>
      <c r="G196" s="4" t="s">
        <v>1543</v>
      </c>
      <c r="H196" s="4" t="s">
        <v>1545</v>
      </c>
      <c r="I196" s="4" t="s">
        <v>1239</v>
      </c>
      <c r="J196" s="17" t="s">
        <v>1547</v>
      </c>
      <c r="K196" s="19"/>
      <c r="L196" s="19"/>
      <c r="M196" s="4"/>
      <c r="N196" s="4">
        <v>783.0</v>
      </c>
    </row>
    <row r="197">
      <c r="A197" s="4">
        <v>187.0</v>
      </c>
      <c r="B197" s="4" t="s">
        <v>1548</v>
      </c>
      <c r="C197" s="4" t="s">
        <v>1549</v>
      </c>
      <c r="D197" s="4">
        <v>1.0</v>
      </c>
      <c r="E197" s="17" t="s">
        <v>40</v>
      </c>
      <c r="F197" s="4" t="s">
        <v>1552</v>
      </c>
      <c r="G197" s="4" t="s">
        <v>1553</v>
      </c>
      <c r="H197" s="4" t="s">
        <v>1554</v>
      </c>
      <c r="I197" s="4" t="s">
        <v>61</v>
      </c>
      <c r="J197" s="17" t="s">
        <v>1555</v>
      </c>
      <c r="K197" s="19">
        <v>4.6083715E7</v>
      </c>
      <c r="L197" s="19">
        <v>3.8423512E7</v>
      </c>
      <c r="M197" s="4" t="s">
        <v>1556</v>
      </c>
      <c r="N197" s="4">
        <v>76.0</v>
      </c>
    </row>
    <row r="198">
      <c r="A198" s="4">
        <v>188.0</v>
      </c>
      <c r="B198" s="4" t="s">
        <v>1559</v>
      </c>
      <c r="C198" s="4" t="s">
        <v>1559</v>
      </c>
      <c r="D198" s="4">
        <v>1.0</v>
      </c>
      <c r="E198" s="17" t="s">
        <v>40</v>
      </c>
      <c r="F198" s="4" t="s">
        <v>1560</v>
      </c>
      <c r="G198" s="4" t="s">
        <v>1561</v>
      </c>
      <c r="H198" s="4" t="s">
        <v>350</v>
      </c>
      <c r="I198" s="4" t="s">
        <v>351</v>
      </c>
      <c r="J198" s="17" t="s">
        <v>1563</v>
      </c>
      <c r="K198" s="19">
        <v>466635.0</v>
      </c>
      <c r="L198" s="19">
        <v>467472.0</v>
      </c>
      <c r="M198" s="4" t="s">
        <v>1564</v>
      </c>
      <c r="N198" s="4">
        <v>77.0</v>
      </c>
    </row>
    <row r="199">
      <c r="A199" s="4">
        <v>189.0</v>
      </c>
      <c r="B199" s="4" t="s">
        <v>1559</v>
      </c>
      <c r="C199" s="4" t="s">
        <v>1559</v>
      </c>
      <c r="D199" s="4">
        <v>1.0</v>
      </c>
      <c r="E199" s="17" t="s">
        <v>40</v>
      </c>
      <c r="F199" s="4" t="s">
        <v>1560</v>
      </c>
      <c r="G199" s="4" t="s">
        <v>1561</v>
      </c>
      <c r="H199" s="4" t="s">
        <v>350</v>
      </c>
      <c r="I199" s="4" t="s">
        <v>351</v>
      </c>
      <c r="J199" s="17" t="s">
        <v>1563</v>
      </c>
      <c r="K199" s="19">
        <v>466635.0</v>
      </c>
      <c r="L199" s="19">
        <v>467472.0</v>
      </c>
      <c r="M199" s="4" t="s">
        <v>1564</v>
      </c>
      <c r="N199" s="4">
        <v>78.0</v>
      </c>
    </row>
    <row r="200">
      <c r="A200" s="4">
        <v>190.0</v>
      </c>
      <c r="B200" s="4" t="s">
        <v>1565</v>
      </c>
      <c r="C200" s="4" t="s">
        <v>1566</v>
      </c>
      <c r="D200" s="4">
        <v>0.9201087</v>
      </c>
      <c r="E200" s="17" t="s">
        <v>40</v>
      </c>
      <c r="F200" s="4" t="s">
        <v>1567</v>
      </c>
      <c r="G200" s="4" t="s">
        <v>1568</v>
      </c>
      <c r="H200" s="4" t="s">
        <v>336</v>
      </c>
      <c r="I200" s="4" t="s">
        <v>120</v>
      </c>
      <c r="J200" s="17" t="s">
        <v>1569</v>
      </c>
      <c r="K200" s="19">
        <v>278706.0</v>
      </c>
      <c r="L200" s="19">
        <v>285794.0</v>
      </c>
      <c r="M200" s="4" t="s">
        <v>1571</v>
      </c>
      <c r="N200" s="4">
        <v>509.0</v>
      </c>
    </row>
    <row r="201">
      <c r="A201" s="4">
        <v>191.0</v>
      </c>
      <c r="B201" s="4" t="s">
        <v>1572</v>
      </c>
      <c r="C201" s="4" t="s">
        <v>1573</v>
      </c>
      <c r="D201" s="4">
        <v>0.6116934</v>
      </c>
      <c r="E201" s="17" t="s">
        <v>116</v>
      </c>
      <c r="F201" s="4" t="s">
        <v>1574</v>
      </c>
      <c r="G201" s="4" t="s">
        <v>1575</v>
      </c>
      <c r="H201" s="4" t="s">
        <v>1576</v>
      </c>
      <c r="I201" s="4" t="s">
        <v>179</v>
      </c>
      <c r="J201" s="17" t="s">
        <v>1577</v>
      </c>
      <c r="K201" s="19"/>
      <c r="L201" s="19"/>
      <c r="M201" s="4"/>
      <c r="N201" s="4">
        <v>741.0</v>
      </c>
    </row>
    <row r="202">
      <c r="A202" s="4">
        <v>192.0</v>
      </c>
      <c r="B202" s="4" t="s">
        <v>1578</v>
      </c>
      <c r="C202" s="4" t="s">
        <v>1579</v>
      </c>
      <c r="D202" s="4">
        <v>1.0</v>
      </c>
      <c r="E202" s="17" t="s">
        <v>40</v>
      </c>
      <c r="F202" s="4" t="s">
        <v>1581</v>
      </c>
      <c r="G202" s="4" t="s">
        <v>1582</v>
      </c>
      <c r="H202" s="4" t="s">
        <v>1583</v>
      </c>
      <c r="I202" s="4" t="s">
        <v>153</v>
      </c>
      <c r="J202" s="17" t="s">
        <v>1584</v>
      </c>
      <c r="K202" s="19">
        <v>6512791.0</v>
      </c>
      <c r="L202" s="19">
        <v>1877029.0</v>
      </c>
      <c r="M202" s="4" t="s">
        <v>1506</v>
      </c>
      <c r="N202" s="4">
        <v>79.0</v>
      </c>
    </row>
    <row r="203">
      <c r="A203" s="4">
        <v>660.0</v>
      </c>
      <c r="B203" s="4" t="s">
        <v>1585</v>
      </c>
      <c r="C203" s="4" t="s">
        <v>1587</v>
      </c>
      <c r="D203" s="4">
        <v>0.766494</v>
      </c>
      <c r="E203" s="17" t="s">
        <v>116</v>
      </c>
      <c r="F203" s="4" t="s">
        <v>1589</v>
      </c>
      <c r="G203" s="4" t="s">
        <v>1590</v>
      </c>
      <c r="H203" s="4" t="s">
        <v>1591</v>
      </c>
      <c r="I203" s="4" t="s">
        <v>1592</v>
      </c>
      <c r="J203" s="17" t="s">
        <v>1593</v>
      </c>
      <c r="K203" s="19"/>
      <c r="L203" s="19"/>
      <c r="M203" s="4"/>
      <c r="N203" s="4">
        <v>702.0</v>
      </c>
    </row>
    <row r="204">
      <c r="A204" s="4">
        <v>193.0</v>
      </c>
      <c r="B204" s="4" t="s">
        <v>1596</v>
      </c>
      <c r="C204" s="4" t="s">
        <v>1597</v>
      </c>
      <c r="D204" s="4">
        <v>0.502257</v>
      </c>
      <c r="E204" s="17" t="s">
        <v>116</v>
      </c>
      <c r="F204" s="4" t="s">
        <v>1598</v>
      </c>
      <c r="G204" s="4" t="s">
        <v>1599</v>
      </c>
      <c r="H204" s="4" t="s">
        <v>1601</v>
      </c>
      <c r="I204" s="4" t="s">
        <v>226</v>
      </c>
      <c r="J204" s="17" t="s">
        <v>1603</v>
      </c>
      <c r="K204" s="19"/>
      <c r="L204" s="19"/>
      <c r="M204" s="4"/>
      <c r="N204" s="4">
        <v>784.0</v>
      </c>
    </row>
    <row r="205">
      <c r="A205" s="4">
        <v>194.0</v>
      </c>
      <c r="B205" s="4" t="s">
        <v>1604</v>
      </c>
      <c r="C205" s="4" t="s">
        <v>1605</v>
      </c>
      <c r="D205" s="4">
        <v>0.9847303</v>
      </c>
      <c r="E205" s="17" t="s">
        <v>40</v>
      </c>
      <c r="F205" s="4" t="s">
        <v>1606</v>
      </c>
      <c r="G205" s="4" t="s">
        <v>1607</v>
      </c>
      <c r="H205" s="4" t="s">
        <v>1608</v>
      </c>
      <c r="I205" s="4" t="s">
        <v>284</v>
      </c>
      <c r="J205" s="17" t="s">
        <v>1610</v>
      </c>
      <c r="K205" s="19"/>
      <c r="L205" s="19"/>
      <c r="M205" s="4" t="s">
        <v>201</v>
      </c>
      <c r="N205" s="4">
        <v>351.0</v>
      </c>
    </row>
    <row r="206">
      <c r="A206" s="4">
        <v>196.0</v>
      </c>
      <c r="B206" s="4" t="s">
        <v>1612</v>
      </c>
      <c r="C206" s="4" t="s">
        <v>1613</v>
      </c>
      <c r="D206" s="4">
        <v>0.7579072</v>
      </c>
      <c r="E206" s="17" t="s">
        <v>40</v>
      </c>
      <c r="F206" s="4" t="s">
        <v>1614</v>
      </c>
      <c r="G206" s="4" t="s">
        <v>1616</v>
      </c>
      <c r="H206" s="4" t="s">
        <v>1618</v>
      </c>
      <c r="I206" s="4" t="s">
        <v>1494</v>
      </c>
      <c r="J206" s="17" t="s">
        <v>1619</v>
      </c>
      <c r="K206" s="19">
        <v>475916.0</v>
      </c>
      <c r="L206" s="19">
        <v>277098.0</v>
      </c>
      <c r="M206" s="4" t="s">
        <v>1620</v>
      </c>
      <c r="N206" s="4">
        <v>613.0</v>
      </c>
    </row>
    <row r="207">
      <c r="A207" s="4">
        <v>199.0</v>
      </c>
      <c r="B207" s="4" t="s">
        <v>1621</v>
      </c>
      <c r="C207" s="4" t="s">
        <v>1622</v>
      </c>
      <c r="D207" s="4">
        <v>0.9139521</v>
      </c>
      <c r="E207" s="17" t="s">
        <v>40</v>
      </c>
      <c r="F207" s="4" t="s">
        <v>1625</v>
      </c>
      <c r="G207" s="4" t="s">
        <v>1626</v>
      </c>
      <c r="H207" s="4" t="s">
        <v>1627</v>
      </c>
      <c r="I207" s="4" t="s">
        <v>234</v>
      </c>
      <c r="J207" s="17" t="s">
        <v>1629</v>
      </c>
      <c r="K207" s="19"/>
      <c r="L207" s="19"/>
      <c r="M207" s="4" t="s">
        <v>423</v>
      </c>
      <c r="N207" s="4">
        <v>518.0</v>
      </c>
    </row>
    <row r="208">
      <c r="A208" s="4">
        <v>200.0</v>
      </c>
      <c r="B208" s="4" t="s">
        <v>1631</v>
      </c>
      <c r="C208" s="4" t="s">
        <v>1633</v>
      </c>
      <c r="D208" s="4">
        <v>1.0</v>
      </c>
      <c r="E208" s="17" t="s">
        <v>40</v>
      </c>
      <c r="F208" s="4" t="s">
        <v>1635</v>
      </c>
      <c r="G208" s="4" t="s">
        <v>1636</v>
      </c>
      <c r="H208" s="4" t="s">
        <v>1637</v>
      </c>
      <c r="I208" s="4" t="s">
        <v>61</v>
      </c>
      <c r="J208" s="17" t="s">
        <v>1640</v>
      </c>
      <c r="K208" s="19">
        <v>1465140.0</v>
      </c>
      <c r="L208" s="19">
        <v>1462794.0</v>
      </c>
      <c r="M208" s="4" t="s">
        <v>1642</v>
      </c>
      <c r="N208" s="4">
        <v>80.0</v>
      </c>
    </row>
    <row r="209">
      <c r="A209" s="4">
        <v>201.0</v>
      </c>
      <c r="B209" s="4" t="s">
        <v>1643</v>
      </c>
      <c r="C209" s="4" t="s">
        <v>1645</v>
      </c>
      <c r="D209" s="4">
        <v>1.0</v>
      </c>
      <c r="E209" s="17" t="s">
        <v>40</v>
      </c>
      <c r="F209" s="4" t="s">
        <v>1646</v>
      </c>
      <c r="G209" s="4" t="s">
        <v>1648</v>
      </c>
      <c r="H209" s="4" t="s">
        <v>629</v>
      </c>
      <c r="I209" s="4" t="s">
        <v>1015</v>
      </c>
      <c r="J209" s="17" t="s">
        <v>1649</v>
      </c>
      <c r="K209" s="19">
        <v>1647704.0</v>
      </c>
      <c r="L209" s="19">
        <v>1594155.0</v>
      </c>
      <c r="M209" s="4" t="s">
        <v>1650</v>
      </c>
      <c r="N209" s="4">
        <v>81.0</v>
      </c>
    </row>
    <row r="210">
      <c r="A210" s="4">
        <v>202.0</v>
      </c>
      <c r="B210" s="4" t="s">
        <v>1643</v>
      </c>
      <c r="C210" s="4" t="s">
        <v>1645</v>
      </c>
      <c r="D210" s="4">
        <v>1.0</v>
      </c>
      <c r="E210" s="17" t="s">
        <v>40</v>
      </c>
      <c r="F210" s="4" t="s">
        <v>1646</v>
      </c>
      <c r="G210" s="4" t="s">
        <v>1648</v>
      </c>
      <c r="H210" s="4" t="s">
        <v>629</v>
      </c>
      <c r="I210" s="4" t="s">
        <v>1015</v>
      </c>
      <c r="J210" s="17" t="s">
        <v>1649</v>
      </c>
      <c r="K210" s="19">
        <v>1647704.0</v>
      </c>
      <c r="L210" s="19">
        <v>1594155.0</v>
      </c>
      <c r="M210" s="4" t="s">
        <v>1650</v>
      </c>
      <c r="N210" s="4">
        <v>82.0</v>
      </c>
    </row>
    <row r="211">
      <c r="A211" s="4">
        <v>203.0</v>
      </c>
      <c r="B211" s="4" t="s">
        <v>1655</v>
      </c>
      <c r="C211" s="4" t="s">
        <v>1656</v>
      </c>
      <c r="D211" s="4">
        <v>0.961913</v>
      </c>
      <c r="E211" s="17" t="s">
        <v>40</v>
      </c>
      <c r="F211" s="4" t="s">
        <v>1657</v>
      </c>
      <c r="G211" s="4" t="s">
        <v>1658</v>
      </c>
      <c r="H211" s="4" t="s">
        <v>1659</v>
      </c>
      <c r="I211" s="4" t="s">
        <v>1125</v>
      </c>
      <c r="J211" s="17" t="s">
        <v>1660</v>
      </c>
      <c r="K211" s="19"/>
      <c r="L211" s="19"/>
      <c r="M211" s="4" t="s">
        <v>1662</v>
      </c>
      <c r="N211" s="4">
        <v>464.0</v>
      </c>
    </row>
    <row r="212">
      <c r="A212" s="4">
        <v>204.0</v>
      </c>
      <c r="B212" s="4" t="s">
        <v>1664</v>
      </c>
      <c r="C212" s="4" t="s">
        <v>1665</v>
      </c>
      <c r="D212" s="4">
        <v>0.9777747</v>
      </c>
      <c r="E212" s="17" t="s">
        <v>40</v>
      </c>
      <c r="F212" s="4" t="s">
        <v>1666</v>
      </c>
      <c r="G212" s="4" t="s">
        <v>1669</v>
      </c>
      <c r="H212" s="4" t="s">
        <v>1670</v>
      </c>
      <c r="I212" s="4" t="s">
        <v>407</v>
      </c>
      <c r="J212" s="17" t="s">
        <v>1671</v>
      </c>
      <c r="K212" s="19">
        <v>7512775.0</v>
      </c>
      <c r="L212" s="19">
        <v>6948854.0</v>
      </c>
      <c r="M212" s="4" t="s">
        <v>1672</v>
      </c>
      <c r="N212" s="4">
        <v>404.0</v>
      </c>
    </row>
    <row r="213">
      <c r="A213" s="4">
        <v>206.0</v>
      </c>
      <c r="B213" s="4" t="s">
        <v>1673</v>
      </c>
      <c r="C213" s="4" t="s">
        <v>1675</v>
      </c>
      <c r="D213" s="4">
        <v>0.9741316</v>
      </c>
      <c r="E213" s="17" t="s">
        <v>40</v>
      </c>
      <c r="F213" s="4" t="s">
        <v>1677</v>
      </c>
      <c r="G213" s="4" t="s">
        <v>1678</v>
      </c>
      <c r="H213" s="4" t="s">
        <v>1679</v>
      </c>
      <c r="I213" s="4" t="s">
        <v>1680</v>
      </c>
      <c r="J213" s="17" t="s">
        <v>1681</v>
      </c>
      <c r="K213" s="19"/>
      <c r="L213" s="19"/>
      <c r="M213" s="4" t="s">
        <v>1682</v>
      </c>
      <c r="N213" s="4">
        <v>430.0</v>
      </c>
    </row>
    <row r="214">
      <c r="A214" s="4">
        <v>207.0</v>
      </c>
      <c r="B214" s="4" t="s">
        <v>1683</v>
      </c>
      <c r="C214" s="4" t="s">
        <v>1684</v>
      </c>
      <c r="D214" s="4">
        <v>0.375</v>
      </c>
      <c r="E214" s="17" t="s">
        <v>116</v>
      </c>
      <c r="F214" s="4" t="s">
        <v>1686</v>
      </c>
      <c r="G214" s="4" t="s">
        <v>1687</v>
      </c>
      <c r="H214" s="4" t="s">
        <v>1689</v>
      </c>
      <c r="I214" s="4" t="s">
        <v>101</v>
      </c>
      <c r="J214" s="17" t="s">
        <v>1690</v>
      </c>
      <c r="K214" s="19"/>
      <c r="L214" s="19"/>
      <c r="M214" s="4"/>
      <c r="N214" s="4">
        <v>808.0</v>
      </c>
    </row>
    <row r="215">
      <c r="A215" s="4">
        <v>208.0</v>
      </c>
      <c r="B215" s="4" t="s">
        <v>1691</v>
      </c>
      <c r="C215" s="4" t="s">
        <v>1695</v>
      </c>
      <c r="D215" s="4">
        <v>1.0</v>
      </c>
      <c r="E215" s="17" t="s">
        <v>40</v>
      </c>
      <c r="F215" s="4" t="s">
        <v>1696</v>
      </c>
      <c r="G215" s="4" t="s">
        <v>1697</v>
      </c>
      <c r="H215" s="4" t="s">
        <v>1698</v>
      </c>
      <c r="I215" s="4" t="s">
        <v>369</v>
      </c>
      <c r="J215" s="17" t="s">
        <v>1699</v>
      </c>
      <c r="K215" s="19"/>
      <c r="L215" s="19"/>
      <c r="M215" s="4" t="s">
        <v>430</v>
      </c>
      <c r="N215" s="4">
        <v>83.0</v>
      </c>
    </row>
    <row r="216">
      <c r="A216" s="4">
        <v>209.0</v>
      </c>
      <c r="B216" s="4" t="s">
        <v>1702</v>
      </c>
      <c r="C216" s="4" t="s">
        <v>1704</v>
      </c>
      <c r="D216" s="4">
        <v>0.6306645</v>
      </c>
      <c r="E216" s="17" t="s">
        <v>116</v>
      </c>
      <c r="F216" s="4" t="s">
        <v>1705</v>
      </c>
      <c r="G216" s="4" t="s">
        <v>1707</v>
      </c>
      <c r="H216" s="4" t="s">
        <v>1709</v>
      </c>
      <c r="I216" s="4" t="s">
        <v>162</v>
      </c>
      <c r="J216" s="17" t="s">
        <v>1710</v>
      </c>
      <c r="K216" s="19"/>
      <c r="L216" s="19"/>
      <c r="M216" s="4"/>
      <c r="N216" s="4">
        <v>735.0</v>
      </c>
    </row>
    <row r="217">
      <c r="A217" s="4">
        <v>210.0</v>
      </c>
      <c r="B217" s="4" t="s">
        <v>1711</v>
      </c>
      <c r="C217" s="4" t="s">
        <v>1713</v>
      </c>
      <c r="D217" s="4">
        <v>0.979955</v>
      </c>
      <c r="E217" s="17" t="s">
        <v>40</v>
      </c>
      <c r="F217" s="4" t="s">
        <v>1715</v>
      </c>
      <c r="G217" s="4" t="s">
        <v>1716</v>
      </c>
      <c r="H217" s="4" t="s">
        <v>76</v>
      </c>
      <c r="I217" s="4" t="s">
        <v>77</v>
      </c>
      <c r="J217" s="17" t="s">
        <v>872</v>
      </c>
      <c r="K217" s="19">
        <v>3.9094759E7</v>
      </c>
      <c r="L217" s="19">
        <v>1.2539026E7</v>
      </c>
      <c r="M217" s="4" t="s">
        <v>1127</v>
      </c>
      <c r="N217" s="4">
        <v>386.0</v>
      </c>
    </row>
    <row r="218">
      <c r="A218" s="4">
        <v>212.0</v>
      </c>
      <c r="B218" s="4" t="s">
        <v>1718</v>
      </c>
      <c r="C218" s="4" t="s">
        <v>1720</v>
      </c>
      <c r="D218" s="4">
        <v>0.9875</v>
      </c>
      <c r="E218" s="17" t="s">
        <v>40</v>
      </c>
      <c r="F218" s="4" t="s">
        <v>1721</v>
      </c>
      <c r="G218" s="4" t="s">
        <v>1722</v>
      </c>
      <c r="H218" s="4" t="s">
        <v>1723</v>
      </c>
      <c r="I218" s="4" t="s">
        <v>153</v>
      </c>
      <c r="J218" s="17" t="s">
        <v>1724</v>
      </c>
      <c r="K218" s="19">
        <v>258640.0</v>
      </c>
      <c r="L218" s="19">
        <v>277044.0</v>
      </c>
      <c r="M218" s="4" t="s">
        <v>313</v>
      </c>
      <c r="N218" s="4">
        <v>336.0</v>
      </c>
    </row>
    <row r="219">
      <c r="A219" s="4">
        <v>350.0</v>
      </c>
      <c r="B219" s="4" t="s">
        <v>1725</v>
      </c>
      <c r="C219" s="4" t="s">
        <v>1726</v>
      </c>
      <c r="D219" s="4">
        <v>0.8545097</v>
      </c>
      <c r="E219" s="17" t="s">
        <v>40</v>
      </c>
      <c r="F219" s="4" t="s">
        <v>1728</v>
      </c>
      <c r="G219" s="4" t="s">
        <v>1730</v>
      </c>
      <c r="H219" s="4" t="s">
        <v>1731</v>
      </c>
      <c r="I219" s="4" t="s">
        <v>153</v>
      </c>
      <c r="J219" s="17" t="s">
        <v>1732</v>
      </c>
      <c r="K219" s="19"/>
      <c r="L219" s="19"/>
      <c r="M219" s="4" t="s">
        <v>1127</v>
      </c>
      <c r="N219" s="4">
        <v>561.0</v>
      </c>
    </row>
    <row r="220">
      <c r="A220" s="4">
        <v>752.0</v>
      </c>
      <c r="B220" s="4" t="s">
        <v>1735</v>
      </c>
      <c r="C220" s="4" t="s">
        <v>1736</v>
      </c>
      <c r="D220" s="4">
        <v>0.5262172</v>
      </c>
      <c r="E220" s="17" t="s">
        <v>116</v>
      </c>
      <c r="F220" s="4" t="s">
        <v>1737</v>
      </c>
      <c r="G220" s="4" t="s">
        <v>1739</v>
      </c>
      <c r="H220" s="4" t="s">
        <v>1266</v>
      </c>
      <c r="I220" s="4" t="s">
        <v>507</v>
      </c>
      <c r="J220" s="17" t="s">
        <v>1741</v>
      </c>
      <c r="K220" s="19"/>
      <c r="L220" s="19"/>
      <c r="M220" s="4"/>
      <c r="N220" s="4">
        <v>779.0</v>
      </c>
    </row>
    <row r="221">
      <c r="A221" s="4">
        <v>240.0</v>
      </c>
      <c r="B221" s="4" t="s">
        <v>1744</v>
      </c>
      <c r="C221" s="4" t="s">
        <v>1745</v>
      </c>
      <c r="D221" s="4">
        <v>0.3969167</v>
      </c>
      <c r="E221" s="17" t="s">
        <v>116</v>
      </c>
      <c r="F221" s="4" t="s">
        <v>1747</v>
      </c>
      <c r="G221" s="4" t="s">
        <v>1749</v>
      </c>
      <c r="H221" s="4" t="s">
        <v>1751</v>
      </c>
      <c r="I221" s="4" t="s">
        <v>1752</v>
      </c>
      <c r="J221" s="17" t="s">
        <v>1753</v>
      </c>
      <c r="K221" s="19"/>
      <c r="L221" s="19"/>
      <c r="M221" s="4"/>
      <c r="N221" s="4">
        <v>803.0</v>
      </c>
    </row>
    <row r="222">
      <c r="A222" s="4">
        <v>6.0</v>
      </c>
      <c r="B222" s="4" t="s">
        <v>1754</v>
      </c>
      <c r="C222" s="4" t="s">
        <v>1757</v>
      </c>
      <c r="D222" s="4">
        <v>0.3259088</v>
      </c>
      <c r="E222" s="17" t="s">
        <v>116</v>
      </c>
      <c r="F222" s="4" t="s">
        <v>1758</v>
      </c>
      <c r="G222" s="4" t="s">
        <v>1759</v>
      </c>
      <c r="H222" s="4" t="s">
        <v>1760</v>
      </c>
      <c r="I222" s="4" t="s">
        <v>153</v>
      </c>
      <c r="J222" s="17" t="s">
        <v>1761</v>
      </c>
      <c r="K222" s="19"/>
      <c r="L222" s="19"/>
      <c r="M222" s="4"/>
      <c r="N222" s="4">
        <v>812.0</v>
      </c>
    </row>
    <row r="223">
      <c r="A223" s="4">
        <v>214.0</v>
      </c>
      <c r="B223" s="4" t="s">
        <v>1762</v>
      </c>
      <c r="C223" s="4" t="s">
        <v>1763</v>
      </c>
      <c r="D223" s="4">
        <v>0.9773586</v>
      </c>
      <c r="E223" s="17" t="s">
        <v>40</v>
      </c>
      <c r="F223" s="4" t="s">
        <v>1764</v>
      </c>
      <c r="G223" s="4" t="s">
        <v>1765</v>
      </c>
      <c r="H223" s="4" t="s">
        <v>1767</v>
      </c>
      <c r="I223" s="4" t="s">
        <v>219</v>
      </c>
      <c r="J223" s="17" t="s">
        <v>1769</v>
      </c>
      <c r="K223" s="19"/>
      <c r="L223" s="19"/>
      <c r="M223" s="4" t="s">
        <v>1770</v>
      </c>
      <c r="N223" s="4">
        <v>407.0</v>
      </c>
    </row>
    <row r="224">
      <c r="A224" s="4">
        <v>215.0</v>
      </c>
      <c r="B224" s="4" t="s">
        <v>1771</v>
      </c>
      <c r="C224" s="4" t="s">
        <v>1772</v>
      </c>
      <c r="D224" s="4">
        <v>0.9875</v>
      </c>
      <c r="E224" s="17" t="s">
        <v>40</v>
      </c>
      <c r="F224" s="4" t="s">
        <v>1774</v>
      </c>
      <c r="G224" s="4" t="s">
        <v>1776</v>
      </c>
      <c r="H224" s="4" t="s">
        <v>1004</v>
      </c>
      <c r="I224" s="4" t="s">
        <v>1147</v>
      </c>
      <c r="J224" s="17" t="s">
        <v>1777</v>
      </c>
      <c r="K224" s="19"/>
      <c r="L224" s="19"/>
      <c r="M224" s="4" t="s">
        <v>313</v>
      </c>
      <c r="N224" s="4">
        <v>337.0</v>
      </c>
    </row>
    <row r="225">
      <c r="A225" s="4">
        <v>217.0</v>
      </c>
      <c r="B225" s="4" t="s">
        <v>1779</v>
      </c>
      <c r="C225" s="4" t="s">
        <v>1781</v>
      </c>
      <c r="D225" s="4">
        <v>0.9875</v>
      </c>
      <c r="E225" s="17" t="s">
        <v>40</v>
      </c>
      <c r="F225" s="4" t="s">
        <v>1782</v>
      </c>
      <c r="G225" s="4" t="s">
        <v>1783</v>
      </c>
      <c r="H225" s="4" t="s">
        <v>1784</v>
      </c>
      <c r="I225" s="4" t="s">
        <v>69</v>
      </c>
      <c r="J225" s="17" t="s">
        <v>1786</v>
      </c>
      <c r="K225" s="19">
        <v>292877.0</v>
      </c>
      <c r="L225" s="19">
        <v>281028.0</v>
      </c>
      <c r="M225" s="4" t="s">
        <v>279</v>
      </c>
      <c r="N225" s="4">
        <v>338.0</v>
      </c>
    </row>
    <row r="226">
      <c r="A226" s="4">
        <v>218.0</v>
      </c>
      <c r="B226" s="4" t="s">
        <v>1789</v>
      </c>
      <c r="C226" s="4" t="s">
        <v>1790</v>
      </c>
      <c r="D226" s="4">
        <v>0.9875</v>
      </c>
      <c r="E226" s="17" t="s">
        <v>40</v>
      </c>
      <c r="F226" s="4" t="s">
        <v>1792</v>
      </c>
      <c r="G226" s="4" t="s">
        <v>1794</v>
      </c>
      <c r="H226" s="4" t="s">
        <v>1795</v>
      </c>
      <c r="I226" s="4" t="s">
        <v>153</v>
      </c>
      <c r="J226" s="17" t="s">
        <v>1797</v>
      </c>
      <c r="K226" s="19"/>
      <c r="L226" s="19"/>
      <c r="M226" s="4" t="s">
        <v>423</v>
      </c>
      <c r="N226" s="4">
        <v>339.0</v>
      </c>
    </row>
    <row r="227">
      <c r="A227" s="4">
        <v>684.0</v>
      </c>
      <c r="B227" s="4" t="s">
        <v>1799</v>
      </c>
      <c r="C227" s="4" t="s">
        <v>1800</v>
      </c>
      <c r="D227" s="4">
        <v>0.86847</v>
      </c>
      <c r="E227" s="17" t="s">
        <v>40</v>
      </c>
      <c r="F227" s="4" t="s">
        <v>1802</v>
      </c>
      <c r="G227" s="4" t="s">
        <v>1804</v>
      </c>
      <c r="H227" s="4" t="s">
        <v>1805</v>
      </c>
      <c r="I227" s="4" t="s">
        <v>61</v>
      </c>
      <c r="J227" s="17" t="s">
        <v>1806</v>
      </c>
      <c r="K227" s="19"/>
      <c r="L227" s="19"/>
      <c r="M227" s="4" t="s">
        <v>1807</v>
      </c>
      <c r="N227" s="4">
        <v>554.0</v>
      </c>
    </row>
    <row r="228">
      <c r="A228" s="4">
        <v>219.0</v>
      </c>
      <c r="B228" s="4" t="s">
        <v>1808</v>
      </c>
      <c r="C228" s="4" t="s">
        <v>1811</v>
      </c>
      <c r="D228" s="4">
        <v>0.9829649</v>
      </c>
      <c r="E228" s="17" t="s">
        <v>40</v>
      </c>
      <c r="F228" s="4" t="s">
        <v>1365</v>
      </c>
      <c r="G228" s="4" t="s">
        <v>1814</v>
      </c>
      <c r="H228" s="4" t="s">
        <v>1815</v>
      </c>
      <c r="I228" s="4" t="s">
        <v>369</v>
      </c>
      <c r="J228" s="17" t="s">
        <v>1368</v>
      </c>
      <c r="K228" s="19">
        <v>3302536.0</v>
      </c>
      <c r="L228" s="19">
        <v>3165278.0</v>
      </c>
      <c r="M228" s="4" t="s">
        <v>1371</v>
      </c>
      <c r="N228" s="4">
        <v>361.0</v>
      </c>
    </row>
    <row r="229">
      <c r="A229" s="4">
        <v>220.0</v>
      </c>
      <c r="B229" s="4" t="s">
        <v>1808</v>
      </c>
      <c r="C229" s="4" t="s">
        <v>1811</v>
      </c>
      <c r="D229" s="4">
        <v>0.9829649</v>
      </c>
      <c r="E229" s="17" t="s">
        <v>40</v>
      </c>
      <c r="F229" s="4" t="s">
        <v>1365</v>
      </c>
      <c r="G229" s="4" t="s">
        <v>1814</v>
      </c>
      <c r="H229" s="4" t="s">
        <v>1815</v>
      </c>
      <c r="I229" s="4" t="s">
        <v>369</v>
      </c>
      <c r="J229" s="17" t="s">
        <v>1368</v>
      </c>
      <c r="K229" s="19">
        <v>3302536.0</v>
      </c>
      <c r="L229" s="19">
        <v>3165278.0</v>
      </c>
      <c r="M229" s="4" t="s">
        <v>1371</v>
      </c>
      <c r="N229" s="4">
        <v>362.0</v>
      </c>
    </row>
    <row r="230">
      <c r="A230" s="4">
        <v>221.0</v>
      </c>
      <c r="B230" s="4" t="s">
        <v>1808</v>
      </c>
      <c r="C230" s="4" t="s">
        <v>1811</v>
      </c>
      <c r="D230" s="4">
        <v>0.9829649</v>
      </c>
      <c r="E230" s="17" t="s">
        <v>40</v>
      </c>
      <c r="F230" s="4" t="s">
        <v>1365</v>
      </c>
      <c r="G230" s="4" t="s">
        <v>1814</v>
      </c>
      <c r="H230" s="4" t="s">
        <v>1815</v>
      </c>
      <c r="I230" s="4" t="s">
        <v>369</v>
      </c>
      <c r="J230" s="17" t="s">
        <v>1368</v>
      </c>
      <c r="K230" s="19">
        <v>3302536.0</v>
      </c>
      <c r="L230" s="19">
        <v>3165278.0</v>
      </c>
      <c r="M230" s="4" t="s">
        <v>1371</v>
      </c>
      <c r="N230" s="4">
        <v>363.0</v>
      </c>
    </row>
    <row r="231">
      <c r="A231" s="4">
        <v>222.0</v>
      </c>
      <c r="B231" s="4" t="s">
        <v>1808</v>
      </c>
      <c r="C231" s="4" t="s">
        <v>1811</v>
      </c>
      <c r="D231" s="4">
        <v>0.9829649</v>
      </c>
      <c r="E231" s="17" t="s">
        <v>40</v>
      </c>
      <c r="F231" s="4" t="s">
        <v>1365</v>
      </c>
      <c r="G231" s="4" t="s">
        <v>1814</v>
      </c>
      <c r="H231" s="4" t="s">
        <v>1815</v>
      </c>
      <c r="I231" s="4" t="s">
        <v>369</v>
      </c>
      <c r="J231" s="17" t="s">
        <v>1368</v>
      </c>
      <c r="K231" s="19">
        <v>3302536.0</v>
      </c>
      <c r="L231" s="19">
        <v>3165278.0</v>
      </c>
      <c r="M231" s="4" t="s">
        <v>1371</v>
      </c>
      <c r="N231" s="4">
        <v>364.0</v>
      </c>
    </row>
    <row r="232">
      <c r="A232" s="4">
        <v>223.0</v>
      </c>
      <c r="B232" s="4" t="s">
        <v>1808</v>
      </c>
      <c r="C232" s="4" t="s">
        <v>1811</v>
      </c>
      <c r="D232" s="4">
        <v>0.9829649</v>
      </c>
      <c r="E232" s="17" t="s">
        <v>40</v>
      </c>
      <c r="F232" s="4" t="s">
        <v>1365</v>
      </c>
      <c r="G232" s="4" t="s">
        <v>1814</v>
      </c>
      <c r="H232" s="4" t="s">
        <v>1815</v>
      </c>
      <c r="I232" s="4" t="s">
        <v>369</v>
      </c>
      <c r="J232" s="17" t="s">
        <v>1368</v>
      </c>
      <c r="K232" s="19">
        <v>3302536.0</v>
      </c>
      <c r="L232" s="19">
        <v>3165278.0</v>
      </c>
      <c r="M232" s="4" t="s">
        <v>1371</v>
      </c>
      <c r="N232" s="4">
        <v>365.0</v>
      </c>
    </row>
    <row r="233">
      <c r="A233" s="4">
        <v>224.0</v>
      </c>
      <c r="B233" s="4" t="s">
        <v>1808</v>
      </c>
      <c r="C233" s="4" t="s">
        <v>1811</v>
      </c>
      <c r="D233" s="4">
        <v>0.9829649</v>
      </c>
      <c r="E233" s="17" t="s">
        <v>40</v>
      </c>
      <c r="F233" s="4" t="s">
        <v>1365</v>
      </c>
      <c r="G233" s="4" t="s">
        <v>1814</v>
      </c>
      <c r="H233" s="4" t="s">
        <v>1815</v>
      </c>
      <c r="I233" s="4" t="s">
        <v>369</v>
      </c>
      <c r="J233" s="17" t="s">
        <v>1368</v>
      </c>
      <c r="K233" s="19">
        <v>3302536.0</v>
      </c>
      <c r="L233" s="19">
        <v>3165278.0</v>
      </c>
      <c r="M233" s="4" t="s">
        <v>1371</v>
      </c>
      <c r="N233" s="4">
        <v>366.0</v>
      </c>
    </row>
    <row r="234">
      <c r="A234" s="4">
        <v>225.0</v>
      </c>
      <c r="B234" s="4" t="s">
        <v>1808</v>
      </c>
      <c r="C234" s="4" t="s">
        <v>1811</v>
      </c>
      <c r="D234" s="4">
        <v>0.9829649</v>
      </c>
      <c r="E234" s="17" t="s">
        <v>40</v>
      </c>
      <c r="F234" s="4" t="s">
        <v>1365</v>
      </c>
      <c r="G234" s="4" t="s">
        <v>1814</v>
      </c>
      <c r="H234" s="4" t="s">
        <v>1815</v>
      </c>
      <c r="I234" s="4" t="s">
        <v>369</v>
      </c>
      <c r="J234" s="17" t="s">
        <v>1368</v>
      </c>
      <c r="K234" s="19">
        <v>3302536.0</v>
      </c>
      <c r="L234" s="19">
        <v>3165278.0</v>
      </c>
      <c r="M234" s="4" t="s">
        <v>1371</v>
      </c>
      <c r="N234" s="4">
        <v>367.0</v>
      </c>
    </row>
    <row r="235">
      <c r="A235" s="4">
        <v>226.0</v>
      </c>
      <c r="B235" s="4" t="s">
        <v>1808</v>
      </c>
      <c r="C235" s="4" t="s">
        <v>1811</v>
      </c>
      <c r="D235" s="4">
        <v>0.9829649</v>
      </c>
      <c r="E235" s="17" t="s">
        <v>40</v>
      </c>
      <c r="F235" s="4" t="s">
        <v>1365</v>
      </c>
      <c r="G235" s="4" t="s">
        <v>1814</v>
      </c>
      <c r="H235" s="4" t="s">
        <v>1815</v>
      </c>
      <c r="I235" s="4" t="s">
        <v>369</v>
      </c>
      <c r="J235" s="17" t="s">
        <v>1368</v>
      </c>
      <c r="K235" s="19">
        <v>3302536.0</v>
      </c>
      <c r="L235" s="19">
        <v>3165278.0</v>
      </c>
      <c r="M235" s="4" t="s">
        <v>1371</v>
      </c>
      <c r="N235" s="4">
        <v>368.0</v>
      </c>
    </row>
    <row r="236">
      <c r="A236" s="4">
        <v>227.0</v>
      </c>
      <c r="B236" s="4" t="s">
        <v>1808</v>
      </c>
      <c r="C236" s="4" t="s">
        <v>1811</v>
      </c>
      <c r="D236" s="4">
        <v>0.9829649</v>
      </c>
      <c r="E236" s="17" t="s">
        <v>40</v>
      </c>
      <c r="F236" s="4" t="s">
        <v>1365</v>
      </c>
      <c r="G236" s="4" t="s">
        <v>1814</v>
      </c>
      <c r="H236" s="4" t="s">
        <v>1815</v>
      </c>
      <c r="I236" s="4" t="s">
        <v>369</v>
      </c>
      <c r="J236" s="17" t="s">
        <v>1368</v>
      </c>
      <c r="K236" s="19">
        <v>3302536.0</v>
      </c>
      <c r="L236" s="19">
        <v>3165278.0</v>
      </c>
      <c r="M236" s="4" t="s">
        <v>1371</v>
      </c>
      <c r="N236" s="4">
        <v>369.0</v>
      </c>
    </row>
    <row r="237">
      <c r="A237" s="4">
        <v>228.0</v>
      </c>
      <c r="B237" s="4" t="s">
        <v>1808</v>
      </c>
      <c r="C237" s="4" t="s">
        <v>1811</v>
      </c>
      <c r="D237" s="4">
        <v>0.9829649</v>
      </c>
      <c r="E237" s="17" t="s">
        <v>40</v>
      </c>
      <c r="F237" s="4" t="s">
        <v>1365</v>
      </c>
      <c r="G237" s="4" t="s">
        <v>1814</v>
      </c>
      <c r="H237" s="4" t="s">
        <v>1815</v>
      </c>
      <c r="I237" s="4" t="s">
        <v>369</v>
      </c>
      <c r="J237" s="17" t="s">
        <v>1368</v>
      </c>
      <c r="K237" s="19">
        <v>3302536.0</v>
      </c>
      <c r="L237" s="19">
        <v>3165278.0</v>
      </c>
      <c r="M237" s="4" t="s">
        <v>1371</v>
      </c>
      <c r="N237" s="4">
        <v>370.0</v>
      </c>
    </row>
    <row r="238">
      <c r="A238" s="4">
        <v>748.0</v>
      </c>
      <c r="B238" s="4" t="s">
        <v>1839</v>
      </c>
      <c r="C238" s="4" t="s">
        <v>1840</v>
      </c>
      <c r="D238" s="4">
        <v>0.729777</v>
      </c>
      <c r="E238" s="17" t="s">
        <v>116</v>
      </c>
      <c r="F238" s="4" t="s">
        <v>1841</v>
      </c>
      <c r="G238" s="4" t="s">
        <v>1842</v>
      </c>
      <c r="H238" s="4" t="s">
        <v>76</v>
      </c>
      <c r="I238" s="4" t="s">
        <v>77</v>
      </c>
      <c r="J238" s="17" t="s">
        <v>312</v>
      </c>
      <c r="K238" s="19"/>
      <c r="L238" s="19"/>
      <c r="M238" s="4"/>
      <c r="N238" s="4">
        <v>709.0</v>
      </c>
    </row>
    <row r="239">
      <c r="A239" s="4">
        <v>229.0</v>
      </c>
      <c r="B239" s="4" t="s">
        <v>1845</v>
      </c>
      <c r="C239" s="4" t="s">
        <v>1846</v>
      </c>
      <c r="D239" s="4">
        <v>0.8028797</v>
      </c>
      <c r="E239" s="17" t="s">
        <v>40</v>
      </c>
      <c r="F239" s="4" t="s">
        <v>1847</v>
      </c>
      <c r="G239" s="4" t="s">
        <v>1849</v>
      </c>
      <c r="H239" s="4" t="s">
        <v>1851</v>
      </c>
      <c r="I239" s="4" t="s">
        <v>120</v>
      </c>
      <c r="J239" s="17" t="s">
        <v>1852</v>
      </c>
      <c r="K239" s="19">
        <v>560780.0</v>
      </c>
      <c r="L239" s="19">
        <v>357061.0</v>
      </c>
      <c r="M239" s="4" t="s">
        <v>1853</v>
      </c>
      <c r="N239" s="4">
        <v>587.0</v>
      </c>
    </row>
    <row r="240">
      <c r="A240" s="4">
        <v>230.0</v>
      </c>
      <c r="B240" s="4" t="s">
        <v>1845</v>
      </c>
      <c r="C240" s="4" t="s">
        <v>1846</v>
      </c>
      <c r="D240" s="4">
        <v>0.8028797</v>
      </c>
      <c r="E240" s="17" t="s">
        <v>40</v>
      </c>
      <c r="F240" s="4" t="s">
        <v>1847</v>
      </c>
      <c r="G240" s="4" t="s">
        <v>1849</v>
      </c>
      <c r="H240" s="4" t="s">
        <v>1851</v>
      </c>
      <c r="I240" s="4" t="s">
        <v>120</v>
      </c>
      <c r="J240" s="17" t="s">
        <v>1852</v>
      </c>
      <c r="K240" s="19">
        <v>560780.0</v>
      </c>
      <c r="L240" s="19">
        <v>357061.0</v>
      </c>
      <c r="M240" s="4" t="s">
        <v>1853</v>
      </c>
      <c r="N240" s="4">
        <v>588.0</v>
      </c>
    </row>
    <row r="241">
      <c r="A241" s="4">
        <v>231.0</v>
      </c>
      <c r="B241" s="4" t="s">
        <v>1845</v>
      </c>
      <c r="C241" s="4" t="s">
        <v>1846</v>
      </c>
      <c r="D241" s="4">
        <v>0.8028797</v>
      </c>
      <c r="E241" s="17" t="s">
        <v>40</v>
      </c>
      <c r="F241" s="4" t="s">
        <v>1847</v>
      </c>
      <c r="G241" s="4" t="s">
        <v>1849</v>
      </c>
      <c r="H241" s="4" t="s">
        <v>1851</v>
      </c>
      <c r="I241" s="4" t="s">
        <v>120</v>
      </c>
      <c r="J241" s="17" t="s">
        <v>1852</v>
      </c>
      <c r="K241" s="19">
        <v>560780.0</v>
      </c>
      <c r="L241" s="19">
        <v>357061.0</v>
      </c>
      <c r="M241" s="4" t="s">
        <v>1853</v>
      </c>
      <c r="N241" s="4">
        <v>589.0</v>
      </c>
    </row>
    <row r="242">
      <c r="A242" s="4">
        <v>233.0</v>
      </c>
      <c r="B242" s="4" t="s">
        <v>1860</v>
      </c>
      <c r="C242" s="4" t="s">
        <v>1861</v>
      </c>
      <c r="D242" s="4">
        <v>0.9696314</v>
      </c>
      <c r="E242" s="17" t="s">
        <v>40</v>
      </c>
      <c r="F242" s="4" t="s">
        <v>1862</v>
      </c>
      <c r="G242" s="4" t="s">
        <v>1863</v>
      </c>
      <c r="H242" s="4" t="s">
        <v>1864</v>
      </c>
      <c r="I242" s="4" t="s">
        <v>45</v>
      </c>
      <c r="J242" s="17" t="s">
        <v>1865</v>
      </c>
      <c r="K242" s="19"/>
      <c r="L242" s="19"/>
      <c r="M242" s="4" t="s">
        <v>313</v>
      </c>
      <c r="N242" s="4">
        <v>443.0</v>
      </c>
    </row>
    <row r="243">
      <c r="A243" s="4">
        <v>234.0</v>
      </c>
      <c r="B243" s="4" t="s">
        <v>1869</v>
      </c>
      <c r="C243" s="4" t="s">
        <v>1870</v>
      </c>
      <c r="D243" s="4">
        <v>0.9765812</v>
      </c>
      <c r="E243" s="17" t="s">
        <v>40</v>
      </c>
      <c r="F243" s="4" t="s">
        <v>1871</v>
      </c>
      <c r="G243" s="4" t="s">
        <v>1872</v>
      </c>
      <c r="H243" s="4" t="s">
        <v>1873</v>
      </c>
      <c r="I243" s="4" t="s">
        <v>226</v>
      </c>
      <c r="J243" s="17" t="s">
        <v>1874</v>
      </c>
      <c r="K243" s="19">
        <v>311875.0</v>
      </c>
      <c r="L243" s="19">
        <v>355441.0</v>
      </c>
      <c r="M243" s="4" t="s">
        <v>313</v>
      </c>
      <c r="N243" s="4">
        <v>412.0</v>
      </c>
    </row>
    <row r="244">
      <c r="A244" s="4">
        <v>235.0</v>
      </c>
      <c r="B244" s="4" t="s">
        <v>1877</v>
      </c>
      <c r="C244" s="4" t="s">
        <v>1879</v>
      </c>
      <c r="D244" s="4">
        <v>0.9748808</v>
      </c>
      <c r="E244" s="17" t="s">
        <v>40</v>
      </c>
      <c r="F244" s="4" t="s">
        <v>1880</v>
      </c>
      <c r="G244" s="4" t="s">
        <v>1883</v>
      </c>
      <c r="H244" s="4" t="s">
        <v>1884</v>
      </c>
      <c r="I244" s="4" t="s">
        <v>1886</v>
      </c>
      <c r="J244" s="17" t="s">
        <v>1887</v>
      </c>
      <c r="K244" s="19">
        <v>3340507.0</v>
      </c>
      <c r="L244" s="19">
        <v>3530991.0</v>
      </c>
      <c r="M244" s="4" t="s">
        <v>1888</v>
      </c>
      <c r="N244" s="4">
        <v>425.0</v>
      </c>
    </row>
    <row r="245">
      <c r="A245" s="4">
        <v>236.0</v>
      </c>
      <c r="B245" s="4" t="s">
        <v>1889</v>
      </c>
      <c r="C245" s="4" t="s">
        <v>1891</v>
      </c>
      <c r="D245" s="4">
        <v>1.0</v>
      </c>
      <c r="E245" s="17" t="s">
        <v>40</v>
      </c>
      <c r="F245" s="4" t="s">
        <v>1893</v>
      </c>
      <c r="G245" s="4" t="s">
        <v>1894</v>
      </c>
      <c r="H245" s="4" t="s">
        <v>1895</v>
      </c>
      <c r="I245" s="4" t="s">
        <v>351</v>
      </c>
      <c r="J245" s="17" t="s">
        <v>1896</v>
      </c>
      <c r="K245" s="19"/>
      <c r="L245" s="19"/>
      <c r="M245" s="4" t="s">
        <v>1897</v>
      </c>
      <c r="N245" s="4">
        <v>91.0</v>
      </c>
    </row>
    <row r="246">
      <c r="A246" s="4">
        <v>237.0</v>
      </c>
      <c r="B246" s="4" t="s">
        <v>1900</v>
      </c>
      <c r="C246" s="4" t="s">
        <v>1901</v>
      </c>
      <c r="D246" s="4">
        <v>1.0</v>
      </c>
      <c r="E246" s="17" t="s">
        <v>40</v>
      </c>
      <c r="F246" s="4" t="s">
        <v>1902</v>
      </c>
      <c r="G246" s="4" t="s">
        <v>1903</v>
      </c>
      <c r="H246" s="4" t="s">
        <v>1904</v>
      </c>
      <c r="I246" s="4" t="s">
        <v>45</v>
      </c>
      <c r="J246" s="17" t="s">
        <v>1906</v>
      </c>
      <c r="K246" s="19">
        <v>181665.0</v>
      </c>
      <c r="L246" s="19">
        <v>185784.0</v>
      </c>
      <c r="M246" s="4" t="s">
        <v>1908</v>
      </c>
      <c r="N246" s="4">
        <v>92.0</v>
      </c>
    </row>
    <row r="247">
      <c r="A247" s="4">
        <v>763.0</v>
      </c>
      <c r="B247" s="4" t="s">
        <v>1909</v>
      </c>
      <c r="C247" s="4" t="s">
        <v>1910</v>
      </c>
      <c r="D247" s="4">
        <v>0.3856659</v>
      </c>
      <c r="E247" s="17" t="s">
        <v>116</v>
      </c>
      <c r="F247" s="4" t="s">
        <v>1913</v>
      </c>
      <c r="G247" s="4" t="s">
        <v>1914</v>
      </c>
      <c r="H247" s="4" t="s">
        <v>305</v>
      </c>
      <c r="I247" s="4" t="s">
        <v>299</v>
      </c>
      <c r="J247" s="17" t="s">
        <v>300</v>
      </c>
      <c r="K247" s="19"/>
      <c r="L247" s="19"/>
      <c r="M247" s="4"/>
      <c r="N247" s="4">
        <v>804.0</v>
      </c>
    </row>
    <row r="248">
      <c r="A248" s="4">
        <v>764.0</v>
      </c>
      <c r="B248" s="4" t="s">
        <v>1916</v>
      </c>
      <c r="C248" s="4" t="s">
        <v>1910</v>
      </c>
      <c r="D248" s="4">
        <v>0.3856659</v>
      </c>
      <c r="E248" s="17" t="s">
        <v>116</v>
      </c>
      <c r="F248" s="4" t="s">
        <v>1913</v>
      </c>
      <c r="G248" s="4" t="s">
        <v>1914</v>
      </c>
      <c r="H248" s="4" t="s">
        <v>305</v>
      </c>
      <c r="I248" s="4" t="s">
        <v>299</v>
      </c>
      <c r="J248" s="17" t="s">
        <v>300</v>
      </c>
      <c r="K248" s="19"/>
      <c r="L248" s="19"/>
      <c r="M248" s="4"/>
      <c r="N248" s="4">
        <v>805.0</v>
      </c>
    </row>
    <row r="249">
      <c r="A249" s="4">
        <v>744.0</v>
      </c>
      <c r="B249" s="4" t="s">
        <v>1920</v>
      </c>
      <c r="C249" s="4" t="s">
        <v>1921</v>
      </c>
      <c r="D249" s="4">
        <v>0.9225331</v>
      </c>
      <c r="E249" s="17" t="s">
        <v>40</v>
      </c>
      <c r="F249" s="4" t="s">
        <v>1924</v>
      </c>
      <c r="G249" s="4" t="s">
        <v>1925</v>
      </c>
      <c r="H249" s="4" t="s">
        <v>1926</v>
      </c>
      <c r="I249" s="4" t="s">
        <v>226</v>
      </c>
      <c r="J249" s="17" t="s">
        <v>1927</v>
      </c>
      <c r="K249" s="19"/>
      <c r="L249" s="19"/>
      <c r="M249" s="4" t="s">
        <v>1929</v>
      </c>
      <c r="N249" s="4">
        <v>501.0</v>
      </c>
    </row>
    <row r="250">
      <c r="A250" s="4">
        <v>745.0</v>
      </c>
      <c r="B250" s="4" t="s">
        <v>1920</v>
      </c>
      <c r="C250" s="4" t="s">
        <v>1921</v>
      </c>
      <c r="D250" s="4">
        <v>0.9225331</v>
      </c>
      <c r="E250" s="17" t="s">
        <v>40</v>
      </c>
      <c r="F250" s="4" t="s">
        <v>1924</v>
      </c>
      <c r="G250" s="4" t="s">
        <v>1925</v>
      </c>
      <c r="H250" s="4" t="s">
        <v>1926</v>
      </c>
      <c r="I250" s="4" t="s">
        <v>226</v>
      </c>
      <c r="J250" s="17" t="s">
        <v>1927</v>
      </c>
      <c r="K250" s="19"/>
      <c r="L250" s="19"/>
      <c r="M250" s="4" t="s">
        <v>1929</v>
      </c>
      <c r="N250" s="4">
        <v>502.0</v>
      </c>
    </row>
    <row r="251">
      <c r="A251" s="4">
        <v>746.0</v>
      </c>
      <c r="B251" s="4" t="s">
        <v>1920</v>
      </c>
      <c r="C251" s="4" t="s">
        <v>1921</v>
      </c>
      <c r="D251" s="4">
        <v>0.9225331</v>
      </c>
      <c r="E251" s="17" t="s">
        <v>40</v>
      </c>
      <c r="F251" s="4" t="s">
        <v>1924</v>
      </c>
      <c r="G251" s="4" t="s">
        <v>1925</v>
      </c>
      <c r="H251" s="4" t="s">
        <v>1926</v>
      </c>
      <c r="I251" s="4" t="s">
        <v>226</v>
      </c>
      <c r="J251" s="17" t="s">
        <v>1927</v>
      </c>
      <c r="K251" s="19"/>
      <c r="L251" s="19"/>
      <c r="M251" s="4" t="s">
        <v>1929</v>
      </c>
      <c r="N251" s="4">
        <v>503.0</v>
      </c>
    </row>
    <row r="252">
      <c r="A252" s="4">
        <v>747.0</v>
      </c>
      <c r="B252" s="4" t="s">
        <v>1920</v>
      </c>
      <c r="C252" s="4" t="s">
        <v>1921</v>
      </c>
      <c r="D252" s="4">
        <v>0.9225331</v>
      </c>
      <c r="E252" s="17" t="s">
        <v>40</v>
      </c>
      <c r="F252" s="4" t="s">
        <v>1924</v>
      </c>
      <c r="G252" s="4" t="s">
        <v>1925</v>
      </c>
      <c r="H252" s="4" t="s">
        <v>1926</v>
      </c>
      <c r="I252" s="4" t="s">
        <v>226</v>
      </c>
      <c r="J252" s="17" t="s">
        <v>1927</v>
      </c>
      <c r="K252" s="19"/>
      <c r="L252" s="19"/>
      <c r="M252" s="4" t="s">
        <v>1929</v>
      </c>
      <c r="N252" s="4">
        <v>504.0</v>
      </c>
    </row>
    <row r="253">
      <c r="A253" s="4">
        <v>238.0</v>
      </c>
      <c r="B253" s="4" t="s">
        <v>1939</v>
      </c>
      <c r="C253" s="4" t="s">
        <v>1940</v>
      </c>
      <c r="D253" s="4">
        <v>0.9677484</v>
      </c>
      <c r="E253" s="17" t="s">
        <v>40</v>
      </c>
      <c r="F253" s="4" t="s">
        <v>1943</v>
      </c>
      <c r="G253" s="4" t="s">
        <v>1944</v>
      </c>
      <c r="H253" s="4" t="s">
        <v>1945</v>
      </c>
      <c r="I253" s="4" t="s">
        <v>143</v>
      </c>
      <c r="J253" s="17" t="s">
        <v>1946</v>
      </c>
      <c r="K253" s="19">
        <v>3.3760303E7</v>
      </c>
      <c r="L253" s="19">
        <v>3.3786029E7</v>
      </c>
      <c r="M253" s="4" t="s">
        <v>1947</v>
      </c>
      <c r="N253" s="4">
        <v>452.0</v>
      </c>
    </row>
    <row r="254">
      <c r="A254" s="4">
        <v>239.0</v>
      </c>
      <c r="B254" s="4" t="s">
        <v>1948</v>
      </c>
      <c r="C254" s="4" t="s">
        <v>1940</v>
      </c>
      <c r="D254" s="4">
        <v>0.9677484</v>
      </c>
      <c r="E254" s="17" t="s">
        <v>40</v>
      </c>
      <c r="F254" s="4" t="s">
        <v>1943</v>
      </c>
      <c r="G254" s="4" t="s">
        <v>1944</v>
      </c>
      <c r="H254" s="4" t="s">
        <v>1945</v>
      </c>
      <c r="I254" s="4" t="s">
        <v>143</v>
      </c>
      <c r="J254" s="17" t="s">
        <v>1946</v>
      </c>
      <c r="K254" s="19">
        <v>3.3760303E7</v>
      </c>
      <c r="L254" s="19">
        <v>3.3786029E7</v>
      </c>
      <c r="M254" s="4" t="s">
        <v>1947</v>
      </c>
      <c r="N254" s="4">
        <v>453.0</v>
      </c>
    </row>
    <row r="255">
      <c r="A255" s="4">
        <v>241.0</v>
      </c>
      <c r="B255" s="4" t="s">
        <v>1952</v>
      </c>
      <c r="C255" s="4" t="s">
        <v>1952</v>
      </c>
      <c r="D255" s="4">
        <v>1.0</v>
      </c>
      <c r="E255" s="17" t="s">
        <v>40</v>
      </c>
      <c r="F255" s="4" t="s">
        <v>1953</v>
      </c>
      <c r="G255" s="4" t="s">
        <v>1954</v>
      </c>
      <c r="H255" s="4" t="s">
        <v>1956</v>
      </c>
      <c r="I255" s="4" t="s">
        <v>226</v>
      </c>
      <c r="J255" s="17" t="s">
        <v>1958</v>
      </c>
      <c r="K255" s="19"/>
      <c r="L255" s="19"/>
      <c r="M255" s="4" t="s">
        <v>279</v>
      </c>
      <c r="N255" s="4">
        <v>93.0</v>
      </c>
    </row>
    <row r="256">
      <c r="A256" s="4">
        <v>785.0</v>
      </c>
      <c r="B256" s="4" t="s">
        <v>1959</v>
      </c>
      <c r="C256" s="4" t="s">
        <v>1960</v>
      </c>
      <c r="D256" s="4">
        <v>0.8280738</v>
      </c>
      <c r="E256" s="17" t="s">
        <v>40</v>
      </c>
      <c r="F256" s="4" t="s">
        <v>1961</v>
      </c>
      <c r="G256" s="4" t="s">
        <v>1962</v>
      </c>
      <c r="H256" s="4" t="s">
        <v>1963</v>
      </c>
      <c r="I256" s="4" t="s">
        <v>507</v>
      </c>
      <c r="J256" s="17" t="s">
        <v>1964</v>
      </c>
      <c r="K256" s="19"/>
      <c r="L256" s="19"/>
      <c r="M256" s="4"/>
      <c r="N256" s="4">
        <v>579.0</v>
      </c>
    </row>
    <row r="257">
      <c r="A257" s="4">
        <v>242.0</v>
      </c>
      <c r="B257" s="4" t="s">
        <v>1965</v>
      </c>
      <c r="C257" s="4" t="s">
        <v>1966</v>
      </c>
      <c r="D257" s="4">
        <v>0.791498</v>
      </c>
      <c r="E257" s="17" t="s">
        <v>40</v>
      </c>
      <c r="F257" s="4" t="s">
        <v>1967</v>
      </c>
      <c r="G257" s="4" t="s">
        <v>1968</v>
      </c>
      <c r="H257" s="4" t="s">
        <v>1969</v>
      </c>
      <c r="I257" s="4" t="s">
        <v>69</v>
      </c>
      <c r="J257" s="17" t="s">
        <v>1970</v>
      </c>
      <c r="K257" s="19"/>
      <c r="L257" s="19"/>
      <c r="M257" s="4" t="s">
        <v>1971</v>
      </c>
      <c r="N257" s="4">
        <v>595.0</v>
      </c>
    </row>
    <row r="258">
      <c r="A258" s="4">
        <v>195.0</v>
      </c>
      <c r="B258" s="4" t="s">
        <v>1973</v>
      </c>
      <c r="C258" s="4" t="s">
        <v>1975</v>
      </c>
      <c r="D258" s="4">
        <v>0.4151945</v>
      </c>
      <c r="E258" s="17" t="s">
        <v>116</v>
      </c>
      <c r="F258" s="4" t="s">
        <v>1976</v>
      </c>
      <c r="G258" s="4" t="s">
        <v>1977</v>
      </c>
      <c r="H258" s="4" t="s">
        <v>1978</v>
      </c>
      <c r="I258" s="4" t="s">
        <v>153</v>
      </c>
      <c r="J258" s="17" t="s">
        <v>1979</v>
      </c>
      <c r="K258" s="19"/>
      <c r="L258" s="19"/>
      <c r="M258" s="4"/>
      <c r="N258" s="4">
        <v>800.0</v>
      </c>
    </row>
    <row r="259">
      <c r="A259" s="4">
        <v>244.0</v>
      </c>
      <c r="B259" s="4" t="s">
        <v>1981</v>
      </c>
      <c r="C259" s="4" t="s">
        <v>1981</v>
      </c>
      <c r="D259" s="4">
        <v>1.0</v>
      </c>
      <c r="E259" s="17" t="s">
        <v>40</v>
      </c>
      <c r="F259" s="4" t="s">
        <v>1983</v>
      </c>
      <c r="G259" s="4" t="s">
        <v>1984</v>
      </c>
      <c r="H259" s="4" t="s">
        <v>1985</v>
      </c>
      <c r="I259" s="4" t="s">
        <v>252</v>
      </c>
      <c r="J259" s="17" t="s">
        <v>1986</v>
      </c>
      <c r="K259" s="19">
        <v>178896.0</v>
      </c>
      <c r="L259" s="19">
        <v>162596.0</v>
      </c>
      <c r="M259" s="4" t="s">
        <v>1988</v>
      </c>
      <c r="N259" s="4">
        <v>84.0</v>
      </c>
    </row>
    <row r="260">
      <c r="A260" s="4">
        <v>245.0</v>
      </c>
      <c r="B260" s="4" t="s">
        <v>1981</v>
      </c>
      <c r="C260" s="4" t="s">
        <v>1981</v>
      </c>
      <c r="D260" s="4">
        <v>1.0</v>
      </c>
      <c r="E260" s="17" t="s">
        <v>40</v>
      </c>
      <c r="F260" s="4" t="s">
        <v>1983</v>
      </c>
      <c r="G260" s="4" t="s">
        <v>1984</v>
      </c>
      <c r="H260" s="4" t="s">
        <v>1985</v>
      </c>
      <c r="I260" s="4" t="s">
        <v>252</v>
      </c>
      <c r="J260" s="17" t="s">
        <v>1986</v>
      </c>
      <c r="K260" s="19">
        <v>178896.0</v>
      </c>
      <c r="L260" s="19">
        <v>162596.0</v>
      </c>
      <c r="M260" s="4" t="s">
        <v>1988</v>
      </c>
      <c r="N260" s="4">
        <v>85.0</v>
      </c>
    </row>
    <row r="261">
      <c r="A261" s="4">
        <v>246.0</v>
      </c>
      <c r="B261" s="4" t="s">
        <v>1996</v>
      </c>
      <c r="C261" s="4" t="s">
        <v>1998</v>
      </c>
      <c r="D261" s="4">
        <v>1.0</v>
      </c>
      <c r="E261" s="17" t="s">
        <v>40</v>
      </c>
      <c r="F261" s="4" t="s">
        <v>2000</v>
      </c>
      <c r="G261" s="4" t="s">
        <v>2002</v>
      </c>
      <c r="H261" s="4" t="s">
        <v>2003</v>
      </c>
      <c r="I261" s="4" t="s">
        <v>61</v>
      </c>
      <c r="J261" s="17" t="s">
        <v>2004</v>
      </c>
      <c r="K261" s="19">
        <v>347918.0</v>
      </c>
      <c r="L261" s="19">
        <v>199698.0</v>
      </c>
      <c r="M261" s="4" t="s">
        <v>279</v>
      </c>
      <c r="N261" s="4">
        <v>86.0</v>
      </c>
    </row>
    <row r="262">
      <c r="A262" s="4">
        <v>247.0</v>
      </c>
      <c r="B262" s="4" t="s">
        <v>1996</v>
      </c>
      <c r="C262" s="4" t="s">
        <v>1998</v>
      </c>
      <c r="D262" s="4">
        <v>1.0</v>
      </c>
      <c r="E262" s="17" t="s">
        <v>40</v>
      </c>
      <c r="F262" s="4" t="s">
        <v>2000</v>
      </c>
      <c r="G262" s="4" t="s">
        <v>2002</v>
      </c>
      <c r="H262" s="4" t="s">
        <v>2003</v>
      </c>
      <c r="I262" s="4" t="s">
        <v>61</v>
      </c>
      <c r="J262" s="17" t="s">
        <v>2004</v>
      </c>
      <c r="K262" s="19">
        <v>347918.0</v>
      </c>
      <c r="L262" s="19">
        <v>199698.0</v>
      </c>
      <c r="M262" s="4" t="s">
        <v>279</v>
      </c>
      <c r="N262" s="4">
        <v>87.0</v>
      </c>
    </row>
    <row r="263">
      <c r="A263" s="4">
        <v>734.0</v>
      </c>
      <c r="B263" s="4" t="s">
        <v>2009</v>
      </c>
      <c r="C263" s="4" t="s">
        <v>2010</v>
      </c>
      <c r="D263" s="4">
        <v>0.5716639</v>
      </c>
      <c r="E263" s="17" t="s">
        <v>116</v>
      </c>
      <c r="F263" s="4" t="s">
        <v>2000</v>
      </c>
      <c r="G263" s="4" t="s">
        <v>2011</v>
      </c>
      <c r="H263" s="4" t="s">
        <v>2012</v>
      </c>
      <c r="I263" s="4" t="s">
        <v>61</v>
      </c>
      <c r="J263" s="17" t="s">
        <v>2004</v>
      </c>
      <c r="K263" s="19"/>
      <c r="L263" s="19"/>
      <c r="M263" s="4"/>
      <c r="N263" s="4">
        <v>760.0</v>
      </c>
    </row>
    <row r="264">
      <c r="A264" s="4">
        <v>243.0</v>
      </c>
      <c r="B264" s="4" t="s">
        <v>2015</v>
      </c>
      <c r="C264" s="4" t="s">
        <v>2016</v>
      </c>
      <c r="D264" s="4">
        <v>0.7685925</v>
      </c>
      <c r="E264" s="17" t="s">
        <v>116</v>
      </c>
      <c r="F264" s="4" t="s">
        <v>2017</v>
      </c>
      <c r="G264" s="4" t="s">
        <v>2018</v>
      </c>
      <c r="H264" s="4" t="s">
        <v>2019</v>
      </c>
      <c r="I264" s="4" t="s">
        <v>1752</v>
      </c>
      <c r="J264" s="17" t="s">
        <v>2022</v>
      </c>
      <c r="K264" s="19"/>
      <c r="L264" s="19"/>
      <c r="M264" s="4"/>
      <c r="N264" s="4">
        <v>700.0</v>
      </c>
    </row>
    <row r="265">
      <c r="A265" s="4">
        <v>248.0</v>
      </c>
      <c r="B265" s="4" t="s">
        <v>2023</v>
      </c>
      <c r="C265" s="4" t="s">
        <v>2024</v>
      </c>
      <c r="D265" s="4">
        <v>1.0</v>
      </c>
      <c r="E265" s="17" t="s">
        <v>40</v>
      </c>
      <c r="F265" s="4" t="s">
        <v>2026</v>
      </c>
      <c r="G265" s="4" t="s">
        <v>2028</v>
      </c>
      <c r="H265" s="4" t="s">
        <v>2029</v>
      </c>
      <c r="I265" s="4" t="s">
        <v>234</v>
      </c>
      <c r="J265" s="17" t="s">
        <v>2030</v>
      </c>
      <c r="K265" s="19"/>
      <c r="L265" s="19"/>
      <c r="M265" s="4" t="s">
        <v>2031</v>
      </c>
      <c r="N265" s="4">
        <v>88.0</v>
      </c>
    </row>
    <row r="266">
      <c r="A266" s="4">
        <v>249.0</v>
      </c>
      <c r="B266" s="4" t="s">
        <v>2023</v>
      </c>
      <c r="C266" s="4" t="s">
        <v>2024</v>
      </c>
      <c r="D266" s="4">
        <v>1.0</v>
      </c>
      <c r="E266" s="17" t="s">
        <v>40</v>
      </c>
      <c r="F266" s="4" t="s">
        <v>2026</v>
      </c>
      <c r="G266" s="4" t="s">
        <v>2028</v>
      </c>
      <c r="H266" s="4" t="s">
        <v>2029</v>
      </c>
      <c r="I266" s="4" t="s">
        <v>234</v>
      </c>
      <c r="J266" s="17" t="s">
        <v>2030</v>
      </c>
      <c r="K266" s="19"/>
      <c r="L266" s="19"/>
      <c r="M266" s="4" t="s">
        <v>2031</v>
      </c>
      <c r="N266" s="4">
        <v>89.0</v>
      </c>
    </row>
    <row r="267">
      <c r="A267" s="4">
        <v>250.0</v>
      </c>
      <c r="B267" s="4" t="s">
        <v>2037</v>
      </c>
      <c r="C267" s="4" t="s">
        <v>2037</v>
      </c>
      <c r="D267" s="4">
        <v>1.0</v>
      </c>
      <c r="E267" s="17" t="s">
        <v>40</v>
      </c>
      <c r="F267" s="4" t="s">
        <v>2038</v>
      </c>
      <c r="G267" s="4" t="s">
        <v>2039</v>
      </c>
      <c r="H267" s="4" t="s">
        <v>2041</v>
      </c>
      <c r="I267" s="4" t="s">
        <v>153</v>
      </c>
      <c r="J267" s="17" t="s">
        <v>2043</v>
      </c>
      <c r="K267" s="19"/>
      <c r="L267" s="19"/>
      <c r="M267" s="4" t="s">
        <v>2044</v>
      </c>
      <c r="N267" s="4">
        <v>90.0</v>
      </c>
    </row>
    <row r="268">
      <c r="A268" s="4">
        <v>253.0</v>
      </c>
      <c r="B268" s="4" t="s">
        <v>2045</v>
      </c>
      <c r="C268" s="4" t="s">
        <v>2046</v>
      </c>
      <c r="D268" s="4">
        <v>0.9573028</v>
      </c>
      <c r="E268" s="17" t="s">
        <v>40</v>
      </c>
      <c r="F268" s="4" t="s">
        <v>2047</v>
      </c>
      <c r="G268" s="4" t="s">
        <v>2049</v>
      </c>
      <c r="H268" s="4" t="s">
        <v>1218</v>
      </c>
      <c r="I268" s="4" t="s">
        <v>1047</v>
      </c>
      <c r="J268" s="17" t="s">
        <v>2051</v>
      </c>
      <c r="K268" s="19">
        <v>1254495.0</v>
      </c>
      <c r="L268" s="19">
        <v>1228277.0</v>
      </c>
      <c r="M268" s="4" t="s">
        <v>2052</v>
      </c>
      <c r="N268" s="4">
        <v>469.0</v>
      </c>
    </row>
    <row r="269">
      <c r="A269" s="4">
        <v>255.0</v>
      </c>
      <c r="B269" s="4" t="s">
        <v>2053</v>
      </c>
      <c r="C269" s="4" t="s">
        <v>2054</v>
      </c>
      <c r="D269" s="4">
        <v>1.0</v>
      </c>
      <c r="E269" s="17" t="s">
        <v>40</v>
      </c>
      <c r="F269" s="4" t="s">
        <v>2055</v>
      </c>
      <c r="G269" s="4" t="s">
        <v>2056</v>
      </c>
      <c r="H269" s="4" t="s">
        <v>76</v>
      </c>
      <c r="I269" s="4" t="s">
        <v>77</v>
      </c>
      <c r="J269" s="17" t="s">
        <v>2059</v>
      </c>
      <c r="K269" s="19">
        <v>437266.0</v>
      </c>
      <c r="L269" s="19">
        <v>393293.0</v>
      </c>
      <c r="M269" s="4" t="s">
        <v>423</v>
      </c>
      <c r="N269" s="4">
        <v>94.0</v>
      </c>
    </row>
    <row r="270">
      <c r="A270" s="4">
        <v>256.0</v>
      </c>
      <c r="B270" s="4" t="s">
        <v>2053</v>
      </c>
      <c r="C270" s="4" t="s">
        <v>2054</v>
      </c>
      <c r="D270" s="4">
        <v>1.0</v>
      </c>
      <c r="E270" s="17" t="s">
        <v>40</v>
      </c>
      <c r="F270" s="4" t="s">
        <v>2055</v>
      </c>
      <c r="G270" s="4" t="s">
        <v>2056</v>
      </c>
      <c r="H270" s="4" t="s">
        <v>76</v>
      </c>
      <c r="I270" s="4" t="s">
        <v>77</v>
      </c>
      <c r="J270" s="17" t="s">
        <v>2059</v>
      </c>
      <c r="K270" s="19">
        <v>437266.0</v>
      </c>
      <c r="L270" s="19">
        <v>393293.0</v>
      </c>
      <c r="M270" s="4" t="s">
        <v>423</v>
      </c>
      <c r="N270" s="4">
        <v>95.0</v>
      </c>
    </row>
    <row r="271">
      <c r="A271" s="4">
        <v>254.0</v>
      </c>
      <c r="B271" s="4" t="s">
        <v>2063</v>
      </c>
      <c r="C271" s="4" t="s">
        <v>2065</v>
      </c>
      <c r="D271" s="4">
        <v>0.9276447</v>
      </c>
      <c r="E271" s="17" t="s">
        <v>40</v>
      </c>
      <c r="F271" s="4" t="s">
        <v>2067</v>
      </c>
      <c r="G271" s="4" t="s">
        <v>2068</v>
      </c>
      <c r="H271" s="4" t="s">
        <v>2069</v>
      </c>
      <c r="I271" s="4" t="s">
        <v>1047</v>
      </c>
      <c r="J271" s="17" t="s">
        <v>2070</v>
      </c>
      <c r="K271" s="19"/>
      <c r="L271" s="19"/>
      <c r="M271" s="4" t="s">
        <v>423</v>
      </c>
      <c r="N271" s="4">
        <v>493.0</v>
      </c>
    </row>
    <row r="272">
      <c r="A272" s="4">
        <v>257.0</v>
      </c>
      <c r="B272" s="4" t="s">
        <v>2073</v>
      </c>
      <c r="C272" s="4" t="s">
        <v>2076</v>
      </c>
      <c r="D272" s="4">
        <v>1.0</v>
      </c>
      <c r="E272" s="17" t="s">
        <v>40</v>
      </c>
      <c r="F272" s="4" t="s">
        <v>2077</v>
      </c>
      <c r="G272" s="4" t="s">
        <v>2078</v>
      </c>
      <c r="H272" s="4" t="s">
        <v>2079</v>
      </c>
      <c r="I272" s="4" t="s">
        <v>1015</v>
      </c>
      <c r="J272" s="17" t="s">
        <v>2080</v>
      </c>
      <c r="K272" s="19"/>
      <c r="L272" s="19"/>
      <c r="M272" s="4" t="s">
        <v>2083</v>
      </c>
      <c r="N272" s="4">
        <v>96.0</v>
      </c>
    </row>
    <row r="273">
      <c r="A273" s="4">
        <v>251.0</v>
      </c>
      <c r="B273" s="4" t="s">
        <v>2084</v>
      </c>
      <c r="C273" s="4" t="s">
        <v>2085</v>
      </c>
      <c r="D273" s="4">
        <v>0.9083719</v>
      </c>
      <c r="E273" s="17" t="s">
        <v>40</v>
      </c>
      <c r="F273" s="4" t="s">
        <v>2086</v>
      </c>
      <c r="G273" s="4" t="s">
        <v>2088</v>
      </c>
      <c r="H273" s="4" t="s">
        <v>2090</v>
      </c>
      <c r="I273" s="4" t="s">
        <v>61</v>
      </c>
      <c r="J273" s="17" t="s">
        <v>2091</v>
      </c>
      <c r="K273" s="19"/>
      <c r="L273" s="19"/>
      <c r="M273" s="4" t="s">
        <v>2092</v>
      </c>
      <c r="N273" s="4">
        <v>521.0</v>
      </c>
    </row>
    <row r="274">
      <c r="A274" s="4">
        <v>258.0</v>
      </c>
      <c r="B274" s="4" t="s">
        <v>2093</v>
      </c>
      <c r="C274" s="4" t="s">
        <v>2094</v>
      </c>
      <c r="D274" s="4">
        <v>1.0</v>
      </c>
      <c r="E274" s="17" t="s">
        <v>40</v>
      </c>
      <c r="F274" s="4" t="s">
        <v>2097</v>
      </c>
      <c r="G274" s="4" t="s">
        <v>2098</v>
      </c>
      <c r="H274" s="4" t="s">
        <v>2099</v>
      </c>
      <c r="I274" s="4" t="s">
        <v>2100</v>
      </c>
      <c r="J274" s="17" t="s">
        <v>2101</v>
      </c>
      <c r="K274" s="19">
        <v>2599586.0</v>
      </c>
      <c r="L274" s="19">
        <v>2724907.0</v>
      </c>
      <c r="M274" s="4" t="s">
        <v>2102</v>
      </c>
      <c r="N274" s="4">
        <v>97.0</v>
      </c>
    </row>
    <row r="275">
      <c r="A275" s="4">
        <v>259.0</v>
      </c>
      <c r="B275" s="4" t="s">
        <v>2105</v>
      </c>
      <c r="C275" s="4" t="s">
        <v>2106</v>
      </c>
      <c r="D275" s="4">
        <v>1.0</v>
      </c>
      <c r="E275" s="17" t="s">
        <v>40</v>
      </c>
      <c r="F275" s="4" t="s">
        <v>2107</v>
      </c>
      <c r="G275" s="4" t="s">
        <v>2108</v>
      </c>
      <c r="H275" s="4" t="s">
        <v>2109</v>
      </c>
      <c r="I275" s="4" t="s">
        <v>299</v>
      </c>
      <c r="J275" s="17" t="s">
        <v>2111</v>
      </c>
      <c r="K275" s="19"/>
      <c r="L275" s="19"/>
      <c r="M275" s="4" t="s">
        <v>279</v>
      </c>
      <c r="N275" s="4">
        <v>98.0</v>
      </c>
    </row>
    <row r="276">
      <c r="A276" s="4">
        <v>260.0</v>
      </c>
      <c r="B276" s="4" t="s">
        <v>2105</v>
      </c>
      <c r="C276" s="4" t="s">
        <v>2106</v>
      </c>
      <c r="D276" s="4">
        <v>1.0</v>
      </c>
      <c r="E276" s="17" t="s">
        <v>40</v>
      </c>
      <c r="F276" s="4" t="s">
        <v>2107</v>
      </c>
      <c r="G276" s="4" t="s">
        <v>2108</v>
      </c>
      <c r="H276" s="4" t="s">
        <v>2109</v>
      </c>
      <c r="I276" s="4" t="s">
        <v>299</v>
      </c>
      <c r="J276" s="17" t="s">
        <v>2111</v>
      </c>
      <c r="K276" s="19"/>
      <c r="L276" s="19"/>
      <c r="M276" s="4" t="s">
        <v>279</v>
      </c>
      <c r="N276" s="4">
        <v>99.0</v>
      </c>
    </row>
    <row r="277">
      <c r="A277" s="4">
        <v>261.0</v>
      </c>
      <c r="B277" s="4" t="s">
        <v>2115</v>
      </c>
      <c r="C277" s="4" t="s">
        <v>2116</v>
      </c>
      <c r="D277" s="4">
        <v>0.9875</v>
      </c>
      <c r="E277" s="17" t="s">
        <v>40</v>
      </c>
      <c r="F277" s="4" t="s">
        <v>2119</v>
      </c>
      <c r="G277" s="4" t="s">
        <v>2120</v>
      </c>
      <c r="H277" s="4" t="s">
        <v>2121</v>
      </c>
      <c r="I277" s="4" t="s">
        <v>69</v>
      </c>
      <c r="J277" s="17" t="s">
        <v>2122</v>
      </c>
      <c r="K277" s="19">
        <v>6.3823159E7</v>
      </c>
      <c r="L277" s="19">
        <v>5.3689263E7</v>
      </c>
      <c r="M277" s="4" t="s">
        <v>2123</v>
      </c>
      <c r="N277" s="4">
        <v>334.0</v>
      </c>
    </row>
    <row r="278">
      <c r="A278" s="4">
        <v>262.0</v>
      </c>
      <c r="B278" s="4" t="s">
        <v>2126</v>
      </c>
      <c r="C278" s="4" t="s">
        <v>2127</v>
      </c>
      <c r="D278" s="4">
        <v>0.9875</v>
      </c>
      <c r="E278" s="17" t="s">
        <v>40</v>
      </c>
      <c r="F278" s="4" t="s">
        <v>2128</v>
      </c>
      <c r="G278" s="4" t="s">
        <v>2129</v>
      </c>
      <c r="H278" s="4" t="s">
        <v>2130</v>
      </c>
      <c r="I278" s="4" t="s">
        <v>2132</v>
      </c>
      <c r="J278" s="17" t="s">
        <v>2133</v>
      </c>
      <c r="K278" s="19">
        <v>455029.0</v>
      </c>
      <c r="L278" s="19">
        <v>459947.0</v>
      </c>
      <c r="M278" s="4" t="s">
        <v>2136</v>
      </c>
      <c r="N278" s="4">
        <v>335.0</v>
      </c>
    </row>
    <row r="279">
      <c r="A279" s="4">
        <v>263.0</v>
      </c>
      <c r="B279" s="4" t="s">
        <v>2137</v>
      </c>
      <c r="C279" s="4" t="s">
        <v>2138</v>
      </c>
      <c r="D279" s="4">
        <v>0.9237849</v>
      </c>
      <c r="E279" s="17" t="s">
        <v>40</v>
      </c>
      <c r="F279" s="4" t="s">
        <v>2139</v>
      </c>
      <c r="G279" s="4" t="s">
        <v>2140</v>
      </c>
      <c r="H279" s="4" t="s">
        <v>465</v>
      </c>
      <c r="I279" s="4" t="s">
        <v>54</v>
      </c>
      <c r="J279" s="17" t="s">
        <v>2143</v>
      </c>
      <c r="K279" s="19"/>
      <c r="L279" s="19"/>
      <c r="M279" s="4" t="s">
        <v>2144</v>
      </c>
      <c r="N279" s="4">
        <v>497.0</v>
      </c>
    </row>
    <row r="280">
      <c r="A280" s="4">
        <v>264.0</v>
      </c>
      <c r="B280" s="4" t="s">
        <v>2145</v>
      </c>
      <c r="C280" s="4" t="s">
        <v>2146</v>
      </c>
      <c r="D280" s="4">
        <v>0.9238378</v>
      </c>
      <c r="E280" s="17" t="s">
        <v>40</v>
      </c>
      <c r="F280" s="4" t="s">
        <v>2149</v>
      </c>
      <c r="G280" s="4" t="s">
        <v>2150</v>
      </c>
      <c r="H280" s="4" t="s">
        <v>465</v>
      </c>
      <c r="I280" s="4" t="s">
        <v>54</v>
      </c>
      <c r="J280" s="17" t="s">
        <v>2151</v>
      </c>
      <c r="K280" s="19">
        <v>1.0152039E7</v>
      </c>
      <c r="L280" s="19">
        <v>8907628.0</v>
      </c>
      <c r="M280" s="4" t="s">
        <v>2152</v>
      </c>
      <c r="N280" s="4">
        <v>496.0</v>
      </c>
    </row>
    <row r="281">
      <c r="A281" s="4">
        <v>265.0</v>
      </c>
      <c r="B281" s="4" t="s">
        <v>2155</v>
      </c>
      <c r="C281" s="4" t="s">
        <v>2156</v>
      </c>
      <c r="D281" s="4">
        <v>0.9316056</v>
      </c>
      <c r="E281" s="17" t="s">
        <v>40</v>
      </c>
      <c r="F281" s="4" t="s">
        <v>2157</v>
      </c>
      <c r="G281" s="4" t="s">
        <v>2159</v>
      </c>
      <c r="H281" s="4" t="s">
        <v>2161</v>
      </c>
      <c r="I281" s="4" t="s">
        <v>153</v>
      </c>
      <c r="J281" s="17" t="s">
        <v>2162</v>
      </c>
      <c r="K281" s="19"/>
      <c r="L281" s="19"/>
      <c r="M281" s="4" t="s">
        <v>2163</v>
      </c>
      <c r="N281" s="4">
        <v>491.0</v>
      </c>
    </row>
    <row r="282">
      <c r="A282" s="4">
        <v>266.0</v>
      </c>
      <c r="B282" s="4" t="s">
        <v>2164</v>
      </c>
      <c r="C282" s="4" t="s">
        <v>2166</v>
      </c>
      <c r="D282" s="4">
        <v>0.7570615</v>
      </c>
      <c r="E282" s="17" t="s">
        <v>40</v>
      </c>
      <c r="F282" s="4" t="s">
        <v>2168</v>
      </c>
      <c r="G282" s="4" t="s">
        <v>2169</v>
      </c>
      <c r="H282" s="4" t="s">
        <v>2170</v>
      </c>
      <c r="I282" s="4" t="s">
        <v>179</v>
      </c>
      <c r="J282" s="17" t="s">
        <v>2171</v>
      </c>
      <c r="K282" s="19"/>
      <c r="L282" s="19"/>
      <c r="M282" s="4" t="s">
        <v>2172</v>
      </c>
      <c r="N282" s="4">
        <v>615.0</v>
      </c>
    </row>
    <row r="283">
      <c r="A283" s="4">
        <v>267.0</v>
      </c>
      <c r="B283" s="4" t="s">
        <v>2174</v>
      </c>
      <c r="C283" s="4" t="s">
        <v>2175</v>
      </c>
      <c r="D283" s="4">
        <v>0.8210128</v>
      </c>
      <c r="E283" s="17" t="s">
        <v>40</v>
      </c>
      <c r="F283" s="4" t="s">
        <v>2176</v>
      </c>
      <c r="G283" s="4" t="s">
        <v>2177</v>
      </c>
      <c r="H283" s="4" t="s">
        <v>2178</v>
      </c>
      <c r="I283" s="4" t="s">
        <v>153</v>
      </c>
      <c r="J283" s="17" t="s">
        <v>2186</v>
      </c>
      <c r="K283" s="19">
        <v>2622095.0</v>
      </c>
      <c r="L283" s="19">
        <v>2422095.0</v>
      </c>
      <c r="M283" s="4" t="s">
        <v>2188</v>
      </c>
      <c r="N283" s="4">
        <v>580.0</v>
      </c>
    </row>
    <row r="284">
      <c r="A284" s="4">
        <v>216.0</v>
      </c>
      <c r="B284" s="4" t="s">
        <v>2190</v>
      </c>
      <c r="C284" s="4" t="s">
        <v>2191</v>
      </c>
      <c r="D284" s="4">
        <v>0.6734098</v>
      </c>
      <c r="E284" s="17" t="s">
        <v>116</v>
      </c>
      <c r="F284" s="4" t="s">
        <v>2192</v>
      </c>
      <c r="G284" s="4" t="s">
        <v>2195</v>
      </c>
      <c r="H284" s="4" t="s">
        <v>2196</v>
      </c>
      <c r="I284" s="4" t="s">
        <v>45</v>
      </c>
      <c r="J284" s="17" t="s">
        <v>2197</v>
      </c>
      <c r="K284" s="19"/>
      <c r="L284" s="19"/>
      <c r="M284" s="4"/>
      <c r="N284" s="4">
        <v>720.0</v>
      </c>
    </row>
    <row r="285">
      <c r="A285" s="4">
        <v>269.0</v>
      </c>
      <c r="B285" s="4" t="s">
        <v>2198</v>
      </c>
      <c r="C285" s="4" t="s">
        <v>2200</v>
      </c>
      <c r="D285" s="4">
        <v>0.6268672</v>
      </c>
      <c r="E285" s="17" t="s">
        <v>116</v>
      </c>
      <c r="F285" s="4" t="s">
        <v>2202</v>
      </c>
      <c r="G285" s="4" t="s">
        <v>2203</v>
      </c>
      <c r="H285" s="4" t="s">
        <v>2204</v>
      </c>
      <c r="I285" s="4" t="s">
        <v>2205</v>
      </c>
      <c r="J285" s="17" t="s">
        <v>2206</v>
      </c>
      <c r="K285" s="19"/>
      <c r="L285" s="19"/>
      <c r="M285" s="4"/>
      <c r="N285" s="4">
        <v>736.0</v>
      </c>
    </row>
    <row r="286">
      <c r="A286" s="4">
        <v>270.0</v>
      </c>
      <c r="B286" s="4" t="s">
        <v>2209</v>
      </c>
      <c r="C286" s="4" t="s">
        <v>2209</v>
      </c>
      <c r="D286" s="4">
        <v>1.0</v>
      </c>
      <c r="E286" s="17" t="s">
        <v>40</v>
      </c>
      <c r="F286" s="4" t="s">
        <v>2210</v>
      </c>
      <c r="G286" s="4" t="s">
        <v>2211</v>
      </c>
      <c r="H286" s="4" t="s">
        <v>1218</v>
      </c>
      <c r="I286" s="4" t="s">
        <v>1047</v>
      </c>
      <c r="J286" s="17" t="s">
        <v>2213</v>
      </c>
      <c r="K286" s="19">
        <v>1560462.0</v>
      </c>
      <c r="L286" s="19">
        <v>1624214.0</v>
      </c>
      <c r="M286" s="4" t="s">
        <v>56</v>
      </c>
      <c r="N286" s="4">
        <v>100.0</v>
      </c>
    </row>
    <row r="287">
      <c r="A287" s="4">
        <v>271.0</v>
      </c>
      <c r="B287" s="4" t="s">
        <v>2216</v>
      </c>
      <c r="C287" s="4" t="s">
        <v>2218</v>
      </c>
      <c r="D287" s="4">
        <v>1.0</v>
      </c>
      <c r="E287" s="17" t="s">
        <v>40</v>
      </c>
      <c r="F287" s="4" t="s">
        <v>2219</v>
      </c>
      <c r="G287" s="4" t="s">
        <v>2220</v>
      </c>
      <c r="H287" s="4" t="s">
        <v>2221</v>
      </c>
      <c r="I287" s="4" t="s">
        <v>549</v>
      </c>
      <c r="J287" s="17" t="s">
        <v>2222</v>
      </c>
      <c r="K287" s="19"/>
      <c r="L287" s="19"/>
      <c r="M287" s="4" t="s">
        <v>2223</v>
      </c>
      <c r="N287" s="4">
        <v>101.0</v>
      </c>
    </row>
    <row r="288">
      <c r="A288" s="4">
        <v>272.0</v>
      </c>
      <c r="B288" s="4" t="s">
        <v>2224</v>
      </c>
      <c r="C288" s="4" t="s">
        <v>2225</v>
      </c>
      <c r="D288" s="4">
        <v>0.9722266</v>
      </c>
      <c r="E288" s="17" t="s">
        <v>40</v>
      </c>
      <c r="F288" s="4" t="s">
        <v>2228</v>
      </c>
      <c r="G288" s="4" t="s">
        <v>2229</v>
      </c>
      <c r="H288" s="4" t="s">
        <v>2230</v>
      </c>
      <c r="I288" s="4" t="s">
        <v>369</v>
      </c>
      <c r="J288" s="17" t="s">
        <v>2231</v>
      </c>
      <c r="K288" s="19">
        <v>1152787.0</v>
      </c>
      <c r="L288" s="19">
        <v>968949.0</v>
      </c>
      <c r="M288" s="4" t="s">
        <v>2232</v>
      </c>
      <c r="N288" s="4">
        <v>438.0</v>
      </c>
    </row>
    <row r="289">
      <c r="A289" s="4">
        <v>273.0</v>
      </c>
      <c r="B289" s="4" t="s">
        <v>2233</v>
      </c>
      <c r="C289" s="4" t="s">
        <v>2234</v>
      </c>
      <c r="D289" s="4">
        <v>0.5392053</v>
      </c>
      <c r="E289" s="17" t="s">
        <v>116</v>
      </c>
      <c r="F289" s="4" t="s">
        <v>2237</v>
      </c>
      <c r="G289" s="4" t="s">
        <v>2238</v>
      </c>
      <c r="H289" s="4" t="s">
        <v>305</v>
      </c>
      <c r="I289" s="4" t="s">
        <v>299</v>
      </c>
      <c r="J289" s="17" t="s">
        <v>2239</v>
      </c>
      <c r="K289" s="19"/>
      <c r="L289" s="19"/>
      <c r="M289" s="4"/>
      <c r="N289" s="4">
        <v>773.0</v>
      </c>
    </row>
    <row r="290">
      <c r="A290" s="4">
        <v>274.0</v>
      </c>
      <c r="B290" s="4" t="s">
        <v>2241</v>
      </c>
      <c r="C290" s="4" t="s">
        <v>2243</v>
      </c>
      <c r="D290" s="4">
        <v>0.9757107</v>
      </c>
      <c r="E290" s="17" t="s">
        <v>40</v>
      </c>
      <c r="F290" s="4" t="s">
        <v>2244</v>
      </c>
      <c r="G290" s="4" t="s">
        <v>2245</v>
      </c>
      <c r="H290" s="4" t="s">
        <v>2246</v>
      </c>
      <c r="I290" s="4" t="s">
        <v>153</v>
      </c>
      <c r="J290" s="17" t="s">
        <v>2247</v>
      </c>
      <c r="K290" s="19"/>
      <c r="L290" s="19"/>
      <c r="M290" s="4" t="s">
        <v>313</v>
      </c>
      <c r="N290" s="4">
        <v>419.0</v>
      </c>
    </row>
    <row r="291">
      <c r="A291" s="4">
        <v>275.0</v>
      </c>
      <c r="B291" s="4" t="s">
        <v>2250</v>
      </c>
      <c r="C291" s="4" t="s">
        <v>2251</v>
      </c>
      <c r="D291" s="4">
        <v>0.6626326</v>
      </c>
      <c r="E291" s="17" t="s">
        <v>40</v>
      </c>
      <c r="F291" s="4" t="s">
        <v>2252</v>
      </c>
      <c r="G291" s="4" t="s">
        <v>2253</v>
      </c>
      <c r="H291" s="4" t="s">
        <v>2255</v>
      </c>
      <c r="I291" s="4" t="s">
        <v>369</v>
      </c>
      <c r="J291" s="17" t="s">
        <v>2257</v>
      </c>
      <c r="K291" s="19"/>
      <c r="L291" s="19"/>
      <c r="M291" s="4" t="s">
        <v>2258</v>
      </c>
      <c r="N291" s="4">
        <v>631.0</v>
      </c>
    </row>
    <row r="292">
      <c r="A292" s="4">
        <v>276.0</v>
      </c>
      <c r="B292" s="4" t="s">
        <v>2259</v>
      </c>
      <c r="C292" s="4" t="s">
        <v>2260</v>
      </c>
      <c r="D292" s="4">
        <v>1.0</v>
      </c>
      <c r="E292" s="17" t="s">
        <v>40</v>
      </c>
      <c r="F292" s="4" t="s">
        <v>2261</v>
      </c>
      <c r="G292" s="4" t="s">
        <v>2262</v>
      </c>
      <c r="H292" s="4" t="s">
        <v>2264</v>
      </c>
      <c r="I292" s="4" t="s">
        <v>45</v>
      </c>
      <c r="J292" s="17" t="s">
        <v>2266</v>
      </c>
      <c r="K292" s="19">
        <v>139778.0</v>
      </c>
      <c r="L292" s="19">
        <v>169468.0</v>
      </c>
      <c r="M292" s="4" t="s">
        <v>2267</v>
      </c>
      <c r="N292" s="4">
        <v>102.0</v>
      </c>
    </row>
    <row r="293">
      <c r="A293" s="4">
        <v>277.0</v>
      </c>
      <c r="B293" s="4" t="s">
        <v>2268</v>
      </c>
      <c r="C293" s="4" t="s">
        <v>2268</v>
      </c>
      <c r="D293" s="4">
        <v>1.0</v>
      </c>
      <c r="E293" s="17" t="s">
        <v>40</v>
      </c>
      <c r="F293" s="4" t="s">
        <v>2271</v>
      </c>
      <c r="G293" s="4" t="s">
        <v>2272</v>
      </c>
      <c r="H293" s="4" t="s">
        <v>1415</v>
      </c>
      <c r="I293" s="4" t="s">
        <v>234</v>
      </c>
      <c r="J293" s="17" t="s">
        <v>2273</v>
      </c>
      <c r="K293" s="19"/>
      <c r="L293" s="19"/>
      <c r="M293" s="4" t="s">
        <v>2274</v>
      </c>
      <c r="N293" s="4">
        <v>103.0</v>
      </c>
    </row>
    <row r="294">
      <c r="A294" s="4">
        <v>814.0</v>
      </c>
      <c r="B294" s="4" t="s">
        <v>2275</v>
      </c>
      <c r="C294" s="4" t="s">
        <v>2277</v>
      </c>
      <c r="D294" s="4">
        <v>0.6417046</v>
      </c>
      <c r="E294" s="17" t="s">
        <v>116</v>
      </c>
      <c r="F294" s="4" t="s">
        <v>2279</v>
      </c>
      <c r="G294" s="4" t="s">
        <v>2280</v>
      </c>
      <c r="H294" s="4" t="s">
        <v>2281</v>
      </c>
      <c r="I294" s="4" t="s">
        <v>179</v>
      </c>
      <c r="J294" s="17" t="s">
        <v>2282</v>
      </c>
      <c r="K294" s="19"/>
      <c r="L294" s="19"/>
      <c r="M294" s="4"/>
      <c r="N294" s="4">
        <v>729.0</v>
      </c>
    </row>
    <row r="295">
      <c r="A295" s="4">
        <v>815.0</v>
      </c>
      <c r="B295" s="4" t="s">
        <v>2275</v>
      </c>
      <c r="C295" s="4" t="s">
        <v>2277</v>
      </c>
      <c r="D295" s="4">
        <v>0.6417046</v>
      </c>
      <c r="E295" s="17" t="s">
        <v>116</v>
      </c>
      <c r="F295" s="4" t="s">
        <v>2279</v>
      </c>
      <c r="G295" s="4" t="s">
        <v>2280</v>
      </c>
      <c r="H295" s="4" t="s">
        <v>2281</v>
      </c>
      <c r="I295" s="4" t="s">
        <v>179</v>
      </c>
      <c r="J295" s="17" t="s">
        <v>2282</v>
      </c>
      <c r="K295" s="19"/>
      <c r="L295" s="19"/>
      <c r="M295" s="4"/>
      <c r="N295" s="4">
        <v>730.0</v>
      </c>
    </row>
    <row r="296">
      <c r="A296" s="4">
        <v>816.0</v>
      </c>
      <c r="B296" s="4" t="s">
        <v>2275</v>
      </c>
      <c r="C296" s="4" t="s">
        <v>2277</v>
      </c>
      <c r="D296" s="4">
        <v>0.6417046</v>
      </c>
      <c r="E296" s="17" t="s">
        <v>116</v>
      </c>
      <c r="F296" s="4" t="s">
        <v>2279</v>
      </c>
      <c r="G296" s="4" t="s">
        <v>2280</v>
      </c>
      <c r="H296" s="4" t="s">
        <v>2281</v>
      </c>
      <c r="I296" s="4" t="s">
        <v>179</v>
      </c>
      <c r="J296" s="17" t="s">
        <v>2282</v>
      </c>
      <c r="K296" s="19"/>
      <c r="L296" s="19"/>
      <c r="M296" s="4"/>
      <c r="N296" s="4">
        <v>731.0</v>
      </c>
    </row>
    <row r="297">
      <c r="A297" s="4">
        <v>280.0</v>
      </c>
      <c r="B297" s="4" t="s">
        <v>2287</v>
      </c>
      <c r="C297" s="4" t="s">
        <v>2288</v>
      </c>
      <c r="D297" s="4">
        <v>0.9608678</v>
      </c>
      <c r="E297" s="17" t="s">
        <v>40</v>
      </c>
      <c r="F297" s="4" t="s">
        <v>2289</v>
      </c>
      <c r="G297" s="4" t="s">
        <v>2290</v>
      </c>
      <c r="H297" s="4" t="s">
        <v>2291</v>
      </c>
      <c r="I297" s="4" t="s">
        <v>69</v>
      </c>
      <c r="J297" s="17" t="s">
        <v>2292</v>
      </c>
      <c r="K297" s="19">
        <v>334443.0</v>
      </c>
      <c r="L297" s="19">
        <v>335689.0</v>
      </c>
      <c r="M297" s="4" t="s">
        <v>2293</v>
      </c>
      <c r="N297" s="4">
        <v>465.0</v>
      </c>
    </row>
    <row r="298">
      <c r="A298" s="4">
        <v>278.0</v>
      </c>
      <c r="B298" s="4" t="s">
        <v>2294</v>
      </c>
      <c r="C298" s="4" t="s">
        <v>2296</v>
      </c>
      <c r="D298" s="4">
        <v>1.0</v>
      </c>
      <c r="E298" s="17" t="s">
        <v>40</v>
      </c>
      <c r="F298" s="4" t="s">
        <v>2297</v>
      </c>
      <c r="G298" s="4" t="s">
        <v>2298</v>
      </c>
      <c r="H298" s="4" t="s">
        <v>2299</v>
      </c>
      <c r="I298" s="4" t="s">
        <v>179</v>
      </c>
      <c r="J298" s="17" t="s">
        <v>2300</v>
      </c>
      <c r="K298" s="19"/>
      <c r="L298" s="19"/>
      <c r="M298" s="4"/>
      <c r="N298" s="4">
        <v>104.0</v>
      </c>
    </row>
    <row r="299">
      <c r="A299" s="4">
        <v>281.0</v>
      </c>
      <c r="B299" s="4" t="s">
        <v>2301</v>
      </c>
      <c r="C299" s="4" t="s">
        <v>2301</v>
      </c>
      <c r="D299" s="4">
        <v>1.0</v>
      </c>
      <c r="E299" s="17" t="s">
        <v>40</v>
      </c>
      <c r="F299" s="4" t="s">
        <v>2302</v>
      </c>
      <c r="G299" s="4" t="s">
        <v>2303</v>
      </c>
      <c r="H299" s="4" t="s">
        <v>2304</v>
      </c>
      <c r="I299" s="4" t="s">
        <v>1228</v>
      </c>
      <c r="J299" s="17" t="s">
        <v>2306</v>
      </c>
      <c r="K299" s="19">
        <v>1002552.0</v>
      </c>
      <c r="L299" s="19">
        <v>1052062.0</v>
      </c>
      <c r="M299" s="4" t="s">
        <v>2307</v>
      </c>
      <c r="N299" s="4">
        <v>105.0</v>
      </c>
    </row>
    <row r="300">
      <c r="A300" s="4">
        <v>282.0</v>
      </c>
      <c r="B300" s="4" t="s">
        <v>2301</v>
      </c>
      <c r="C300" s="4" t="s">
        <v>2301</v>
      </c>
      <c r="D300" s="4">
        <v>1.0</v>
      </c>
      <c r="E300" s="17" t="s">
        <v>40</v>
      </c>
      <c r="F300" s="4" t="s">
        <v>2302</v>
      </c>
      <c r="G300" s="4" t="s">
        <v>2303</v>
      </c>
      <c r="H300" s="4" t="s">
        <v>2304</v>
      </c>
      <c r="I300" s="4" t="s">
        <v>1228</v>
      </c>
      <c r="J300" s="17" t="s">
        <v>2306</v>
      </c>
      <c r="K300" s="19">
        <v>1002552.0</v>
      </c>
      <c r="L300" s="19">
        <v>1052062.0</v>
      </c>
      <c r="M300" s="4" t="s">
        <v>2307</v>
      </c>
      <c r="N300" s="4">
        <v>106.0</v>
      </c>
    </row>
    <row r="301">
      <c r="A301" s="4">
        <v>283.0</v>
      </c>
      <c r="B301" s="4" t="s">
        <v>2301</v>
      </c>
      <c r="C301" s="4" t="s">
        <v>2301</v>
      </c>
      <c r="D301" s="4">
        <v>1.0</v>
      </c>
      <c r="E301" s="17" t="s">
        <v>40</v>
      </c>
      <c r="F301" s="4" t="s">
        <v>2302</v>
      </c>
      <c r="G301" s="4" t="s">
        <v>2303</v>
      </c>
      <c r="H301" s="4" t="s">
        <v>2304</v>
      </c>
      <c r="I301" s="4" t="s">
        <v>1228</v>
      </c>
      <c r="J301" s="17" t="s">
        <v>2306</v>
      </c>
      <c r="K301" s="19">
        <v>1002552.0</v>
      </c>
      <c r="L301" s="19">
        <v>1052062.0</v>
      </c>
      <c r="M301" s="4" t="s">
        <v>2307</v>
      </c>
      <c r="N301" s="4">
        <v>107.0</v>
      </c>
    </row>
    <row r="302">
      <c r="A302" s="4">
        <v>284.0</v>
      </c>
      <c r="B302" s="4" t="s">
        <v>2314</v>
      </c>
      <c r="C302" s="4" t="s">
        <v>2315</v>
      </c>
      <c r="D302" s="4">
        <v>0.9803542</v>
      </c>
      <c r="E302" s="17" t="s">
        <v>40</v>
      </c>
      <c r="F302" s="4" t="s">
        <v>2318</v>
      </c>
      <c r="G302" s="4" t="s">
        <v>2319</v>
      </c>
      <c r="H302" s="4" t="s">
        <v>305</v>
      </c>
      <c r="I302" s="4" t="s">
        <v>299</v>
      </c>
      <c r="J302" s="17" t="s">
        <v>2320</v>
      </c>
      <c r="K302" s="19">
        <v>428244.0</v>
      </c>
      <c r="L302" s="19">
        <v>451503.0</v>
      </c>
      <c r="M302" s="4" t="s">
        <v>2321</v>
      </c>
      <c r="N302" s="4">
        <v>382.0</v>
      </c>
    </row>
    <row r="303">
      <c r="A303" s="4">
        <v>285.0</v>
      </c>
      <c r="B303" s="4" t="s">
        <v>2314</v>
      </c>
      <c r="C303" s="4" t="s">
        <v>2315</v>
      </c>
      <c r="D303" s="4">
        <v>0.9803542</v>
      </c>
      <c r="E303" s="17" t="s">
        <v>40</v>
      </c>
      <c r="F303" s="4" t="s">
        <v>2318</v>
      </c>
      <c r="G303" s="4" t="s">
        <v>2319</v>
      </c>
      <c r="H303" s="4" t="s">
        <v>305</v>
      </c>
      <c r="I303" s="4" t="s">
        <v>299</v>
      </c>
      <c r="J303" s="17" t="s">
        <v>2320</v>
      </c>
      <c r="K303" s="19">
        <v>428244.0</v>
      </c>
      <c r="L303" s="19">
        <v>451503.0</v>
      </c>
      <c r="M303" s="4" t="s">
        <v>2321</v>
      </c>
      <c r="N303" s="4">
        <v>383.0</v>
      </c>
    </row>
    <row r="304">
      <c r="A304" s="4">
        <v>286.0</v>
      </c>
      <c r="B304" s="4" t="s">
        <v>2314</v>
      </c>
      <c r="C304" s="4" t="s">
        <v>2315</v>
      </c>
      <c r="D304" s="4">
        <v>0.9803542</v>
      </c>
      <c r="E304" s="17" t="s">
        <v>40</v>
      </c>
      <c r="F304" s="4" t="s">
        <v>2318</v>
      </c>
      <c r="G304" s="4" t="s">
        <v>2319</v>
      </c>
      <c r="H304" s="4" t="s">
        <v>305</v>
      </c>
      <c r="I304" s="4" t="s">
        <v>299</v>
      </c>
      <c r="J304" s="17" t="s">
        <v>2320</v>
      </c>
      <c r="K304" s="19">
        <v>428244.0</v>
      </c>
      <c r="L304" s="19">
        <v>451503.0</v>
      </c>
      <c r="M304" s="4" t="s">
        <v>2321</v>
      </c>
      <c r="N304" s="4">
        <v>384.0</v>
      </c>
    </row>
    <row r="305">
      <c r="A305" s="4">
        <v>688.0</v>
      </c>
      <c r="B305" s="4" t="s">
        <v>2328</v>
      </c>
      <c r="C305" s="4" t="s">
        <v>2315</v>
      </c>
      <c r="D305" s="4">
        <v>0.8971811</v>
      </c>
      <c r="E305" s="17" t="s">
        <v>40</v>
      </c>
      <c r="F305" s="4" t="s">
        <v>2318</v>
      </c>
      <c r="G305" s="4" t="s">
        <v>2319</v>
      </c>
      <c r="H305" s="4" t="s">
        <v>305</v>
      </c>
      <c r="I305" s="4" t="s">
        <v>299</v>
      </c>
      <c r="J305" s="17" t="s">
        <v>2320</v>
      </c>
      <c r="K305" s="19">
        <v>428244.0</v>
      </c>
      <c r="L305" s="19">
        <v>451503.0</v>
      </c>
      <c r="M305" s="4" t="s">
        <v>2321</v>
      </c>
      <c r="N305" s="4">
        <v>530.0</v>
      </c>
    </row>
    <row r="306">
      <c r="A306" s="4">
        <v>287.0</v>
      </c>
      <c r="B306" s="4" t="s">
        <v>2332</v>
      </c>
      <c r="C306" s="4" t="s">
        <v>2332</v>
      </c>
      <c r="D306" s="4">
        <v>1.0</v>
      </c>
      <c r="E306" s="17" t="s">
        <v>40</v>
      </c>
      <c r="F306" s="4" t="s">
        <v>2334</v>
      </c>
      <c r="G306" s="4" t="s">
        <v>2335</v>
      </c>
      <c r="H306" s="4" t="s">
        <v>1493</v>
      </c>
      <c r="I306" s="4" t="s">
        <v>120</v>
      </c>
      <c r="J306" s="17" t="s">
        <v>2336</v>
      </c>
      <c r="K306" s="19"/>
      <c r="L306" s="19"/>
      <c r="M306" s="4" t="s">
        <v>2337</v>
      </c>
      <c r="N306" s="4">
        <v>108.0</v>
      </c>
    </row>
    <row r="307">
      <c r="A307" s="4">
        <v>288.0</v>
      </c>
      <c r="B307" s="4" t="s">
        <v>2332</v>
      </c>
      <c r="C307" s="4" t="s">
        <v>2332</v>
      </c>
      <c r="D307" s="4">
        <v>1.0</v>
      </c>
      <c r="E307" s="17" t="s">
        <v>40</v>
      </c>
      <c r="F307" s="4" t="s">
        <v>2334</v>
      </c>
      <c r="G307" s="4" t="s">
        <v>2335</v>
      </c>
      <c r="H307" s="4" t="s">
        <v>1493</v>
      </c>
      <c r="I307" s="4" t="s">
        <v>120</v>
      </c>
      <c r="J307" s="17" t="s">
        <v>2336</v>
      </c>
      <c r="K307" s="19"/>
      <c r="L307" s="19"/>
      <c r="M307" s="4" t="s">
        <v>2337</v>
      </c>
      <c r="N307" s="4">
        <v>109.0</v>
      </c>
    </row>
    <row r="308">
      <c r="A308" s="4">
        <v>289.0</v>
      </c>
      <c r="B308" s="4" t="s">
        <v>2344</v>
      </c>
      <c r="C308" s="4" t="s">
        <v>2345</v>
      </c>
      <c r="D308" s="4">
        <v>1.0</v>
      </c>
      <c r="E308" s="17" t="s">
        <v>40</v>
      </c>
      <c r="F308" s="4" t="s">
        <v>2346</v>
      </c>
      <c r="G308" s="4" t="s">
        <v>2347</v>
      </c>
      <c r="H308" s="4" t="s">
        <v>2221</v>
      </c>
      <c r="I308" s="4" t="s">
        <v>549</v>
      </c>
      <c r="J308" s="17" t="s">
        <v>2349</v>
      </c>
      <c r="K308" s="19"/>
      <c r="L308" s="19"/>
      <c r="M308" s="4" t="s">
        <v>2351</v>
      </c>
      <c r="N308" s="4">
        <v>110.0</v>
      </c>
    </row>
    <row r="309">
      <c r="A309" s="4">
        <v>290.0</v>
      </c>
      <c r="B309" s="4" t="s">
        <v>2352</v>
      </c>
      <c r="C309" s="4" t="s">
        <v>2352</v>
      </c>
      <c r="D309" s="4">
        <v>1.0</v>
      </c>
      <c r="E309" s="17" t="s">
        <v>40</v>
      </c>
      <c r="F309" s="4" t="s">
        <v>2353</v>
      </c>
      <c r="G309" s="4" t="s">
        <v>2354</v>
      </c>
      <c r="H309" s="4" t="s">
        <v>2356</v>
      </c>
      <c r="I309" s="4" t="s">
        <v>61</v>
      </c>
      <c r="J309" s="17" t="s">
        <v>2358</v>
      </c>
      <c r="K309" s="19">
        <v>2.4473561E7</v>
      </c>
      <c r="L309" s="19">
        <v>2.2103375E7</v>
      </c>
      <c r="M309" s="4" t="s">
        <v>2359</v>
      </c>
      <c r="N309" s="4">
        <v>111.0</v>
      </c>
    </row>
    <row r="310">
      <c r="A310" s="4">
        <v>291.0</v>
      </c>
      <c r="B310" s="4" t="s">
        <v>2360</v>
      </c>
      <c r="C310" s="4" t="s">
        <v>2360</v>
      </c>
      <c r="D310" s="4">
        <v>1.0</v>
      </c>
      <c r="E310" s="17" t="s">
        <v>40</v>
      </c>
      <c r="F310" s="4" t="s">
        <v>2363</v>
      </c>
      <c r="G310" s="4">
        <v>201.0</v>
      </c>
      <c r="H310" s="4" t="s">
        <v>2364</v>
      </c>
      <c r="I310" s="4" t="s">
        <v>507</v>
      </c>
      <c r="J310" s="17" t="s">
        <v>2365</v>
      </c>
      <c r="K310" s="19"/>
      <c r="L310" s="19"/>
      <c r="M310" s="4"/>
      <c r="N310" s="4">
        <v>112.0</v>
      </c>
    </row>
    <row r="311">
      <c r="A311" s="4">
        <v>293.0</v>
      </c>
      <c r="B311" s="4" t="s">
        <v>2368</v>
      </c>
      <c r="C311" s="4" t="s">
        <v>2368</v>
      </c>
      <c r="D311" s="4">
        <v>1.0</v>
      </c>
      <c r="E311" s="17" t="s">
        <v>40</v>
      </c>
      <c r="F311" s="4" t="s">
        <v>2369</v>
      </c>
      <c r="G311" s="4" t="s">
        <v>2370</v>
      </c>
      <c r="H311" s="4" t="s">
        <v>1397</v>
      </c>
      <c r="I311" s="4" t="s">
        <v>507</v>
      </c>
      <c r="J311" s="17" t="s">
        <v>2372</v>
      </c>
      <c r="K311" s="19">
        <v>193477.0</v>
      </c>
      <c r="L311" s="19">
        <v>260526.0</v>
      </c>
      <c r="M311" s="4" t="s">
        <v>48</v>
      </c>
      <c r="N311" s="4">
        <v>113.0</v>
      </c>
    </row>
    <row r="312">
      <c r="A312" s="4">
        <v>294.0</v>
      </c>
      <c r="B312" s="4" t="s">
        <v>2374</v>
      </c>
      <c r="C312" s="4" t="s">
        <v>2374</v>
      </c>
      <c r="D312" s="4">
        <v>1.0</v>
      </c>
      <c r="E312" s="17" t="s">
        <v>40</v>
      </c>
      <c r="F312" s="4" t="s">
        <v>2375</v>
      </c>
      <c r="G312" s="4" t="s">
        <v>2377</v>
      </c>
      <c r="H312" s="4" t="s">
        <v>2379</v>
      </c>
      <c r="I312" s="4" t="s">
        <v>351</v>
      </c>
      <c r="J312" s="17" t="s">
        <v>2380</v>
      </c>
      <c r="K312" s="19">
        <v>353291.0</v>
      </c>
      <c r="L312" s="19">
        <v>290733.0</v>
      </c>
      <c r="M312" s="4" t="s">
        <v>2381</v>
      </c>
      <c r="N312" s="4">
        <v>114.0</v>
      </c>
    </row>
    <row r="313">
      <c r="A313" s="4">
        <v>38.0</v>
      </c>
      <c r="B313" s="4" t="s">
        <v>2382</v>
      </c>
      <c r="C313" s="4" t="s">
        <v>2384</v>
      </c>
      <c r="D313" s="4">
        <v>0.4785993</v>
      </c>
      <c r="E313" s="17" t="s">
        <v>116</v>
      </c>
      <c r="F313" s="4" t="s">
        <v>2386</v>
      </c>
      <c r="G313" s="4" t="s">
        <v>2387</v>
      </c>
      <c r="H313" s="4" t="s">
        <v>2388</v>
      </c>
      <c r="I313" s="4" t="s">
        <v>1047</v>
      </c>
      <c r="J313" s="17" t="s">
        <v>2389</v>
      </c>
      <c r="K313" s="19"/>
      <c r="L313" s="19"/>
      <c r="M313" s="4"/>
      <c r="N313" s="4">
        <v>787.0</v>
      </c>
    </row>
    <row r="314">
      <c r="A314" s="4">
        <v>295.0</v>
      </c>
      <c r="B314" s="4" t="s">
        <v>2392</v>
      </c>
      <c r="C314" s="4" t="s">
        <v>2393</v>
      </c>
      <c r="D314" s="4">
        <v>0.4376705</v>
      </c>
      <c r="E314" s="17" t="s">
        <v>116</v>
      </c>
      <c r="F314" s="4" t="s">
        <v>2394</v>
      </c>
      <c r="G314" s="4" t="s">
        <v>2396</v>
      </c>
      <c r="H314" s="4" t="s">
        <v>1767</v>
      </c>
      <c r="I314" s="4" t="s">
        <v>219</v>
      </c>
      <c r="J314" s="17" t="s">
        <v>2398</v>
      </c>
      <c r="K314" s="19"/>
      <c r="L314" s="19"/>
      <c r="M314" s="4"/>
      <c r="N314" s="4">
        <v>795.0</v>
      </c>
    </row>
    <row r="315">
      <c r="A315" s="4">
        <v>296.0</v>
      </c>
      <c r="B315" s="4" t="s">
        <v>2401</v>
      </c>
      <c r="C315" s="4" t="s">
        <v>2402</v>
      </c>
      <c r="D315" s="4">
        <v>0.9805422</v>
      </c>
      <c r="E315" s="17" t="s">
        <v>40</v>
      </c>
      <c r="F315" s="4" t="s">
        <v>2403</v>
      </c>
      <c r="G315" s="4" t="s">
        <v>2404</v>
      </c>
      <c r="H315" s="4" t="s">
        <v>2405</v>
      </c>
      <c r="I315" s="4" t="s">
        <v>2406</v>
      </c>
      <c r="J315" s="17" t="s">
        <v>2408</v>
      </c>
      <c r="K315" s="19">
        <v>962885.0</v>
      </c>
      <c r="L315" s="19">
        <v>983666.0</v>
      </c>
      <c r="M315" s="4" t="s">
        <v>2410</v>
      </c>
      <c r="N315" s="4">
        <v>379.0</v>
      </c>
    </row>
    <row r="316">
      <c r="A316" s="4">
        <v>297.0</v>
      </c>
      <c r="B316" s="4" t="s">
        <v>2401</v>
      </c>
      <c r="C316" s="4" t="s">
        <v>2402</v>
      </c>
      <c r="D316" s="4">
        <v>0.9805422</v>
      </c>
      <c r="E316" s="17" t="s">
        <v>40</v>
      </c>
      <c r="F316" s="4" t="s">
        <v>2403</v>
      </c>
      <c r="G316" s="4" t="s">
        <v>2404</v>
      </c>
      <c r="H316" s="4" t="s">
        <v>2405</v>
      </c>
      <c r="I316" s="4" t="s">
        <v>2406</v>
      </c>
      <c r="J316" s="17" t="s">
        <v>2408</v>
      </c>
      <c r="K316" s="19">
        <v>962885.0</v>
      </c>
      <c r="L316" s="19">
        <v>983666.0</v>
      </c>
      <c r="M316" s="4" t="s">
        <v>2410</v>
      </c>
      <c r="N316" s="4">
        <v>380.0</v>
      </c>
    </row>
    <row r="317">
      <c r="A317" s="4">
        <v>298.0</v>
      </c>
      <c r="B317" s="4" t="s">
        <v>2401</v>
      </c>
      <c r="C317" s="4" t="s">
        <v>2402</v>
      </c>
      <c r="D317" s="4">
        <v>0.9805422</v>
      </c>
      <c r="E317" s="17" t="s">
        <v>40</v>
      </c>
      <c r="F317" s="4" t="s">
        <v>2403</v>
      </c>
      <c r="G317" s="4" t="s">
        <v>2404</v>
      </c>
      <c r="H317" s="4" t="s">
        <v>2405</v>
      </c>
      <c r="I317" s="4" t="s">
        <v>2406</v>
      </c>
      <c r="J317" s="17" t="s">
        <v>2408</v>
      </c>
      <c r="K317" s="19">
        <v>962885.0</v>
      </c>
      <c r="L317" s="19">
        <v>983666.0</v>
      </c>
      <c r="M317" s="4" t="s">
        <v>2410</v>
      </c>
      <c r="N317" s="4">
        <v>381.0</v>
      </c>
    </row>
    <row r="318">
      <c r="A318" s="4">
        <v>299.0</v>
      </c>
      <c r="B318" s="4" t="s">
        <v>2417</v>
      </c>
      <c r="C318" s="4" t="s">
        <v>2418</v>
      </c>
      <c r="D318" s="4">
        <v>1.0</v>
      </c>
      <c r="E318" s="17" t="s">
        <v>40</v>
      </c>
      <c r="F318" s="4" t="s">
        <v>2419</v>
      </c>
      <c r="G318" s="4" t="s">
        <v>2420</v>
      </c>
      <c r="H318" s="4" t="s">
        <v>2421</v>
      </c>
      <c r="I318" s="4" t="s">
        <v>351</v>
      </c>
      <c r="J318" s="17" t="s">
        <v>2424</v>
      </c>
      <c r="K318" s="19"/>
      <c r="L318" s="19"/>
      <c r="M318" s="4" t="s">
        <v>1346</v>
      </c>
      <c r="N318" s="4">
        <v>115.0</v>
      </c>
    </row>
    <row r="319">
      <c r="A319" s="4">
        <v>300.0</v>
      </c>
      <c r="B319" s="4" t="s">
        <v>1036</v>
      </c>
      <c r="C319" s="4" t="s">
        <v>2426</v>
      </c>
      <c r="D319" s="4">
        <v>0.9739766</v>
      </c>
      <c r="E319" s="17" t="s">
        <v>40</v>
      </c>
      <c r="F319" s="4" t="s">
        <v>2429</v>
      </c>
      <c r="G319" s="4" t="s">
        <v>2430</v>
      </c>
      <c r="H319" s="4" t="s">
        <v>2431</v>
      </c>
      <c r="I319" s="4" t="s">
        <v>344</v>
      </c>
      <c r="J319" s="17" t="s">
        <v>2432</v>
      </c>
      <c r="K319" s="19"/>
      <c r="L319" s="19"/>
      <c r="M319" s="4" t="s">
        <v>2031</v>
      </c>
      <c r="N319" s="4">
        <v>431.0</v>
      </c>
    </row>
    <row r="320">
      <c r="A320" s="4">
        <v>301.0</v>
      </c>
      <c r="B320" s="4" t="s">
        <v>2435</v>
      </c>
      <c r="C320" s="4" t="s">
        <v>2426</v>
      </c>
      <c r="D320" s="4">
        <v>0.9739766</v>
      </c>
      <c r="E320" s="17" t="s">
        <v>40</v>
      </c>
      <c r="F320" s="4" t="s">
        <v>2429</v>
      </c>
      <c r="G320" s="4" t="s">
        <v>2430</v>
      </c>
      <c r="H320" s="4" t="s">
        <v>2431</v>
      </c>
      <c r="I320" s="4" t="s">
        <v>344</v>
      </c>
      <c r="J320" s="17" t="s">
        <v>2432</v>
      </c>
      <c r="K320" s="19"/>
      <c r="L320" s="19"/>
      <c r="M320" s="4" t="s">
        <v>2031</v>
      </c>
      <c r="N320" s="4">
        <v>432.0</v>
      </c>
    </row>
    <row r="321">
      <c r="A321" s="4">
        <v>302.0</v>
      </c>
      <c r="B321" s="4" t="s">
        <v>2440</v>
      </c>
      <c r="C321" s="4" t="s">
        <v>2441</v>
      </c>
      <c r="D321" s="4">
        <v>0.9875</v>
      </c>
      <c r="E321" s="17" t="s">
        <v>40</v>
      </c>
      <c r="F321" s="4" t="s">
        <v>2442</v>
      </c>
      <c r="G321" s="4" t="s">
        <v>2443</v>
      </c>
      <c r="H321" s="4" t="s">
        <v>2444</v>
      </c>
      <c r="I321" s="4" t="s">
        <v>61</v>
      </c>
      <c r="J321" s="17" t="s">
        <v>2447</v>
      </c>
      <c r="K321" s="19"/>
      <c r="L321" s="19"/>
      <c r="M321" s="4" t="s">
        <v>2448</v>
      </c>
      <c r="N321" s="4">
        <v>333.0</v>
      </c>
    </row>
    <row r="322">
      <c r="A322" s="4">
        <v>303.0</v>
      </c>
      <c r="B322" s="4" t="s">
        <v>2449</v>
      </c>
      <c r="C322" s="4" t="s">
        <v>2450</v>
      </c>
      <c r="D322" s="4">
        <v>1.0</v>
      </c>
      <c r="E322" s="17" t="s">
        <v>40</v>
      </c>
      <c r="F322" s="4" t="s">
        <v>2451</v>
      </c>
      <c r="G322" s="4" t="s">
        <v>2453</v>
      </c>
      <c r="H322" s="4" t="s">
        <v>2455</v>
      </c>
      <c r="I322" s="4" t="s">
        <v>45</v>
      </c>
      <c r="J322" s="17" t="s">
        <v>2456</v>
      </c>
      <c r="K322" s="19">
        <v>6.2530603E7</v>
      </c>
      <c r="L322" s="19">
        <v>5.8734316E7</v>
      </c>
      <c r="M322" s="4"/>
      <c r="N322" s="4">
        <v>116.0</v>
      </c>
    </row>
    <row r="323">
      <c r="A323" s="4">
        <v>304.0</v>
      </c>
      <c r="B323" s="4" t="s">
        <v>2457</v>
      </c>
      <c r="C323" s="4" t="s">
        <v>2459</v>
      </c>
      <c r="D323" s="4">
        <v>0.9875</v>
      </c>
      <c r="E323" s="17" t="s">
        <v>40</v>
      </c>
      <c r="F323" s="4" t="s">
        <v>2461</v>
      </c>
      <c r="G323" s="4" t="s">
        <v>2462</v>
      </c>
      <c r="H323" s="4" t="s">
        <v>1248</v>
      </c>
      <c r="I323" s="4" t="s">
        <v>234</v>
      </c>
      <c r="J323" s="17" t="s">
        <v>2463</v>
      </c>
      <c r="K323" s="19"/>
      <c r="L323" s="19"/>
      <c r="M323" s="4" t="s">
        <v>313</v>
      </c>
      <c r="N323" s="4">
        <v>332.0</v>
      </c>
    </row>
    <row r="324">
      <c r="A324" s="4">
        <v>308.0</v>
      </c>
      <c r="B324" s="4" t="s">
        <v>2464</v>
      </c>
      <c r="C324" s="4" t="s">
        <v>2465</v>
      </c>
      <c r="D324" s="4">
        <v>0.3478586</v>
      </c>
      <c r="E324" s="17" t="s">
        <v>116</v>
      </c>
      <c r="F324" s="4" t="s">
        <v>2467</v>
      </c>
      <c r="G324" s="4" t="s">
        <v>2469</v>
      </c>
      <c r="H324" s="4" t="s">
        <v>2470</v>
      </c>
      <c r="I324" s="4" t="s">
        <v>688</v>
      </c>
      <c r="J324" s="17" t="s">
        <v>2471</v>
      </c>
      <c r="K324" s="19"/>
      <c r="L324" s="19"/>
      <c r="M324" s="4"/>
      <c r="N324" s="4">
        <v>810.0</v>
      </c>
    </row>
    <row r="325">
      <c r="A325" s="4">
        <v>306.0</v>
      </c>
      <c r="B325" s="4" t="s">
        <v>2472</v>
      </c>
      <c r="C325" s="4" t="s">
        <v>2473</v>
      </c>
      <c r="D325" s="4">
        <v>1.0</v>
      </c>
      <c r="E325" s="17" t="s">
        <v>40</v>
      </c>
      <c r="F325" s="4" t="s">
        <v>2476</v>
      </c>
      <c r="G325" s="4" t="s">
        <v>2477</v>
      </c>
      <c r="H325" s="4" t="s">
        <v>2478</v>
      </c>
      <c r="I325" s="4" t="s">
        <v>1015</v>
      </c>
      <c r="J325" s="17" t="s">
        <v>2479</v>
      </c>
      <c r="K325" s="19">
        <v>1679788.0</v>
      </c>
      <c r="L325" s="19">
        <v>1403816.0</v>
      </c>
      <c r="M325" s="4" t="s">
        <v>279</v>
      </c>
      <c r="N325" s="4">
        <v>117.0</v>
      </c>
    </row>
    <row r="326">
      <c r="A326" s="4">
        <v>309.0</v>
      </c>
      <c r="B326" s="4" t="s">
        <v>2482</v>
      </c>
      <c r="C326" s="4" t="s">
        <v>2483</v>
      </c>
      <c r="D326" s="4">
        <v>0.8700497</v>
      </c>
      <c r="E326" s="17" t="s">
        <v>40</v>
      </c>
      <c r="F326" s="4" t="s">
        <v>2484</v>
      </c>
      <c r="G326" s="4" t="s">
        <v>2485</v>
      </c>
      <c r="H326" s="4" t="s">
        <v>76</v>
      </c>
      <c r="I326" s="4" t="s">
        <v>77</v>
      </c>
      <c r="J326" s="17" t="s">
        <v>312</v>
      </c>
      <c r="K326" s="19">
        <v>770258.0</v>
      </c>
      <c r="L326" s="19">
        <v>564015.0</v>
      </c>
      <c r="M326" s="4" t="s">
        <v>2487</v>
      </c>
      <c r="N326" s="4">
        <v>553.0</v>
      </c>
    </row>
    <row r="327">
      <c r="A327" s="4">
        <v>310.0</v>
      </c>
      <c r="B327" s="4" t="s">
        <v>2489</v>
      </c>
      <c r="C327" s="4" t="s">
        <v>2490</v>
      </c>
      <c r="D327" s="4">
        <v>0.9810486</v>
      </c>
      <c r="E327" s="17" t="s">
        <v>40</v>
      </c>
      <c r="F327" s="4" t="s">
        <v>2491</v>
      </c>
      <c r="G327" s="4" t="s">
        <v>2492</v>
      </c>
      <c r="H327" s="4" t="s">
        <v>2494</v>
      </c>
      <c r="I327" s="4" t="s">
        <v>179</v>
      </c>
      <c r="J327" s="17" t="s">
        <v>2496</v>
      </c>
      <c r="K327" s="19"/>
      <c r="L327" s="19"/>
      <c r="M327" s="4" t="s">
        <v>2031</v>
      </c>
      <c r="N327" s="4">
        <v>375.0</v>
      </c>
    </row>
    <row r="328">
      <c r="A328" s="4">
        <v>311.0</v>
      </c>
      <c r="B328" s="4" t="s">
        <v>2497</v>
      </c>
      <c r="C328" s="4" t="s">
        <v>2498</v>
      </c>
      <c r="D328" s="4">
        <v>1.0</v>
      </c>
      <c r="E328" s="17" t="s">
        <v>40</v>
      </c>
      <c r="F328" s="4" t="s">
        <v>2500</v>
      </c>
      <c r="G328" s="4" t="s">
        <v>2502</v>
      </c>
      <c r="H328" s="4" t="s">
        <v>2503</v>
      </c>
      <c r="I328" s="4" t="s">
        <v>179</v>
      </c>
      <c r="J328" s="17" t="s">
        <v>2504</v>
      </c>
      <c r="K328" s="19"/>
      <c r="L328" s="19"/>
      <c r="M328" s="4" t="s">
        <v>594</v>
      </c>
      <c r="N328" s="4">
        <v>118.0</v>
      </c>
    </row>
    <row r="329">
      <c r="A329" s="4">
        <v>691.0</v>
      </c>
      <c r="B329" s="4" t="s">
        <v>921</v>
      </c>
      <c r="C329" s="4" t="s">
        <v>2498</v>
      </c>
      <c r="D329" s="4">
        <v>0.8895289</v>
      </c>
      <c r="E329" s="17" t="s">
        <v>40</v>
      </c>
      <c r="F329" s="4" t="s">
        <v>2500</v>
      </c>
      <c r="G329" s="4" t="s">
        <v>2502</v>
      </c>
      <c r="H329" s="4" t="s">
        <v>2503</v>
      </c>
      <c r="I329" s="4" t="s">
        <v>179</v>
      </c>
      <c r="J329" s="17" t="s">
        <v>2504</v>
      </c>
      <c r="K329" s="19"/>
      <c r="L329" s="19"/>
      <c r="M329" s="4" t="s">
        <v>594</v>
      </c>
      <c r="N329" s="4">
        <v>532.0</v>
      </c>
    </row>
    <row r="330">
      <c r="A330" s="4">
        <v>312.0</v>
      </c>
      <c r="B330" s="4" t="s">
        <v>2508</v>
      </c>
      <c r="C330" s="4" t="s">
        <v>2509</v>
      </c>
      <c r="D330" s="4">
        <v>0.9875</v>
      </c>
      <c r="E330" s="17" t="s">
        <v>40</v>
      </c>
      <c r="F330" s="4" t="s">
        <v>2511</v>
      </c>
      <c r="G330" s="4" t="s">
        <v>2512</v>
      </c>
      <c r="H330" s="4" t="s">
        <v>2513</v>
      </c>
      <c r="I330" s="4" t="s">
        <v>219</v>
      </c>
      <c r="J330" s="17" t="s">
        <v>2514</v>
      </c>
      <c r="K330" s="19"/>
      <c r="L330" s="19"/>
      <c r="M330" s="4" t="s">
        <v>2515</v>
      </c>
      <c r="N330" s="4">
        <v>331.0</v>
      </c>
    </row>
    <row r="331">
      <c r="A331" s="4">
        <v>314.0</v>
      </c>
      <c r="B331" s="4" t="s">
        <v>2518</v>
      </c>
      <c r="C331" s="4" t="s">
        <v>2519</v>
      </c>
      <c r="D331" s="4">
        <v>0.8182645</v>
      </c>
      <c r="E331" s="17" t="s">
        <v>40</v>
      </c>
      <c r="F331" s="4" t="s">
        <v>2521</v>
      </c>
      <c r="G331" s="4" t="s">
        <v>2522</v>
      </c>
      <c r="H331" s="4" t="s">
        <v>2523</v>
      </c>
      <c r="I331" s="4" t="s">
        <v>1592</v>
      </c>
      <c r="J331" s="17" t="s">
        <v>2524</v>
      </c>
      <c r="K331" s="19"/>
      <c r="L331" s="19"/>
      <c r="M331" s="4" t="s">
        <v>2525</v>
      </c>
      <c r="N331" s="4">
        <v>581.0</v>
      </c>
    </row>
    <row r="332">
      <c r="A332" s="4">
        <v>315.0</v>
      </c>
      <c r="B332" s="4" t="s">
        <v>2526</v>
      </c>
      <c r="C332" s="4" t="s">
        <v>2529</v>
      </c>
      <c r="D332" s="4">
        <v>1.0</v>
      </c>
      <c r="E332" s="17" t="s">
        <v>40</v>
      </c>
      <c r="F332" s="4" t="s">
        <v>2530</v>
      </c>
      <c r="G332" s="4" t="s">
        <v>2531</v>
      </c>
      <c r="H332" s="4" t="s">
        <v>2532</v>
      </c>
      <c r="I332" s="4" t="s">
        <v>351</v>
      </c>
      <c r="J332" s="17" t="s">
        <v>2533</v>
      </c>
      <c r="K332" s="19">
        <v>906449.0</v>
      </c>
      <c r="L332" s="19">
        <v>932993.0</v>
      </c>
      <c r="M332" s="4" t="s">
        <v>2534</v>
      </c>
      <c r="N332" s="4">
        <v>119.0</v>
      </c>
    </row>
    <row r="333">
      <c r="A333" s="4">
        <v>316.0</v>
      </c>
      <c r="B333" s="4" t="s">
        <v>2537</v>
      </c>
      <c r="C333" s="4" t="s">
        <v>2537</v>
      </c>
      <c r="D333" s="4">
        <v>1.0</v>
      </c>
      <c r="E333" s="17" t="s">
        <v>40</v>
      </c>
      <c r="F333" s="4" t="s">
        <v>2538</v>
      </c>
      <c r="G333" s="4" t="s">
        <v>2539</v>
      </c>
      <c r="H333" s="4" t="s">
        <v>2540</v>
      </c>
      <c r="I333" s="4" t="s">
        <v>2541</v>
      </c>
      <c r="J333" s="17" t="s">
        <v>2543</v>
      </c>
      <c r="K333" s="19">
        <v>295078.0</v>
      </c>
      <c r="L333" s="19">
        <v>282969.0</v>
      </c>
      <c r="M333" s="4" t="s">
        <v>2545</v>
      </c>
      <c r="N333" s="4">
        <v>120.0</v>
      </c>
    </row>
    <row r="334">
      <c r="A334" s="4">
        <v>317.0</v>
      </c>
      <c r="B334" s="4" t="s">
        <v>2537</v>
      </c>
      <c r="C334" s="4" t="s">
        <v>2537</v>
      </c>
      <c r="D334" s="4">
        <v>1.0</v>
      </c>
      <c r="E334" s="17" t="s">
        <v>40</v>
      </c>
      <c r="F334" s="4" t="s">
        <v>2538</v>
      </c>
      <c r="G334" s="4" t="s">
        <v>2539</v>
      </c>
      <c r="H334" s="4" t="s">
        <v>2540</v>
      </c>
      <c r="I334" s="4" t="s">
        <v>2541</v>
      </c>
      <c r="J334" s="17" t="s">
        <v>2543</v>
      </c>
      <c r="K334" s="19">
        <v>295078.0</v>
      </c>
      <c r="L334" s="19">
        <v>282969.0</v>
      </c>
      <c r="M334" s="4" t="s">
        <v>2545</v>
      </c>
      <c r="N334" s="4">
        <v>121.0</v>
      </c>
    </row>
    <row r="335">
      <c r="A335" s="4">
        <v>318.0</v>
      </c>
      <c r="B335" s="4" t="s">
        <v>2547</v>
      </c>
      <c r="C335" s="4" t="s">
        <v>2547</v>
      </c>
      <c r="D335" s="4">
        <v>1.0</v>
      </c>
      <c r="E335" s="17" t="s">
        <v>40</v>
      </c>
      <c r="F335" s="4" t="s">
        <v>2548</v>
      </c>
      <c r="G335" s="4" t="s">
        <v>2549</v>
      </c>
      <c r="H335" s="4" t="s">
        <v>2550</v>
      </c>
      <c r="I335" s="4" t="s">
        <v>1183</v>
      </c>
      <c r="J335" s="17" t="s">
        <v>2551</v>
      </c>
      <c r="K335" s="19">
        <v>424141.0</v>
      </c>
      <c r="L335" s="19">
        <v>422013.0</v>
      </c>
      <c r="M335" s="4" t="s">
        <v>2552</v>
      </c>
      <c r="N335" s="4">
        <v>122.0</v>
      </c>
    </row>
    <row r="336">
      <c r="A336" s="4">
        <v>319.0</v>
      </c>
      <c r="B336" s="4" t="s">
        <v>2554</v>
      </c>
      <c r="C336" s="4" t="s">
        <v>2555</v>
      </c>
      <c r="D336" s="4">
        <v>0.731581</v>
      </c>
      <c r="E336" s="17" t="s">
        <v>40</v>
      </c>
      <c r="F336" s="4" t="s">
        <v>2556</v>
      </c>
      <c r="G336" s="4" t="s">
        <v>2557</v>
      </c>
      <c r="H336" s="4" t="s">
        <v>2558</v>
      </c>
      <c r="I336" s="4" t="s">
        <v>61</v>
      </c>
      <c r="J336" s="17" t="s">
        <v>2559</v>
      </c>
      <c r="K336" s="19"/>
      <c r="L336" s="19"/>
      <c r="M336" s="4" t="s">
        <v>313</v>
      </c>
      <c r="N336" s="4">
        <v>619.0</v>
      </c>
    </row>
    <row r="337">
      <c r="A337" s="4">
        <v>320.0</v>
      </c>
      <c r="B337" s="4" t="s">
        <v>2560</v>
      </c>
      <c r="C337" s="4" t="s">
        <v>2561</v>
      </c>
      <c r="D337" s="4">
        <v>0.8855705</v>
      </c>
      <c r="E337" s="17" t="s">
        <v>40</v>
      </c>
      <c r="F337" s="4" t="s">
        <v>2562</v>
      </c>
      <c r="G337" s="4" t="s">
        <v>2563</v>
      </c>
      <c r="H337" s="4" t="s">
        <v>2564</v>
      </c>
      <c r="I337" s="4" t="s">
        <v>299</v>
      </c>
      <c r="J337" s="17" t="s">
        <v>2565</v>
      </c>
      <c r="K337" s="19">
        <v>608236.0</v>
      </c>
      <c r="L337" s="19">
        <v>462438.0</v>
      </c>
      <c r="M337" s="4"/>
      <c r="N337" s="4">
        <v>539.0</v>
      </c>
    </row>
    <row r="338">
      <c r="A338" s="4">
        <v>321.0</v>
      </c>
      <c r="B338" s="4" t="s">
        <v>2567</v>
      </c>
      <c r="C338" s="4" t="s">
        <v>2568</v>
      </c>
      <c r="D338" s="4">
        <v>0.9734222</v>
      </c>
      <c r="E338" s="17" t="s">
        <v>40</v>
      </c>
      <c r="F338" s="4" t="s">
        <v>2569</v>
      </c>
      <c r="G338" s="4" t="s">
        <v>2570</v>
      </c>
      <c r="H338" s="4" t="s">
        <v>2571</v>
      </c>
      <c r="I338" s="4" t="s">
        <v>507</v>
      </c>
      <c r="J338" s="17" t="s">
        <v>2572</v>
      </c>
      <c r="K338" s="19">
        <v>1405577.0</v>
      </c>
      <c r="L338" s="19">
        <v>742721.0</v>
      </c>
      <c r="M338" s="4" t="s">
        <v>2573</v>
      </c>
      <c r="N338" s="4">
        <v>433.0</v>
      </c>
    </row>
    <row r="339">
      <c r="A339" s="4">
        <v>322.0</v>
      </c>
      <c r="B339" s="4" t="s">
        <v>2574</v>
      </c>
      <c r="C339" s="4" t="s">
        <v>2575</v>
      </c>
      <c r="D339" s="4">
        <v>0.9581346</v>
      </c>
      <c r="E339" s="17" t="s">
        <v>40</v>
      </c>
      <c r="F339" s="4" t="s">
        <v>2576</v>
      </c>
      <c r="G339" s="4" t="s">
        <v>2577</v>
      </c>
      <c r="H339" s="4" t="s">
        <v>2578</v>
      </c>
      <c r="I339" s="4" t="s">
        <v>226</v>
      </c>
      <c r="J339" s="17" t="s">
        <v>2579</v>
      </c>
      <c r="K339" s="19"/>
      <c r="L339" s="19"/>
      <c r="M339" s="4"/>
      <c r="N339" s="4">
        <v>468.0</v>
      </c>
    </row>
    <row r="340">
      <c r="A340" s="4">
        <v>323.0</v>
      </c>
      <c r="B340" s="4" t="s">
        <v>2580</v>
      </c>
      <c r="C340" s="4" t="s">
        <v>2581</v>
      </c>
      <c r="D340" s="4">
        <v>0.9313002</v>
      </c>
      <c r="E340" s="17" t="s">
        <v>40</v>
      </c>
      <c r="F340" s="4" t="s">
        <v>2582</v>
      </c>
      <c r="G340" s="4"/>
      <c r="H340" s="4"/>
      <c r="I340" s="4"/>
      <c r="J340" s="17"/>
      <c r="K340" s="19"/>
      <c r="L340" s="19"/>
      <c r="M340" s="4"/>
      <c r="N340" s="4">
        <v>492.0</v>
      </c>
    </row>
    <row r="341">
      <c r="A341" s="4">
        <v>571.0</v>
      </c>
      <c r="B341" s="4" t="s">
        <v>2584</v>
      </c>
      <c r="C341" s="4" t="s">
        <v>2585</v>
      </c>
      <c r="D341" s="4">
        <v>0.7575294</v>
      </c>
      <c r="E341" s="17" t="s">
        <v>40</v>
      </c>
      <c r="F341" s="4" t="s">
        <v>2586</v>
      </c>
      <c r="G341" s="4" t="s">
        <v>2587</v>
      </c>
      <c r="H341" s="4" t="s">
        <v>2588</v>
      </c>
      <c r="I341" s="4"/>
      <c r="J341" s="17" t="s">
        <v>2590</v>
      </c>
      <c r="K341" s="19">
        <v>1.404471704E9</v>
      </c>
      <c r="L341" s="19">
        <v>1.299951911E9</v>
      </c>
      <c r="M341" s="4" t="s">
        <v>2592</v>
      </c>
      <c r="N341" s="4">
        <v>614.0</v>
      </c>
    </row>
    <row r="342">
      <c r="A342" s="4">
        <v>325.0</v>
      </c>
      <c r="B342" s="4" t="s">
        <v>2593</v>
      </c>
      <c r="C342" s="4" t="s">
        <v>2594</v>
      </c>
      <c r="D342" s="4">
        <v>0.9234385</v>
      </c>
      <c r="E342" s="17" t="s">
        <v>40</v>
      </c>
      <c r="F342" s="4" t="s">
        <v>2595</v>
      </c>
      <c r="G342" s="4" t="s">
        <v>2596</v>
      </c>
      <c r="H342" s="4" t="s">
        <v>2597</v>
      </c>
      <c r="I342" s="4" t="s">
        <v>407</v>
      </c>
      <c r="J342" s="17" t="s">
        <v>2599</v>
      </c>
      <c r="K342" s="19"/>
      <c r="L342" s="19"/>
      <c r="M342" s="4" t="s">
        <v>594</v>
      </c>
      <c r="N342" s="4">
        <v>499.0</v>
      </c>
    </row>
    <row r="343">
      <c r="A343" s="4">
        <v>326.0</v>
      </c>
      <c r="B343" s="4" t="s">
        <v>2600</v>
      </c>
      <c r="C343" s="4" t="s">
        <v>2600</v>
      </c>
      <c r="D343" s="4">
        <v>1.0</v>
      </c>
      <c r="E343" s="17" t="s">
        <v>40</v>
      </c>
      <c r="F343" s="4" t="s">
        <v>2601</v>
      </c>
      <c r="G343" s="4" t="s">
        <v>2602</v>
      </c>
      <c r="H343" s="4" t="s">
        <v>2603</v>
      </c>
      <c r="I343" s="4" t="s">
        <v>2604</v>
      </c>
      <c r="J343" s="17" t="s">
        <v>2605</v>
      </c>
      <c r="K343" s="19"/>
      <c r="L343" s="19"/>
      <c r="M343" s="4" t="s">
        <v>2606</v>
      </c>
      <c r="N343" s="4">
        <v>123.0</v>
      </c>
    </row>
    <row r="344">
      <c r="A344" s="4">
        <v>328.0</v>
      </c>
      <c r="B344" s="4" t="s">
        <v>2607</v>
      </c>
      <c r="C344" s="4" t="s">
        <v>2608</v>
      </c>
      <c r="D344" s="4">
        <v>0.5630903</v>
      </c>
      <c r="E344" s="17" t="s">
        <v>116</v>
      </c>
      <c r="F344" s="4" t="s">
        <v>2609</v>
      </c>
      <c r="G344" s="4" t="s">
        <v>2610</v>
      </c>
      <c r="H344" s="4" t="s">
        <v>2611</v>
      </c>
      <c r="I344" s="4" t="s">
        <v>61</v>
      </c>
      <c r="J344" s="17" t="s">
        <v>2612</v>
      </c>
      <c r="K344" s="19"/>
      <c r="L344" s="19"/>
      <c r="M344" s="4"/>
      <c r="N344" s="4">
        <v>763.0</v>
      </c>
    </row>
    <row r="345">
      <c r="A345" s="4">
        <v>329.0</v>
      </c>
      <c r="B345" s="4" t="s">
        <v>2613</v>
      </c>
      <c r="C345" s="4" t="s">
        <v>2614</v>
      </c>
      <c r="D345" s="4">
        <v>0.9816701</v>
      </c>
      <c r="E345" s="17" t="s">
        <v>40</v>
      </c>
      <c r="F345" s="4" t="s">
        <v>2615</v>
      </c>
      <c r="G345" s="4" t="s">
        <v>2617</v>
      </c>
      <c r="H345" s="4" t="s">
        <v>2618</v>
      </c>
      <c r="I345" s="4" t="s">
        <v>478</v>
      </c>
      <c r="J345" s="17" t="s">
        <v>2619</v>
      </c>
      <c r="K345" s="19">
        <v>89910.0</v>
      </c>
      <c r="L345" s="19">
        <v>130966.0</v>
      </c>
      <c r="M345" s="4" t="s">
        <v>2620</v>
      </c>
      <c r="N345" s="4">
        <v>371.0</v>
      </c>
    </row>
    <row r="346">
      <c r="A346" s="4">
        <v>330.0</v>
      </c>
      <c r="B346" s="4" t="s">
        <v>2621</v>
      </c>
      <c r="C346" s="4" t="s">
        <v>2622</v>
      </c>
      <c r="D346" s="4">
        <v>0.9168612</v>
      </c>
      <c r="E346" s="17" t="s">
        <v>40</v>
      </c>
      <c r="F346" s="4" t="s">
        <v>2624</v>
      </c>
      <c r="G346" s="4" t="s">
        <v>2625</v>
      </c>
      <c r="H346" s="4" t="s">
        <v>2626</v>
      </c>
      <c r="I346" s="4" t="s">
        <v>2604</v>
      </c>
      <c r="J346" s="17" t="s">
        <v>2627</v>
      </c>
      <c r="K346" s="19">
        <v>71683.0</v>
      </c>
      <c r="L346" s="19">
        <v>81385.0</v>
      </c>
      <c r="M346" s="4" t="s">
        <v>2628</v>
      </c>
      <c r="N346" s="4">
        <v>513.0</v>
      </c>
    </row>
    <row r="347">
      <c r="A347" s="4">
        <v>331.0</v>
      </c>
      <c r="B347" s="4" t="s">
        <v>2621</v>
      </c>
      <c r="C347" s="4" t="s">
        <v>2622</v>
      </c>
      <c r="D347" s="4">
        <v>0.9168612</v>
      </c>
      <c r="E347" s="17" t="s">
        <v>40</v>
      </c>
      <c r="F347" s="4" t="s">
        <v>2624</v>
      </c>
      <c r="G347" s="4" t="s">
        <v>2625</v>
      </c>
      <c r="H347" s="4" t="s">
        <v>2626</v>
      </c>
      <c r="I347" s="4" t="s">
        <v>2604</v>
      </c>
      <c r="J347" s="17" t="s">
        <v>2627</v>
      </c>
      <c r="K347" s="19">
        <v>71683.0</v>
      </c>
      <c r="L347" s="19">
        <v>81385.0</v>
      </c>
      <c r="M347" s="4" t="s">
        <v>2628</v>
      </c>
      <c r="N347" s="4">
        <v>514.0</v>
      </c>
    </row>
    <row r="348">
      <c r="A348" s="4">
        <v>332.0</v>
      </c>
      <c r="B348" s="4" t="s">
        <v>2629</v>
      </c>
      <c r="C348" s="4" t="s">
        <v>2630</v>
      </c>
      <c r="D348" s="4">
        <v>0.8680601</v>
      </c>
      <c r="E348" s="17" t="s">
        <v>40</v>
      </c>
      <c r="F348" s="4" t="s">
        <v>2631</v>
      </c>
      <c r="G348" s="4" t="s">
        <v>2632</v>
      </c>
      <c r="H348" s="4" t="s">
        <v>2633</v>
      </c>
      <c r="I348" s="4" t="s">
        <v>407</v>
      </c>
      <c r="J348" s="17" t="s">
        <v>2634</v>
      </c>
      <c r="K348" s="19"/>
      <c r="L348" s="19"/>
      <c r="M348" s="4" t="s">
        <v>2635</v>
      </c>
      <c r="N348" s="4">
        <v>555.0</v>
      </c>
    </row>
    <row r="349">
      <c r="A349" s="4">
        <v>693.0</v>
      </c>
      <c r="B349" s="4" t="s">
        <v>2636</v>
      </c>
      <c r="C349" s="4" t="s">
        <v>2637</v>
      </c>
      <c r="D349" s="4">
        <v>0.5505696</v>
      </c>
      <c r="E349" s="17" t="s">
        <v>116</v>
      </c>
      <c r="F349" s="4" t="s">
        <v>2638</v>
      </c>
      <c r="G349" s="4" t="s">
        <v>2639</v>
      </c>
      <c r="H349" s="4" t="s">
        <v>305</v>
      </c>
      <c r="I349" s="4" t="s">
        <v>299</v>
      </c>
      <c r="J349" s="17" t="s">
        <v>2640</v>
      </c>
      <c r="K349" s="19"/>
      <c r="L349" s="19"/>
      <c r="M349" s="4"/>
      <c r="N349" s="4">
        <v>768.0</v>
      </c>
    </row>
    <row r="350">
      <c r="A350" s="4">
        <v>694.0</v>
      </c>
      <c r="B350" s="4" t="s">
        <v>2636</v>
      </c>
      <c r="C350" s="4" t="s">
        <v>2637</v>
      </c>
      <c r="D350" s="4">
        <v>0.5505696</v>
      </c>
      <c r="E350" s="17" t="s">
        <v>116</v>
      </c>
      <c r="F350" s="4" t="s">
        <v>2638</v>
      </c>
      <c r="G350" s="4" t="s">
        <v>2639</v>
      </c>
      <c r="H350" s="4" t="s">
        <v>305</v>
      </c>
      <c r="I350" s="4" t="s">
        <v>299</v>
      </c>
      <c r="J350" s="17" t="s">
        <v>2640</v>
      </c>
      <c r="K350" s="19"/>
      <c r="L350" s="19"/>
      <c r="M350" s="4"/>
      <c r="N350" s="4">
        <v>769.0</v>
      </c>
    </row>
    <row r="351">
      <c r="A351" s="4">
        <v>334.0</v>
      </c>
      <c r="B351" s="4" t="s">
        <v>2641</v>
      </c>
      <c r="C351" s="4" t="s">
        <v>2642</v>
      </c>
      <c r="D351" s="4">
        <v>0.9772909</v>
      </c>
      <c r="E351" s="17" t="s">
        <v>40</v>
      </c>
      <c r="F351" s="4" t="s">
        <v>2643</v>
      </c>
      <c r="G351" s="4" t="s">
        <v>2644</v>
      </c>
      <c r="H351" s="4" t="s">
        <v>2645</v>
      </c>
      <c r="I351" s="4" t="s">
        <v>299</v>
      </c>
      <c r="J351" s="17" t="s">
        <v>2646</v>
      </c>
      <c r="K351" s="19">
        <v>303660.0</v>
      </c>
      <c r="L351" s="19">
        <v>210828.0</v>
      </c>
      <c r="M351" s="4" t="s">
        <v>2647</v>
      </c>
      <c r="N351" s="4">
        <v>409.0</v>
      </c>
    </row>
    <row r="352">
      <c r="A352" s="4">
        <v>337.0</v>
      </c>
      <c r="B352" s="4" t="s">
        <v>2648</v>
      </c>
      <c r="C352" s="4" t="s">
        <v>2649</v>
      </c>
      <c r="D352" s="4">
        <v>0.7440586</v>
      </c>
      <c r="E352" s="17" t="s">
        <v>40</v>
      </c>
      <c r="F352" s="4" t="s">
        <v>2650</v>
      </c>
      <c r="G352" s="4" t="s">
        <v>2651</v>
      </c>
      <c r="H352" s="4" t="s">
        <v>2652</v>
      </c>
      <c r="I352" s="4" t="s">
        <v>252</v>
      </c>
      <c r="J352" s="17" t="s">
        <v>2653</v>
      </c>
      <c r="K352" s="19">
        <v>469808.0</v>
      </c>
      <c r="L352" s="19">
        <v>561703.0</v>
      </c>
      <c r="M352" s="4" t="s">
        <v>2654</v>
      </c>
      <c r="N352" s="4">
        <v>618.0</v>
      </c>
    </row>
    <row r="353">
      <c r="A353" s="4">
        <v>335.0</v>
      </c>
      <c r="B353" s="4" t="s">
        <v>2657</v>
      </c>
      <c r="C353" s="4" t="s">
        <v>2657</v>
      </c>
      <c r="D353" s="4">
        <v>1.0</v>
      </c>
      <c r="E353" s="17" t="s">
        <v>40</v>
      </c>
      <c r="F353" s="4" t="s">
        <v>2658</v>
      </c>
      <c r="G353" s="4" t="s">
        <v>2659</v>
      </c>
      <c r="H353" s="4" t="s">
        <v>1659</v>
      </c>
      <c r="I353" s="4" t="s">
        <v>1125</v>
      </c>
      <c r="J353" s="17" t="s">
        <v>2660</v>
      </c>
      <c r="K353" s="19"/>
      <c r="L353" s="19"/>
      <c r="M353" s="4" t="s">
        <v>2663</v>
      </c>
      <c r="N353" s="4">
        <v>124.0</v>
      </c>
    </row>
    <row r="354">
      <c r="A354" s="4">
        <v>336.0</v>
      </c>
      <c r="B354" s="4" t="s">
        <v>2657</v>
      </c>
      <c r="C354" s="4" t="s">
        <v>2657</v>
      </c>
      <c r="D354" s="4">
        <v>1.0</v>
      </c>
      <c r="E354" s="17" t="s">
        <v>40</v>
      </c>
      <c r="F354" s="4" t="s">
        <v>2658</v>
      </c>
      <c r="G354" s="4" t="s">
        <v>2659</v>
      </c>
      <c r="H354" s="4" t="s">
        <v>1659</v>
      </c>
      <c r="I354" s="4" t="s">
        <v>1125</v>
      </c>
      <c r="J354" s="17" t="s">
        <v>2660</v>
      </c>
      <c r="K354" s="19"/>
      <c r="L354" s="19"/>
      <c r="M354" s="4" t="s">
        <v>2663</v>
      </c>
      <c r="N354" s="4">
        <v>125.0</v>
      </c>
    </row>
    <row r="355">
      <c r="A355" s="4">
        <v>338.0</v>
      </c>
      <c r="B355" s="4" t="s">
        <v>2666</v>
      </c>
      <c r="C355" s="4" t="s">
        <v>2667</v>
      </c>
      <c r="D355" s="4">
        <v>0.9862882</v>
      </c>
      <c r="E355" s="17" t="s">
        <v>40</v>
      </c>
      <c r="F355" s="4" t="s">
        <v>2668</v>
      </c>
      <c r="G355" s="4" t="s">
        <v>2669</v>
      </c>
      <c r="H355" s="4" t="s">
        <v>2670</v>
      </c>
      <c r="I355" s="4" t="s">
        <v>2671</v>
      </c>
      <c r="J355" s="17" t="s">
        <v>2673</v>
      </c>
      <c r="K355" s="19">
        <v>326984.0</v>
      </c>
      <c r="L355" s="19">
        <v>317337.0</v>
      </c>
      <c r="M355" s="4" t="s">
        <v>2675</v>
      </c>
      <c r="N355" s="4">
        <v>346.0</v>
      </c>
    </row>
    <row r="356">
      <c r="A356" s="4">
        <v>339.0</v>
      </c>
      <c r="B356" s="4" t="s">
        <v>2666</v>
      </c>
      <c r="C356" s="4" t="s">
        <v>2667</v>
      </c>
      <c r="D356" s="4">
        <v>0.9862882</v>
      </c>
      <c r="E356" s="17" t="s">
        <v>40</v>
      </c>
      <c r="F356" s="4" t="s">
        <v>2668</v>
      </c>
      <c r="G356" s="4" t="s">
        <v>2669</v>
      </c>
      <c r="H356" s="4" t="s">
        <v>2670</v>
      </c>
      <c r="I356" s="4" t="s">
        <v>2671</v>
      </c>
      <c r="J356" s="17" t="s">
        <v>2673</v>
      </c>
      <c r="K356" s="19">
        <v>326984.0</v>
      </c>
      <c r="L356" s="19">
        <v>317337.0</v>
      </c>
      <c r="M356" s="4" t="s">
        <v>2675</v>
      </c>
      <c r="N356" s="4">
        <v>347.0</v>
      </c>
    </row>
    <row r="357">
      <c r="A357" s="4">
        <v>340.0</v>
      </c>
      <c r="B357" s="4" t="s">
        <v>2678</v>
      </c>
      <c r="C357" s="4" t="s">
        <v>2680</v>
      </c>
      <c r="D357" s="4">
        <v>1.0</v>
      </c>
      <c r="E357" s="17" t="s">
        <v>40</v>
      </c>
      <c r="F357" s="4" t="s">
        <v>2682</v>
      </c>
      <c r="G357" s="4" t="s">
        <v>2683</v>
      </c>
      <c r="H357" s="4" t="s">
        <v>2684</v>
      </c>
      <c r="I357" s="4" t="s">
        <v>179</v>
      </c>
      <c r="J357" s="17" t="s">
        <v>2685</v>
      </c>
      <c r="K357" s="19">
        <v>229934.0</v>
      </c>
      <c r="L357" s="19">
        <v>182031.0</v>
      </c>
      <c r="M357" s="4" t="s">
        <v>2686</v>
      </c>
      <c r="N357" s="4">
        <v>126.0</v>
      </c>
    </row>
    <row r="358">
      <c r="A358" s="4">
        <v>408.0</v>
      </c>
      <c r="B358" s="4" t="s">
        <v>2688</v>
      </c>
      <c r="C358" s="4" t="s">
        <v>2689</v>
      </c>
      <c r="D358" s="4">
        <v>0.4389798</v>
      </c>
      <c r="E358" s="17" t="s">
        <v>116</v>
      </c>
      <c r="F358" s="4" t="s">
        <v>2690</v>
      </c>
      <c r="G358" s="4" t="s">
        <v>2691</v>
      </c>
      <c r="H358" s="4" t="s">
        <v>1873</v>
      </c>
      <c r="I358" s="4" t="s">
        <v>226</v>
      </c>
      <c r="J358" s="17" t="s">
        <v>1874</v>
      </c>
      <c r="K358" s="19"/>
      <c r="L358" s="19"/>
      <c r="M358" s="4"/>
      <c r="N358" s="4">
        <v>793.0</v>
      </c>
    </row>
    <row r="359">
      <c r="A359" s="4">
        <v>341.0</v>
      </c>
      <c r="B359" s="4" t="s">
        <v>2695</v>
      </c>
      <c r="C359" s="4" t="s">
        <v>2696</v>
      </c>
      <c r="D359" s="4">
        <v>1.0</v>
      </c>
      <c r="E359" s="17" t="s">
        <v>40</v>
      </c>
      <c r="F359" s="4" t="s">
        <v>2697</v>
      </c>
      <c r="G359" s="4" t="s">
        <v>2698</v>
      </c>
      <c r="H359" s="4" t="s">
        <v>76</v>
      </c>
      <c r="I359" s="4" t="s">
        <v>77</v>
      </c>
      <c r="J359" s="17" t="s">
        <v>2700</v>
      </c>
      <c r="K359" s="19">
        <v>975450.0</v>
      </c>
      <c r="L359" s="19">
        <v>715394.0</v>
      </c>
      <c r="M359" s="4" t="s">
        <v>2702</v>
      </c>
      <c r="N359" s="4">
        <v>127.0</v>
      </c>
    </row>
    <row r="360">
      <c r="A360" s="4">
        <v>342.0</v>
      </c>
      <c r="B360" s="4" t="s">
        <v>2703</v>
      </c>
      <c r="C360" s="4" t="s">
        <v>2704</v>
      </c>
      <c r="D360" s="4">
        <v>0.9704223</v>
      </c>
      <c r="E360" s="17" t="s">
        <v>40</v>
      </c>
      <c r="F360" s="4" t="s">
        <v>2706</v>
      </c>
      <c r="G360" s="4" t="s">
        <v>2708</v>
      </c>
      <c r="H360" s="4" t="s">
        <v>178</v>
      </c>
      <c r="I360" s="4" t="s">
        <v>179</v>
      </c>
      <c r="J360" s="17" t="s">
        <v>2709</v>
      </c>
      <c r="K360" s="19"/>
      <c r="L360" s="19"/>
      <c r="M360" s="4" t="s">
        <v>2710</v>
      </c>
      <c r="N360" s="4">
        <v>441.0</v>
      </c>
    </row>
    <row r="361">
      <c r="A361" s="4">
        <v>343.0</v>
      </c>
      <c r="B361" s="4" t="s">
        <v>2711</v>
      </c>
      <c r="C361" s="4" t="s">
        <v>2713</v>
      </c>
      <c r="D361" s="4">
        <v>0.8139349</v>
      </c>
      <c r="E361" s="17" t="s">
        <v>40</v>
      </c>
      <c r="F361" s="4" t="s">
        <v>2715</v>
      </c>
      <c r="G361" s="4" t="s">
        <v>2716</v>
      </c>
      <c r="H361" s="4" t="s">
        <v>522</v>
      </c>
      <c r="I361" s="4" t="s">
        <v>219</v>
      </c>
      <c r="J361" s="17" t="s">
        <v>2717</v>
      </c>
      <c r="K361" s="19">
        <v>4951289.0</v>
      </c>
      <c r="L361" s="19">
        <v>3990899.0</v>
      </c>
      <c r="M361" s="4" t="s">
        <v>201</v>
      </c>
      <c r="N361" s="4">
        <v>583.0</v>
      </c>
    </row>
    <row r="362">
      <c r="A362" s="4">
        <v>344.0</v>
      </c>
      <c r="B362" s="4" t="s">
        <v>2720</v>
      </c>
      <c r="C362" s="4" t="s">
        <v>2721</v>
      </c>
      <c r="D362" s="4">
        <v>0.8421018</v>
      </c>
      <c r="E362" s="17" t="s">
        <v>40</v>
      </c>
      <c r="F362" s="4" t="s">
        <v>2722</v>
      </c>
      <c r="G362" s="4" t="s">
        <v>2723</v>
      </c>
      <c r="H362" s="4" t="s">
        <v>2611</v>
      </c>
      <c r="I362" s="4" t="s">
        <v>101</v>
      </c>
      <c r="J362" s="17" t="s">
        <v>2724</v>
      </c>
      <c r="K362" s="19">
        <v>656094.0</v>
      </c>
      <c r="L362" s="19">
        <v>477357.0</v>
      </c>
      <c r="M362" s="4" t="s">
        <v>2726</v>
      </c>
      <c r="N362" s="4">
        <v>570.0</v>
      </c>
    </row>
    <row r="363">
      <c r="A363" s="4">
        <v>347.0</v>
      </c>
      <c r="B363" s="4" t="s">
        <v>2728</v>
      </c>
      <c r="C363" s="4" t="s">
        <v>2729</v>
      </c>
      <c r="D363" s="4">
        <v>0.953044</v>
      </c>
      <c r="E363" s="17" t="s">
        <v>40</v>
      </c>
      <c r="F363" s="4" t="s">
        <v>2730</v>
      </c>
      <c r="G363" s="4" t="s">
        <v>2732</v>
      </c>
      <c r="H363" s="4" t="s">
        <v>2733</v>
      </c>
      <c r="I363" s="4" t="s">
        <v>369</v>
      </c>
      <c r="J363" s="17" t="s">
        <v>2735</v>
      </c>
      <c r="K363" s="19"/>
      <c r="L363" s="19"/>
      <c r="M363" s="4" t="s">
        <v>2736</v>
      </c>
      <c r="N363" s="4">
        <v>473.0</v>
      </c>
    </row>
    <row r="364">
      <c r="A364" s="4">
        <v>695.0</v>
      </c>
      <c r="B364" s="4" t="s">
        <v>2737</v>
      </c>
      <c r="C364" s="4" t="s">
        <v>2738</v>
      </c>
      <c r="D364" s="4">
        <v>0.8090931</v>
      </c>
      <c r="E364" s="17" t="s">
        <v>40</v>
      </c>
      <c r="F364" s="4" t="s">
        <v>2741</v>
      </c>
      <c r="G364" s="4" t="s">
        <v>2742</v>
      </c>
      <c r="H364" s="4" t="s">
        <v>2743</v>
      </c>
      <c r="I364" s="4" t="s">
        <v>549</v>
      </c>
      <c r="J364" s="17" t="s">
        <v>2744</v>
      </c>
      <c r="K364" s="19"/>
      <c r="L364" s="19"/>
      <c r="M364" s="4" t="s">
        <v>581</v>
      </c>
      <c r="N364" s="4">
        <v>585.0</v>
      </c>
    </row>
    <row r="365">
      <c r="A365" s="4">
        <v>333.0</v>
      </c>
      <c r="B365" s="4" t="s">
        <v>2747</v>
      </c>
      <c r="C365" s="4" t="s">
        <v>2748</v>
      </c>
      <c r="D365" s="4">
        <v>0.4540175</v>
      </c>
      <c r="E365" s="17" t="s">
        <v>116</v>
      </c>
      <c r="F365" s="4" t="s">
        <v>2749</v>
      </c>
      <c r="G365" s="4" t="s">
        <v>2750</v>
      </c>
      <c r="H365" s="4" t="s">
        <v>2751</v>
      </c>
      <c r="I365" s="4" t="s">
        <v>162</v>
      </c>
      <c r="J365" s="17" t="s">
        <v>2752</v>
      </c>
      <c r="K365" s="19"/>
      <c r="L365" s="19"/>
      <c r="M365" s="4"/>
      <c r="N365" s="4">
        <v>791.0</v>
      </c>
    </row>
    <row r="366">
      <c r="A366" s="4">
        <v>348.0</v>
      </c>
      <c r="B366" s="4" t="s">
        <v>2755</v>
      </c>
      <c r="C366" s="4" t="s">
        <v>2755</v>
      </c>
      <c r="D366" s="4">
        <v>1.0</v>
      </c>
      <c r="E366" s="17" t="s">
        <v>40</v>
      </c>
      <c r="F366" s="4" t="s">
        <v>2756</v>
      </c>
      <c r="G366" s="4" t="s">
        <v>2757</v>
      </c>
      <c r="H366" s="4" t="s">
        <v>2758</v>
      </c>
      <c r="I366" s="4" t="s">
        <v>61</v>
      </c>
      <c r="J366" s="17" t="s">
        <v>2761</v>
      </c>
      <c r="K366" s="19">
        <v>3.4006532E7</v>
      </c>
      <c r="L366" s="19">
        <v>1.1300906E7</v>
      </c>
      <c r="M366" s="4" t="s">
        <v>1807</v>
      </c>
      <c r="N366" s="4">
        <v>143.0</v>
      </c>
    </row>
    <row r="367">
      <c r="A367" s="4">
        <v>349.0</v>
      </c>
      <c r="B367" s="4" t="s">
        <v>2762</v>
      </c>
      <c r="C367" s="4" t="s">
        <v>2763</v>
      </c>
      <c r="D367" s="4">
        <v>1.0</v>
      </c>
      <c r="E367" s="17" t="s">
        <v>40</v>
      </c>
      <c r="F367" s="4" t="s">
        <v>2766</v>
      </c>
      <c r="G367" s="4" t="s">
        <v>2767</v>
      </c>
      <c r="H367" s="4" t="s">
        <v>2768</v>
      </c>
      <c r="I367" s="4" t="s">
        <v>351</v>
      </c>
      <c r="J367" s="17" t="s">
        <v>2769</v>
      </c>
      <c r="K367" s="19"/>
      <c r="L367" s="19"/>
      <c r="M367" s="4" t="s">
        <v>2031</v>
      </c>
      <c r="N367" s="4">
        <v>144.0</v>
      </c>
    </row>
    <row r="368">
      <c r="A368" s="4">
        <v>353.0</v>
      </c>
      <c r="B368" s="4" t="s">
        <v>2772</v>
      </c>
      <c r="C368" s="4" t="s">
        <v>2773</v>
      </c>
      <c r="D368" s="4">
        <v>0.9875</v>
      </c>
      <c r="E368" s="17" t="s">
        <v>40</v>
      </c>
      <c r="F368" s="4" t="s">
        <v>2774</v>
      </c>
      <c r="G368" s="4" t="s">
        <v>2775</v>
      </c>
      <c r="H368" s="4" t="s">
        <v>2776</v>
      </c>
      <c r="I368" s="4" t="s">
        <v>284</v>
      </c>
      <c r="J368" s="17" t="s">
        <v>2777</v>
      </c>
      <c r="K368" s="19"/>
      <c r="L368" s="19"/>
      <c r="M368" s="4" t="s">
        <v>1161</v>
      </c>
      <c r="N368" s="4">
        <v>330.0</v>
      </c>
    </row>
    <row r="369">
      <c r="A369" s="4">
        <v>205.0</v>
      </c>
      <c r="B369" s="4" t="s">
        <v>2780</v>
      </c>
      <c r="C369" s="4" t="s">
        <v>2781</v>
      </c>
      <c r="D369" s="4">
        <v>0.375</v>
      </c>
      <c r="E369" s="17" t="s">
        <v>116</v>
      </c>
      <c r="F369" s="4" t="s">
        <v>2782</v>
      </c>
      <c r="G369" s="4" t="s">
        <v>2783</v>
      </c>
      <c r="H369" s="4" t="s">
        <v>2784</v>
      </c>
      <c r="I369" s="4" t="s">
        <v>2205</v>
      </c>
      <c r="J369" s="17" t="s">
        <v>2785</v>
      </c>
      <c r="K369" s="19"/>
      <c r="L369" s="19"/>
      <c r="M369" s="4"/>
      <c r="N369" s="4">
        <v>809.0</v>
      </c>
    </row>
    <row r="370">
      <c r="A370" s="4">
        <v>354.0</v>
      </c>
      <c r="B370" s="4" t="s">
        <v>2787</v>
      </c>
      <c r="C370" s="4" t="s">
        <v>2788</v>
      </c>
      <c r="D370" s="4">
        <v>1.0</v>
      </c>
      <c r="E370" s="17" t="s">
        <v>40</v>
      </c>
      <c r="F370" s="4" t="s">
        <v>2789</v>
      </c>
      <c r="G370" s="4" t="s">
        <v>2790</v>
      </c>
      <c r="H370" s="4" t="s">
        <v>2792</v>
      </c>
      <c r="I370" s="4" t="s">
        <v>1183</v>
      </c>
      <c r="J370" s="17" t="s">
        <v>2793</v>
      </c>
      <c r="K370" s="19">
        <v>173472.0</v>
      </c>
      <c r="L370" s="19">
        <v>152073.0</v>
      </c>
      <c r="M370" s="4" t="s">
        <v>2628</v>
      </c>
      <c r="N370" s="4">
        <v>128.0</v>
      </c>
    </row>
    <row r="371">
      <c r="A371" s="4">
        <v>355.0</v>
      </c>
      <c r="B371" s="4" t="s">
        <v>2787</v>
      </c>
      <c r="C371" s="4" t="s">
        <v>2788</v>
      </c>
      <c r="D371" s="4">
        <v>1.0</v>
      </c>
      <c r="E371" s="17" t="s">
        <v>40</v>
      </c>
      <c r="F371" s="4" t="s">
        <v>2789</v>
      </c>
      <c r="G371" s="4" t="s">
        <v>2790</v>
      </c>
      <c r="H371" s="4" t="s">
        <v>2792</v>
      </c>
      <c r="I371" s="4" t="s">
        <v>1183</v>
      </c>
      <c r="J371" s="17" t="s">
        <v>2793</v>
      </c>
      <c r="K371" s="19">
        <v>173472.0</v>
      </c>
      <c r="L371" s="19">
        <v>152073.0</v>
      </c>
      <c r="M371" s="4" t="s">
        <v>2628</v>
      </c>
      <c r="N371" s="4">
        <v>129.0</v>
      </c>
    </row>
    <row r="372">
      <c r="A372" s="4">
        <v>356.0</v>
      </c>
      <c r="B372" s="4" t="s">
        <v>2787</v>
      </c>
      <c r="C372" s="4" t="s">
        <v>2788</v>
      </c>
      <c r="D372" s="4">
        <v>1.0</v>
      </c>
      <c r="E372" s="17" t="s">
        <v>40</v>
      </c>
      <c r="F372" s="4" t="s">
        <v>2789</v>
      </c>
      <c r="G372" s="4" t="s">
        <v>2790</v>
      </c>
      <c r="H372" s="4" t="s">
        <v>2792</v>
      </c>
      <c r="I372" s="4" t="s">
        <v>1183</v>
      </c>
      <c r="J372" s="17" t="s">
        <v>2793</v>
      </c>
      <c r="K372" s="19">
        <v>173472.0</v>
      </c>
      <c r="L372" s="19">
        <v>152073.0</v>
      </c>
      <c r="M372" s="4" t="s">
        <v>2628</v>
      </c>
      <c r="N372" s="4">
        <v>130.0</v>
      </c>
    </row>
    <row r="373">
      <c r="A373" s="4">
        <v>357.0</v>
      </c>
      <c r="B373" s="4" t="s">
        <v>2787</v>
      </c>
      <c r="C373" s="4" t="s">
        <v>2788</v>
      </c>
      <c r="D373" s="4">
        <v>1.0</v>
      </c>
      <c r="E373" s="17" t="s">
        <v>40</v>
      </c>
      <c r="F373" s="4" t="s">
        <v>2789</v>
      </c>
      <c r="G373" s="4" t="s">
        <v>2790</v>
      </c>
      <c r="H373" s="4" t="s">
        <v>2792</v>
      </c>
      <c r="I373" s="4" t="s">
        <v>1183</v>
      </c>
      <c r="J373" s="17" t="s">
        <v>2793</v>
      </c>
      <c r="K373" s="19">
        <v>173472.0</v>
      </c>
      <c r="L373" s="19">
        <v>152073.0</v>
      </c>
      <c r="M373" s="4" t="s">
        <v>2628</v>
      </c>
      <c r="N373" s="4">
        <v>131.0</v>
      </c>
    </row>
    <row r="374">
      <c r="A374" s="4">
        <v>358.0</v>
      </c>
      <c r="B374" s="4" t="s">
        <v>2787</v>
      </c>
      <c r="C374" s="4" t="s">
        <v>2788</v>
      </c>
      <c r="D374" s="4">
        <v>1.0</v>
      </c>
      <c r="E374" s="17" t="s">
        <v>40</v>
      </c>
      <c r="F374" s="4" t="s">
        <v>2789</v>
      </c>
      <c r="G374" s="4" t="s">
        <v>2790</v>
      </c>
      <c r="H374" s="4" t="s">
        <v>2792</v>
      </c>
      <c r="I374" s="4" t="s">
        <v>1183</v>
      </c>
      <c r="J374" s="17" t="s">
        <v>2793</v>
      </c>
      <c r="K374" s="19">
        <v>173472.0</v>
      </c>
      <c r="L374" s="19">
        <v>152073.0</v>
      </c>
      <c r="M374" s="4" t="s">
        <v>2628</v>
      </c>
      <c r="N374" s="4">
        <v>132.0</v>
      </c>
    </row>
    <row r="375">
      <c r="A375" s="4">
        <v>359.0</v>
      </c>
      <c r="B375" s="4" t="s">
        <v>2787</v>
      </c>
      <c r="C375" s="4" t="s">
        <v>2788</v>
      </c>
      <c r="D375" s="4">
        <v>1.0</v>
      </c>
      <c r="E375" s="17" t="s">
        <v>40</v>
      </c>
      <c r="F375" s="4" t="s">
        <v>2789</v>
      </c>
      <c r="G375" s="4" t="s">
        <v>2790</v>
      </c>
      <c r="H375" s="4" t="s">
        <v>2792</v>
      </c>
      <c r="I375" s="4" t="s">
        <v>1183</v>
      </c>
      <c r="J375" s="17" t="s">
        <v>2793</v>
      </c>
      <c r="K375" s="19">
        <v>173472.0</v>
      </c>
      <c r="L375" s="19">
        <v>152073.0</v>
      </c>
      <c r="M375" s="4" t="s">
        <v>2628</v>
      </c>
      <c r="N375" s="4">
        <v>133.0</v>
      </c>
    </row>
    <row r="376">
      <c r="A376" s="4">
        <v>360.0</v>
      </c>
      <c r="B376" s="4" t="s">
        <v>2787</v>
      </c>
      <c r="C376" s="4" t="s">
        <v>2788</v>
      </c>
      <c r="D376" s="4">
        <v>1.0</v>
      </c>
      <c r="E376" s="17" t="s">
        <v>40</v>
      </c>
      <c r="F376" s="4" t="s">
        <v>2789</v>
      </c>
      <c r="G376" s="4" t="s">
        <v>2790</v>
      </c>
      <c r="H376" s="4" t="s">
        <v>2792</v>
      </c>
      <c r="I376" s="4" t="s">
        <v>1183</v>
      </c>
      <c r="J376" s="17" t="s">
        <v>2793</v>
      </c>
      <c r="K376" s="19">
        <v>173472.0</v>
      </c>
      <c r="L376" s="19">
        <v>152073.0</v>
      </c>
      <c r="M376" s="4" t="s">
        <v>2628</v>
      </c>
      <c r="N376" s="4">
        <v>134.0</v>
      </c>
    </row>
    <row r="377">
      <c r="A377" s="4">
        <v>361.0</v>
      </c>
      <c r="B377" s="4" t="s">
        <v>2787</v>
      </c>
      <c r="C377" s="4" t="s">
        <v>2788</v>
      </c>
      <c r="D377" s="4">
        <v>1.0</v>
      </c>
      <c r="E377" s="17" t="s">
        <v>40</v>
      </c>
      <c r="F377" s="4" t="s">
        <v>2789</v>
      </c>
      <c r="G377" s="4" t="s">
        <v>2790</v>
      </c>
      <c r="H377" s="4" t="s">
        <v>2792</v>
      </c>
      <c r="I377" s="4" t="s">
        <v>1183</v>
      </c>
      <c r="J377" s="17" t="s">
        <v>2793</v>
      </c>
      <c r="K377" s="19">
        <v>173472.0</v>
      </c>
      <c r="L377" s="19">
        <v>152073.0</v>
      </c>
      <c r="M377" s="4" t="s">
        <v>2628</v>
      </c>
      <c r="N377" s="4">
        <v>135.0</v>
      </c>
    </row>
    <row r="378">
      <c r="A378" s="4">
        <v>362.0</v>
      </c>
      <c r="B378" s="4" t="s">
        <v>2787</v>
      </c>
      <c r="C378" s="4" t="s">
        <v>2788</v>
      </c>
      <c r="D378" s="4">
        <v>1.0</v>
      </c>
      <c r="E378" s="17" t="s">
        <v>40</v>
      </c>
      <c r="F378" s="4" t="s">
        <v>2789</v>
      </c>
      <c r="G378" s="4" t="s">
        <v>2790</v>
      </c>
      <c r="H378" s="4" t="s">
        <v>2792</v>
      </c>
      <c r="I378" s="4" t="s">
        <v>1183</v>
      </c>
      <c r="J378" s="17" t="s">
        <v>2793</v>
      </c>
      <c r="K378" s="19">
        <v>173472.0</v>
      </c>
      <c r="L378" s="19">
        <v>152073.0</v>
      </c>
      <c r="M378" s="4" t="s">
        <v>2628</v>
      </c>
      <c r="N378" s="4">
        <v>136.0</v>
      </c>
    </row>
    <row r="379">
      <c r="A379" s="4">
        <v>363.0</v>
      </c>
      <c r="B379" s="4" t="s">
        <v>2807</v>
      </c>
      <c r="C379" s="4" t="s">
        <v>2788</v>
      </c>
      <c r="D379" s="4">
        <v>1.0</v>
      </c>
      <c r="E379" s="17" t="s">
        <v>40</v>
      </c>
      <c r="F379" s="4" t="s">
        <v>2789</v>
      </c>
      <c r="G379" s="4" t="s">
        <v>2790</v>
      </c>
      <c r="H379" s="4" t="s">
        <v>2792</v>
      </c>
      <c r="I379" s="4" t="s">
        <v>1183</v>
      </c>
      <c r="J379" s="17" t="s">
        <v>2793</v>
      </c>
      <c r="K379" s="19">
        <v>173472.0</v>
      </c>
      <c r="L379" s="19">
        <v>152073.0</v>
      </c>
      <c r="M379" s="4" t="s">
        <v>2628</v>
      </c>
      <c r="N379" s="4">
        <v>137.0</v>
      </c>
    </row>
    <row r="380">
      <c r="A380" s="4">
        <v>364.0</v>
      </c>
      <c r="B380" s="4" t="s">
        <v>2807</v>
      </c>
      <c r="C380" s="4" t="s">
        <v>2788</v>
      </c>
      <c r="D380" s="4">
        <v>1.0</v>
      </c>
      <c r="E380" s="17" t="s">
        <v>40</v>
      </c>
      <c r="F380" s="4" t="s">
        <v>2789</v>
      </c>
      <c r="G380" s="4" t="s">
        <v>2790</v>
      </c>
      <c r="H380" s="4" t="s">
        <v>2792</v>
      </c>
      <c r="I380" s="4" t="s">
        <v>1183</v>
      </c>
      <c r="J380" s="17" t="s">
        <v>2793</v>
      </c>
      <c r="K380" s="19">
        <v>173472.0</v>
      </c>
      <c r="L380" s="19">
        <v>152073.0</v>
      </c>
      <c r="M380" s="4" t="s">
        <v>2628</v>
      </c>
      <c r="N380" s="4">
        <v>138.0</v>
      </c>
    </row>
    <row r="381">
      <c r="A381" s="4">
        <v>365.0</v>
      </c>
      <c r="B381" s="4" t="s">
        <v>2811</v>
      </c>
      <c r="C381" s="4" t="s">
        <v>2812</v>
      </c>
      <c r="D381" s="4">
        <v>1.0</v>
      </c>
      <c r="E381" s="17" t="s">
        <v>40</v>
      </c>
      <c r="F381" s="4" t="s">
        <v>2813</v>
      </c>
      <c r="G381" s="4" t="s">
        <v>2814</v>
      </c>
      <c r="H381" s="4" t="s">
        <v>2815</v>
      </c>
      <c r="I381" s="4" t="s">
        <v>369</v>
      </c>
      <c r="J381" s="17" t="s">
        <v>2816</v>
      </c>
      <c r="K381" s="19"/>
      <c r="L381" s="19"/>
      <c r="M381" s="4"/>
      <c r="N381" s="4">
        <v>139.0</v>
      </c>
    </row>
    <row r="382">
      <c r="A382" s="4">
        <v>366.0</v>
      </c>
      <c r="B382" s="4" t="s">
        <v>2811</v>
      </c>
      <c r="C382" s="4" t="s">
        <v>2812</v>
      </c>
      <c r="D382" s="4">
        <v>1.0</v>
      </c>
      <c r="E382" s="17" t="s">
        <v>40</v>
      </c>
      <c r="F382" s="4" t="s">
        <v>2813</v>
      </c>
      <c r="G382" s="4" t="s">
        <v>2814</v>
      </c>
      <c r="H382" s="4" t="s">
        <v>2815</v>
      </c>
      <c r="I382" s="4" t="s">
        <v>369</v>
      </c>
      <c r="J382" s="17" t="s">
        <v>2816</v>
      </c>
      <c r="K382" s="19"/>
      <c r="L382" s="19"/>
      <c r="M382" s="4"/>
      <c r="N382" s="4">
        <v>140.0</v>
      </c>
    </row>
    <row r="383">
      <c r="A383" s="4">
        <v>367.0</v>
      </c>
      <c r="B383" s="4" t="s">
        <v>2811</v>
      </c>
      <c r="C383" s="4" t="s">
        <v>2812</v>
      </c>
      <c r="D383" s="4">
        <v>1.0</v>
      </c>
      <c r="E383" s="17" t="s">
        <v>40</v>
      </c>
      <c r="F383" s="4" t="s">
        <v>2813</v>
      </c>
      <c r="G383" s="4" t="s">
        <v>2814</v>
      </c>
      <c r="H383" s="4" t="s">
        <v>2815</v>
      </c>
      <c r="I383" s="4" t="s">
        <v>369</v>
      </c>
      <c r="J383" s="17" t="s">
        <v>2816</v>
      </c>
      <c r="K383" s="19"/>
      <c r="L383" s="19"/>
      <c r="M383" s="4"/>
      <c r="N383" s="4">
        <v>141.0</v>
      </c>
    </row>
    <row r="384">
      <c r="A384" s="4">
        <v>368.0</v>
      </c>
      <c r="B384" s="4" t="s">
        <v>2821</v>
      </c>
      <c r="C384" s="4" t="s">
        <v>2821</v>
      </c>
      <c r="D384" s="4">
        <v>1.0</v>
      </c>
      <c r="E384" s="17" t="s">
        <v>40</v>
      </c>
      <c r="F384" s="4" t="s">
        <v>2822</v>
      </c>
      <c r="G384" s="4" t="s">
        <v>2823</v>
      </c>
      <c r="H384" s="4" t="s">
        <v>2824</v>
      </c>
      <c r="I384" s="4" t="s">
        <v>54</v>
      </c>
      <c r="J384" s="17" t="s">
        <v>2825</v>
      </c>
      <c r="K384" s="19">
        <v>3283261.0</v>
      </c>
      <c r="L384" s="19">
        <v>1675442.0</v>
      </c>
      <c r="M384" s="4" t="s">
        <v>2827</v>
      </c>
      <c r="N384" s="4">
        <v>142.0</v>
      </c>
    </row>
    <row r="385">
      <c r="A385" s="4">
        <v>369.0</v>
      </c>
      <c r="B385" s="4" t="s">
        <v>2829</v>
      </c>
      <c r="C385" s="4" t="s">
        <v>2830</v>
      </c>
      <c r="D385" s="4">
        <v>0.9166667</v>
      </c>
      <c r="E385" s="17" t="s">
        <v>40</v>
      </c>
      <c r="F385" s="4" t="s">
        <v>2831</v>
      </c>
      <c r="G385" s="4" t="s">
        <v>2832</v>
      </c>
      <c r="H385" s="4" t="s">
        <v>2833</v>
      </c>
      <c r="I385" s="4" t="s">
        <v>2834</v>
      </c>
      <c r="J385" s="17" t="s">
        <v>2835</v>
      </c>
      <c r="K385" s="19"/>
      <c r="L385" s="19"/>
      <c r="M385" s="4" t="s">
        <v>487</v>
      </c>
      <c r="N385" s="4">
        <v>515.0</v>
      </c>
    </row>
    <row r="386">
      <c r="A386" s="4">
        <v>370.0</v>
      </c>
      <c r="B386" s="4" t="s">
        <v>2837</v>
      </c>
      <c r="C386" s="4" t="s">
        <v>2837</v>
      </c>
      <c r="D386" s="4">
        <v>1.0</v>
      </c>
      <c r="E386" s="17" t="s">
        <v>40</v>
      </c>
      <c r="F386" s="4" t="s">
        <v>2839</v>
      </c>
      <c r="G386" s="4" t="s">
        <v>2840</v>
      </c>
      <c r="H386" s="4" t="s">
        <v>2841</v>
      </c>
      <c r="I386" s="4" t="s">
        <v>61</v>
      </c>
      <c r="J386" s="17" t="s">
        <v>2842</v>
      </c>
      <c r="K386" s="19"/>
      <c r="L386" s="19"/>
      <c r="M386" s="4" t="s">
        <v>1127</v>
      </c>
      <c r="N386" s="4">
        <v>145.0</v>
      </c>
    </row>
    <row r="387">
      <c r="A387" s="4">
        <v>371.0</v>
      </c>
      <c r="B387" s="4" t="s">
        <v>2843</v>
      </c>
      <c r="C387" s="4" t="s">
        <v>2844</v>
      </c>
      <c r="D387" s="4">
        <v>1.0</v>
      </c>
      <c r="E387" s="17" t="s">
        <v>40</v>
      </c>
      <c r="F387" s="4" t="s">
        <v>2846</v>
      </c>
      <c r="G387" s="4" t="s">
        <v>2847</v>
      </c>
      <c r="H387" s="4" t="s">
        <v>599</v>
      </c>
      <c r="I387" s="4" t="s">
        <v>162</v>
      </c>
      <c r="J387" s="17" t="s">
        <v>2849</v>
      </c>
      <c r="K387" s="19"/>
      <c r="L387" s="19"/>
      <c r="M387" s="4" t="s">
        <v>472</v>
      </c>
      <c r="N387" s="4">
        <v>146.0</v>
      </c>
    </row>
    <row r="388">
      <c r="A388" s="4">
        <v>372.0</v>
      </c>
      <c r="B388" s="4" t="s">
        <v>2850</v>
      </c>
      <c r="C388" s="4" t="s">
        <v>2850</v>
      </c>
      <c r="D388" s="4">
        <v>1.0</v>
      </c>
      <c r="E388" s="17" t="s">
        <v>40</v>
      </c>
      <c r="F388" s="4" t="s">
        <v>2851</v>
      </c>
      <c r="G388" s="4" t="s">
        <v>2853</v>
      </c>
      <c r="H388" s="4" t="s">
        <v>1864</v>
      </c>
      <c r="I388" s="4" t="s">
        <v>45</v>
      </c>
      <c r="J388" s="17" t="s">
        <v>2855</v>
      </c>
      <c r="K388" s="19"/>
      <c r="L388" s="19"/>
      <c r="M388" s="4"/>
      <c r="N388" s="4">
        <v>147.0</v>
      </c>
    </row>
    <row r="389">
      <c r="A389" s="4">
        <v>373.0</v>
      </c>
      <c r="B389" s="4" t="s">
        <v>2856</v>
      </c>
      <c r="C389" s="4" t="s">
        <v>2857</v>
      </c>
      <c r="D389" s="4">
        <v>0.7499979</v>
      </c>
      <c r="E389" s="17" t="s">
        <v>40</v>
      </c>
      <c r="F389" s="4" t="s">
        <v>2859</v>
      </c>
      <c r="G389" s="4" t="s">
        <v>2860</v>
      </c>
      <c r="H389" s="4" t="s">
        <v>2861</v>
      </c>
      <c r="I389" s="4" t="s">
        <v>54</v>
      </c>
      <c r="J389" s="17" t="s">
        <v>2863</v>
      </c>
      <c r="K389" s="19">
        <v>3.4061682E7</v>
      </c>
      <c r="L389" s="19">
        <v>3.6017978E7</v>
      </c>
      <c r="M389" s="4" t="s">
        <v>2031</v>
      </c>
      <c r="N389" s="4">
        <v>617.0</v>
      </c>
    </row>
    <row r="390">
      <c r="A390" s="4">
        <v>374.0</v>
      </c>
      <c r="B390" s="4" t="s">
        <v>2865</v>
      </c>
      <c r="C390" s="4" t="s">
        <v>2866</v>
      </c>
      <c r="D390" s="4">
        <v>0.9855241</v>
      </c>
      <c r="E390" s="17" t="s">
        <v>40</v>
      </c>
      <c r="F390" s="4" t="s">
        <v>2867</v>
      </c>
      <c r="G390" s="4" t="s">
        <v>2868</v>
      </c>
      <c r="H390" s="4" t="s">
        <v>522</v>
      </c>
      <c r="I390" s="4" t="s">
        <v>219</v>
      </c>
      <c r="J390" s="17" t="s">
        <v>2869</v>
      </c>
      <c r="K390" s="19"/>
      <c r="L390" s="19"/>
      <c r="M390" s="4" t="s">
        <v>279</v>
      </c>
      <c r="N390" s="4">
        <v>350.0</v>
      </c>
    </row>
    <row r="391">
      <c r="A391" s="4">
        <v>375.0</v>
      </c>
      <c r="B391" s="4" t="s">
        <v>2870</v>
      </c>
      <c r="C391" s="4" t="s">
        <v>2871</v>
      </c>
      <c r="D391" s="4">
        <v>1.0</v>
      </c>
      <c r="E391" s="17" t="s">
        <v>40</v>
      </c>
      <c r="F391" s="4" t="s">
        <v>2873</v>
      </c>
      <c r="G391" s="4" t="s">
        <v>2874</v>
      </c>
      <c r="H391" s="4" t="s">
        <v>2875</v>
      </c>
      <c r="I391" s="4" t="s">
        <v>179</v>
      </c>
      <c r="J391" s="17" t="s">
        <v>2876</v>
      </c>
      <c r="K391" s="19"/>
      <c r="L391" s="19"/>
      <c r="M391" s="4" t="s">
        <v>2877</v>
      </c>
      <c r="N391" s="4">
        <v>150.0</v>
      </c>
    </row>
    <row r="392">
      <c r="A392" s="4">
        <v>376.0</v>
      </c>
      <c r="B392" s="4" t="s">
        <v>2878</v>
      </c>
      <c r="C392" s="4" t="s">
        <v>2879</v>
      </c>
      <c r="D392" s="4">
        <v>1.0</v>
      </c>
      <c r="E392" s="17" t="s">
        <v>40</v>
      </c>
      <c r="F392" s="4" t="s">
        <v>2880</v>
      </c>
      <c r="G392" s="4" t="s">
        <v>2881</v>
      </c>
      <c r="H392" s="4" t="s">
        <v>2882</v>
      </c>
      <c r="I392" s="4" t="s">
        <v>153</v>
      </c>
      <c r="J392" s="17" t="s">
        <v>2884</v>
      </c>
      <c r="K392" s="19">
        <v>3149205.0</v>
      </c>
      <c r="L392" s="19">
        <v>2997491.0</v>
      </c>
      <c r="M392" s="4" t="s">
        <v>2885</v>
      </c>
      <c r="N392" s="4">
        <v>151.0</v>
      </c>
    </row>
    <row r="393">
      <c r="A393" s="4">
        <v>377.0</v>
      </c>
      <c r="B393" s="4" t="s">
        <v>2878</v>
      </c>
      <c r="C393" s="4" t="s">
        <v>2879</v>
      </c>
      <c r="D393" s="4">
        <v>1.0</v>
      </c>
      <c r="E393" s="17" t="s">
        <v>40</v>
      </c>
      <c r="F393" s="4" t="s">
        <v>2880</v>
      </c>
      <c r="G393" s="4" t="s">
        <v>2881</v>
      </c>
      <c r="H393" s="4" t="s">
        <v>2882</v>
      </c>
      <c r="I393" s="4" t="s">
        <v>153</v>
      </c>
      <c r="J393" s="17" t="s">
        <v>2884</v>
      </c>
      <c r="K393" s="19">
        <v>3149205.0</v>
      </c>
      <c r="L393" s="19">
        <v>2997491.0</v>
      </c>
      <c r="M393" s="4" t="s">
        <v>2885</v>
      </c>
      <c r="N393" s="4">
        <v>152.0</v>
      </c>
    </row>
    <row r="394">
      <c r="A394" s="4">
        <v>378.0</v>
      </c>
      <c r="B394" s="4" t="s">
        <v>2878</v>
      </c>
      <c r="C394" s="4" t="s">
        <v>2879</v>
      </c>
      <c r="D394" s="4">
        <v>1.0</v>
      </c>
      <c r="E394" s="17" t="s">
        <v>40</v>
      </c>
      <c r="F394" s="4" t="s">
        <v>2880</v>
      </c>
      <c r="G394" s="4" t="s">
        <v>2881</v>
      </c>
      <c r="H394" s="4" t="s">
        <v>2882</v>
      </c>
      <c r="I394" s="4" t="s">
        <v>153</v>
      </c>
      <c r="J394" s="17" t="s">
        <v>2884</v>
      </c>
      <c r="K394" s="19">
        <v>3149205.0</v>
      </c>
      <c r="L394" s="19">
        <v>2997491.0</v>
      </c>
      <c r="M394" s="4" t="s">
        <v>2885</v>
      </c>
      <c r="N394" s="4">
        <v>153.0</v>
      </c>
    </row>
    <row r="395">
      <c r="A395" s="4">
        <v>379.0</v>
      </c>
      <c r="B395" s="4" t="s">
        <v>2878</v>
      </c>
      <c r="C395" s="4" t="s">
        <v>2879</v>
      </c>
      <c r="D395" s="4">
        <v>1.0</v>
      </c>
      <c r="E395" s="17" t="s">
        <v>40</v>
      </c>
      <c r="F395" s="4" t="s">
        <v>2880</v>
      </c>
      <c r="G395" s="4" t="s">
        <v>2881</v>
      </c>
      <c r="H395" s="4" t="s">
        <v>2882</v>
      </c>
      <c r="I395" s="4" t="s">
        <v>153</v>
      </c>
      <c r="J395" s="17" t="s">
        <v>2884</v>
      </c>
      <c r="K395" s="19">
        <v>3149205.0</v>
      </c>
      <c r="L395" s="19">
        <v>2997491.0</v>
      </c>
      <c r="M395" s="4" t="s">
        <v>2885</v>
      </c>
      <c r="N395" s="4">
        <v>154.0</v>
      </c>
    </row>
    <row r="396">
      <c r="A396" s="4">
        <v>380.0</v>
      </c>
      <c r="B396" s="4" t="s">
        <v>2892</v>
      </c>
      <c r="C396" s="4" t="s">
        <v>2893</v>
      </c>
      <c r="D396" s="4">
        <v>0.9459649</v>
      </c>
      <c r="E396" s="17" t="s">
        <v>40</v>
      </c>
      <c r="F396" s="4" t="s">
        <v>2894</v>
      </c>
      <c r="G396" s="4" t="s">
        <v>2896</v>
      </c>
      <c r="H396" s="4" t="s">
        <v>2898</v>
      </c>
      <c r="I396" s="4" t="s">
        <v>61</v>
      </c>
      <c r="J396" s="17" t="s">
        <v>2899</v>
      </c>
      <c r="K396" s="19">
        <v>188496.0</v>
      </c>
      <c r="L396" s="19">
        <v>87943.0</v>
      </c>
      <c r="M396" s="4" t="s">
        <v>279</v>
      </c>
      <c r="N396" s="4">
        <v>484.0</v>
      </c>
    </row>
    <row r="397">
      <c r="A397" s="4">
        <v>381.0</v>
      </c>
      <c r="B397" s="4" t="s">
        <v>2900</v>
      </c>
      <c r="C397" s="4" t="s">
        <v>2901</v>
      </c>
      <c r="D397" s="4">
        <v>0.6307711</v>
      </c>
      <c r="E397" s="17" t="s">
        <v>40</v>
      </c>
      <c r="F397" s="4" t="s">
        <v>2904</v>
      </c>
      <c r="G397" s="4" t="s">
        <v>2905</v>
      </c>
      <c r="H397" s="4" t="s">
        <v>2906</v>
      </c>
      <c r="I397" s="4" t="s">
        <v>54</v>
      </c>
      <c r="J397" s="17" t="s">
        <v>2907</v>
      </c>
      <c r="K397" s="19"/>
      <c r="L397" s="19"/>
      <c r="M397" s="4" t="s">
        <v>2908</v>
      </c>
      <c r="N397" s="4">
        <v>632.0</v>
      </c>
    </row>
    <row r="398">
      <c r="A398" s="4">
        <v>382.0</v>
      </c>
      <c r="B398" s="4" t="s">
        <v>2910</v>
      </c>
      <c r="C398" s="4" t="s">
        <v>2910</v>
      </c>
      <c r="D398" s="4">
        <v>1.0</v>
      </c>
      <c r="E398" s="17" t="s">
        <v>40</v>
      </c>
      <c r="F398" s="4" t="s">
        <v>2912</v>
      </c>
      <c r="G398" s="4" t="s">
        <v>2913</v>
      </c>
      <c r="H398" s="4" t="s">
        <v>1106</v>
      </c>
      <c r="I398" s="4" t="s">
        <v>45</v>
      </c>
      <c r="J398" s="17" t="s">
        <v>2914</v>
      </c>
      <c r="K398" s="19">
        <v>517718.0</v>
      </c>
      <c r="L398" s="19">
        <v>509804.0</v>
      </c>
      <c r="M398" s="4" t="s">
        <v>2915</v>
      </c>
      <c r="N398" s="4">
        <v>155.0</v>
      </c>
    </row>
    <row r="399">
      <c r="A399" s="4">
        <v>383.0</v>
      </c>
      <c r="B399" s="4" t="s">
        <v>2916</v>
      </c>
      <c r="C399" s="4" t="s">
        <v>2917</v>
      </c>
      <c r="D399" s="4">
        <v>0.8455044</v>
      </c>
      <c r="E399" s="17" t="s">
        <v>40</v>
      </c>
      <c r="F399" s="4" t="s">
        <v>2919</v>
      </c>
      <c r="G399" s="4" t="s">
        <v>2920</v>
      </c>
      <c r="H399" s="4" t="s">
        <v>1458</v>
      </c>
      <c r="I399" s="4" t="s">
        <v>2922</v>
      </c>
      <c r="J399" s="17" t="s">
        <v>2923</v>
      </c>
      <c r="K399" s="19">
        <v>227598.0</v>
      </c>
      <c r="L399" s="19">
        <v>225963.0</v>
      </c>
      <c r="M399" s="4" t="s">
        <v>2924</v>
      </c>
      <c r="N399" s="4">
        <v>566.0</v>
      </c>
    </row>
    <row r="400">
      <c r="A400" s="4">
        <v>384.0</v>
      </c>
      <c r="B400" s="4" t="s">
        <v>2925</v>
      </c>
      <c r="C400" s="4" t="s">
        <v>2925</v>
      </c>
      <c r="D400" s="4">
        <v>1.0</v>
      </c>
      <c r="E400" s="17" t="s">
        <v>40</v>
      </c>
      <c r="F400" s="4" t="s">
        <v>2926</v>
      </c>
      <c r="G400" s="4" t="s">
        <v>2927</v>
      </c>
      <c r="H400" s="4" t="s">
        <v>2928</v>
      </c>
      <c r="I400" s="4" t="s">
        <v>299</v>
      </c>
      <c r="J400" s="17" t="s">
        <v>2929</v>
      </c>
      <c r="K400" s="19"/>
      <c r="L400" s="19"/>
      <c r="M400" s="4" t="s">
        <v>594</v>
      </c>
      <c r="N400" s="4">
        <v>156.0</v>
      </c>
    </row>
    <row r="401">
      <c r="A401" s="4">
        <v>385.0</v>
      </c>
      <c r="B401" s="4" t="s">
        <v>2933</v>
      </c>
      <c r="C401" s="4" t="s">
        <v>2934</v>
      </c>
      <c r="D401" s="4">
        <v>0.9747694</v>
      </c>
      <c r="E401" s="17" t="s">
        <v>40</v>
      </c>
      <c r="F401" s="4" t="s">
        <v>2935</v>
      </c>
      <c r="G401" s="4" t="s">
        <v>2936</v>
      </c>
      <c r="H401" s="4" t="s">
        <v>2937</v>
      </c>
      <c r="I401" s="4" t="s">
        <v>252</v>
      </c>
      <c r="J401" s="17" t="s">
        <v>2938</v>
      </c>
      <c r="K401" s="19">
        <v>984520.0</v>
      </c>
      <c r="L401" s="19">
        <v>983018.0</v>
      </c>
      <c r="M401" s="4" t="s">
        <v>2031</v>
      </c>
      <c r="N401" s="4">
        <v>426.0</v>
      </c>
    </row>
    <row r="402">
      <c r="A402" s="4">
        <v>386.0</v>
      </c>
      <c r="B402" s="4" t="s">
        <v>2942</v>
      </c>
      <c r="C402" s="4" t="s">
        <v>2943</v>
      </c>
      <c r="D402" s="4">
        <v>0.8771205</v>
      </c>
      <c r="E402" s="17" t="s">
        <v>40</v>
      </c>
      <c r="F402" s="4" t="s">
        <v>2944</v>
      </c>
      <c r="G402" s="4" t="s">
        <v>2945</v>
      </c>
      <c r="H402" s="4" t="s">
        <v>100</v>
      </c>
      <c r="I402" s="4" t="s">
        <v>101</v>
      </c>
      <c r="J402" s="17" t="s">
        <v>2946</v>
      </c>
      <c r="K402" s="19"/>
      <c r="L402" s="19"/>
      <c r="M402" s="4" t="s">
        <v>1127</v>
      </c>
      <c r="N402" s="4">
        <v>546.0</v>
      </c>
    </row>
    <row r="403">
      <c r="A403" s="4">
        <v>387.0</v>
      </c>
      <c r="B403" s="4" t="s">
        <v>2949</v>
      </c>
      <c r="C403" s="4" t="s">
        <v>2949</v>
      </c>
      <c r="D403" s="4">
        <v>1.0</v>
      </c>
      <c r="E403" s="17" t="s">
        <v>40</v>
      </c>
      <c r="F403" s="4" t="s">
        <v>2950</v>
      </c>
      <c r="G403" s="4" t="s">
        <v>2951</v>
      </c>
      <c r="H403" s="4" t="s">
        <v>2952</v>
      </c>
      <c r="I403" s="4" t="s">
        <v>69</v>
      </c>
      <c r="J403" s="17" t="s">
        <v>2953</v>
      </c>
      <c r="K403" s="19"/>
      <c r="L403" s="19"/>
      <c r="M403" s="4" t="s">
        <v>415</v>
      </c>
      <c r="N403" s="4">
        <v>157.0</v>
      </c>
    </row>
    <row r="404">
      <c r="A404" s="4">
        <v>149.0</v>
      </c>
      <c r="B404" s="4" t="s">
        <v>2955</v>
      </c>
      <c r="C404" s="4" t="s">
        <v>2957</v>
      </c>
      <c r="D404" s="4">
        <v>0.5487196</v>
      </c>
      <c r="E404" s="17" t="s">
        <v>116</v>
      </c>
      <c r="F404" s="4" t="s">
        <v>2958</v>
      </c>
      <c r="G404" s="4" t="s">
        <v>2959</v>
      </c>
      <c r="H404" s="4" t="s">
        <v>2960</v>
      </c>
      <c r="I404" s="4" t="s">
        <v>252</v>
      </c>
      <c r="J404" s="17" t="s">
        <v>2961</v>
      </c>
      <c r="K404" s="19"/>
      <c r="L404" s="19"/>
      <c r="M404" s="4"/>
      <c r="N404" s="4">
        <v>771.0</v>
      </c>
    </row>
    <row r="405">
      <c r="A405" s="4">
        <v>389.0</v>
      </c>
      <c r="B405" s="4" t="s">
        <v>2962</v>
      </c>
      <c r="C405" s="4" t="s">
        <v>2962</v>
      </c>
      <c r="D405" s="4">
        <v>1.0</v>
      </c>
      <c r="E405" s="17" t="s">
        <v>40</v>
      </c>
      <c r="F405" s="4" t="s">
        <v>2964</v>
      </c>
      <c r="G405" s="4" t="s">
        <v>2966</v>
      </c>
      <c r="H405" s="4" t="s">
        <v>2967</v>
      </c>
      <c r="I405" s="4" t="s">
        <v>101</v>
      </c>
      <c r="J405" s="17" t="s">
        <v>2968</v>
      </c>
      <c r="K405" s="19"/>
      <c r="L405" s="19"/>
      <c r="M405" s="4" t="s">
        <v>2969</v>
      </c>
      <c r="N405" s="4">
        <v>158.0</v>
      </c>
    </row>
    <row r="406">
      <c r="A406" s="4">
        <v>14.0</v>
      </c>
      <c r="B406" s="4" t="s">
        <v>2970</v>
      </c>
      <c r="C406" s="4" t="s">
        <v>2971</v>
      </c>
      <c r="D406" s="4">
        <v>0.3040764</v>
      </c>
      <c r="E406" s="17" t="s">
        <v>116</v>
      </c>
      <c r="F406" s="4" t="s">
        <v>2972</v>
      </c>
      <c r="G406" s="4" t="s">
        <v>2973</v>
      </c>
      <c r="H406" s="4" t="s">
        <v>2974</v>
      </c>
      <c r="I406" s="4" t="s">
        <v>1015</v>
      </c>
      <c r="J406" s="17" t="s">
        <v>2975</v>
      </c>
      <c r="K406" s="19"/>
      <c r="L406" s="19"/>
      <c r="M406" s="4"/>
      <c r="N406" s="4">
        <v>815.0</v>
      </c>
    </row>
    <row r="407">
      <c r="A407" s="4">
        <v>391.0</v>
      </c>
      <c r="B407" s="4" t="s">
        <v>2977</v>
      </c>
      <c r="C407" s="4" t="s">
        <v>2979</v>
      </c>
      <c r="D407" s="4">
        <v>0.9751294</v>
      </c>
      <c r="E407" s="17" t="s">
        <v>40</v>
      </c>
      <c r="F407" s="4" t="s">
        <v>2980</v>
      </c>
      <c r="G407" s="4" t="s">
        <v>2981</v>
      </c>
      <c r="H407" s="4" t="s">
        <v>2982</v>
      </c>
      <c r="I407" s="4" t="s">
        <v>153</v>
      </c>
      <c r="J407" s="17" t="s">
        <v>2983</v>
      </c>
      <c r="K407" s="19"/>
      <c r="L407" s="19"/>
      <c r="M407" s="4" t="s">
        <v>1897</v>
      </c>
      <c r="N407" s="4">
        <v>421.0</v>
      </c>
    </row>
    <row r="408">
      <c r="A408" s="4">
        <v>392.0</v>
      </c>
      <c r="B408" s="4" t="s">
        <v>2984</v>
      </c>
      <c r="C408" s="4" t="s">
        <v>2985</v>
      </c>
      <c r="D408" s="4">
        <v>1.0</v>
      </c>
      <c r="E408" s="17" t="s">
        <v>40</v>
      </c>
      <c r="F408" s="4" t="s">
        <v>2986</v>
      </c>
      <c r="G408" s="4" t="s">
        <v>2987</v>
      </c>
      <c r="H408" s="4" t="s">
        <v>305</v>
      </c>
      <c r="I408" s="4" t="s">
        <v>299</v>
      </c>
      <c r="J408" s="17" t="s">
        <v>357</v>
      </c>
      <c r="K408" s="19"/>
      <c r="L408" s="19"/>
      <c r="M408" s="4" t="s">
        <v>2988</v>
      </c>
      <c r="N408" s="4">
        <v>159.0</v>
      </c>
    </row>
    <row r="409">
      <c r="A409" s="4">
        <v>393.0</v>
      </c>
      <c r="B409" s="4" t="s">
        <v>2989</v>
      </c>
      <c r="C409" s="4" t="s">
        <v>2990</v>
      </c>
      <c r="D409" s="4">
        <v>0.9266716</v>
      </c>
      <c r="E409" s="17" t="s">
        <v>40</v>
      </c>
      <c r="F409" s="4" t="s">
        <v>2991</v>
      </c>
      <c r="G409" s="4" t="s">
        <v>2992</v>
      </c>
      <c r="H409" s="4" t="s">
        <v>990</v>
      </c>
      <c r="I409" s="4" t="s">
        <v>179</v>
      </c>
      <c r="J409" s="17" t="s">
        <v>2993</v>
      </c>
      <c r="K409" s="19">
        <v>3608068.0</v>
      </c>
      <c r="L409" s="19">
        <v>3135448.0</v>
      </c>
      <c r="M409" s="4" t="s">
        <v>2994</v>
      </c>
      <c r="N409" s="4">
        <v>495.0</v>
      </c>
    </row>
    <row r="410">
      <c r="A410" s="4">
        <v>395.0</v>
      </c>
      <c r="B410" s="4" t="s">
        <v>2995</v>
      </c>
      <c r="C410" s="4" t="s">
        <v>2996</v>
      </c>
      <c r="D410" s="4">
        <v>1.0</v>
      </c>
      <c r="E410" s="17" t="s">
        <v>40</v>
      </c>
      <c r="F410" s="4" t="s">
        <v>2997</v>
      </c>
      <c r="G410" s="4" t="s">
        <v>2998</v>
      </c>
      <c r="H410" s="4" t="s">
        <v>629</v>
      </c>
      <c r="I410" s="4" t="s">
        <v>1015</v>
      </c>
      <c r="J410" s="17" t="s">
        <v>2999</v>
      </c>
      <c r="K410" s="19">
        <v>5530283.0</v>
      </c>
      <c r="L410" s="19">
        <v>5077870.0</v>
      </c>
      <c r="M410" s="4" t="s">
        <v>3000</v>
      </c>
      <c r="N410" s="4">
        <v>161.0</v>
      </c>
    </row>
    <row r="411">
      <c r="A411" s="4">
        <v>396.0</v>
      </c>
      <c r="B411" s="4" t="s">
        <v>3003</v>
      </c>
      <c r="C411" s="4" t="s">
        <v>3003</v>
      </c>
      <c r="D411" s="4">
        <v>1.0</v>
      </c>
      <c r="E411" s="17" t="s">
        <v>40</v>
      </c>
      <c r="F411" s="4" t="s">
        <v>3004</v>
      </c>
      <c r="G411" s="4" t="s">
        <v>3005</v>
      </c>
      <c r="H411" s="4" t="s">
        <v>1554</v>
      </c>
      <c r="I411" s="4" t="s">
        <v>61</v>
      </c>
      <c r="J411" s="17" t="s">
        <v>3006</v>
      </c>
      <c r="K411" s="19"/>
      <c r="L411" s="19"/>
      <c r="M411" s="4"/>
      <c r="N411" s="4">
        <v>162.0</v>
      </c>
    </row>
    <row r="412">
      <c r="A412" s="4">
        <v>397.0</v>
      </c>
      <c r="B412" s="4" t="s">
        <v>3007</v>
      </c>
      <c r="C412" s="4" t="s">
        <v>3008</v>
      </c>
      <c r="D412" s="4">
        <v>0.9087042</v>
      </c>
      <c r="E412" s="17" t="s">
        <v>40</v>
      </c>
      <c r="F412" s="4" t="s">
        <v>3010</v>
      </c>
      <c r="G412" s="4" t="s">
        <v>3012</v>
      </c>
      <c r="H412" s="4" t="s">
        <v>3013</v>
      </c>
      <c r="I412" s="4" t="s">
        <v>369</v>
      </c>
      <c r="J412" s="17" t="s">
        <v>3014</v>
      </c>
      <c r="K412" s="19"/>
      <c r="L412" s="19"/>
      <c r="M412" s="4" t="s">
        <v>3015</v>
      </c>
      <c r="N412" s="4">
        <v>520.0</v>
      </c>
    </row>
    <row r="413">
      <c r="A413" s="4">
        <v>398.0</v>
      </c>
      <c r="B413" s="4" t="s">
        <v>3016</v>
      </c>
      <c r="C413" s="4" t="s">
        <v>3017</v>
      </c>
      <c r="D413" s="4">
        <v>1.0</v>
      </c>
      <c r="E413" s="17" t="s">
        <v>40</v>
      </c>
      <c r="F413" s="4" t="s">
        <v>3018</v>
      </c>
      <c r="G413" s="4" t="s">
        <v>3019</v>
      </c>
      <c r="H413" s="4" t="s">
        <v>3020</v>
      </c>
      <c r="I413" s="4" t="s">
        <v>369</v>
      </c>
      <c r="J413" s="17" t="s">
        <v>3021</v>
      </c>
      <c r="K413" s="19">
        <v>446814.0</v>
      </c>
      <c r="L413" s="19">
        <v>479941.0</v>
      </c>
      <c r="M413" s="4" t="s">
        <v>3023</v>
      </c>
      <c r="N413" s="4">
        <v>160.0</v>
      </c>
    </row>
    <row r="414">
      <c r="A414" s="4">
        <v>402.0</v>
      </c>
      <c r="B414" s="4" t="s">
        <v>3025</v>
      </c>
      <c r="C414" s="4" t="s">
        <v>3025</v>
      </c>
      <c r="D414" s="4">
        <v>1.0</v>
      </c>
      <c r="E414" s="17" t="s">
        <v>40</v>
      </c>
      <c r="F414" s="4" t="s">
        <v>3026</v>
      </c>
      <c r="G414" s="4" t="s">
        <v>3027</v>
      </c>
      <c r="H414" s="4" t="s">
        <v>3028</v>
      </c>
      <c r="I414" s="4"/>
      <c r="J414" s="17"/>
      <c r="K414" s="19">
        <v>9.17658932E8</v>
      </c>
      <c r="L414" s="19">
        <v>8.73884171E8</v>
      </c>
      <c r="M414" s="4"/>
      <c r="N414" s="4">
        <v>163.0</v>
      </c>
    </row>
    <row r="415">
      <c r="A415" s="4">
        <v>403.0</v>
      </c>
      <c r="B415" s="4" t="s">
        <v>3029</v>
      </c>
      <c r="C415" s="4" t="s">
        <v>3030</v>
      </c>
      <c r="D415" s="4">
        <v>1.0</v>
      </c>
      <c r="E415" s="17" t="s">
        <v>40</v>
      </c>
      <c r="F415" s="4" t="s">
        <v>3031</v>
      </c>
      <c r="G415" s="4" t="s">
        <v>3032</v>
      </c>
      <c r="H415" s="4" t="s">
        <v>3033</v>
      </c>
      <c r="I415" s="4" t="s">
        <v>1344</v>
      </c>
      <c r="J415" s="17" t="s">
        <v>3035</v>
      </c>
      <c r="K415" s="19">
        <v>531608.0</v>
      </c>
      <c r="L415" s="19">
        <v>525229.0</v>
      </c>
      <c r="M415" s="4" t="s">
        <v>3036</v>
      </c>
      <c r="N415" s="4">
        <v>164.0</v>
      </c>
    </row>
    <row r="416">
      <c r="A416" s="4">
        <v>404.0</v>
      </c>
      <c r="B416" s="4" t="s">
        <v>3037</v>
      </c>
      <c r="C416" s="4" t="s">
        <v>3038</v>
      </c>
      <c r="D416" s="4">
        <v>0.545572</v>
      </c>
      <c r="E416" s="17" t="s">
        <v>116</v>
      </c>
      <c r="F416" s="4" t="s">
        <v>3040</v>
      </c>
      <c r="G416" s="4" t="s">
        <v>3042</v>
      </c>
      <c r="H416" s="4" t="s">
        <v>3043</v>
      </c>
      <c r="I416" s="4" t="s">
        <v>2205</v>
      </c>
      <c r="J416" s="17" t="s">
        <v>3044</v>
      </c>
      <c r="K416" s="19"/>
      <c r="L416" s="19"/>
      <c r="M416" s="4"/>
      <c r="N416" s="4">
        <v>772.0</v>
      </c>
    </row>
    <row r="417">
      <c r="A417" s="4">
        <v>406.0</v>
      </c>
      <c r="B417" s="4" t="s">
        <v>3047</v>
      </c>
      <c r="C417" s="4" t="s">
        <v>3048</v>
      </c>
      <c r="D417" s="4">
        <v>1.0</v>
      </c>
      <c r="E417" s="17" t="s">
        <v>40</v>
      </c>
      <c r="F417" s="4" t="s">
        <v>3049</v>
      </c>
      <c r="G417" s="4" t="s">
        <v>3050</v>
      </c>
      <c r="H417" s="4" t="s">
        <v>3051</v>
      </c>
      <c r="I417" s="4" t="s">
        <v>688</v>
      </c>
      <c r="J417" s="17" t="s">
        <v>3052</v>
      </c>
      <c r="K417" s="19"/>
      <c r="L417" s="19"/>
      <c r="M417" s="4" t="s">
        <v>3053</v>
      </c>
      <c r="N417" s="4">
        <v>165.0</v>
      </c>
    </row>
    <row r="418">
      <c r="A418" s="4">
        <v>407.0</v>
      </c>
      <c r="B418" s="4" t="s">
        <v>3047</v>
      </c>
      <c r="C418" s="4" t="s">
        <v>3048</v>
      </c>
      <c r="D418" s="4">
        <v>1.0</v>
      </c>
      <c r="E418" s="17" t="s">
        <v>40</v>
      </c>
      <c r="F418" s="4" t="s">
        <v>3049</v>
      </c>
      <c r="G418" s="4" t="s">
        <v>3050</v>
      </c>
      <c r="H418" s="4" t="s">
        <v>3051</v>
      </c>
      <c r="I418" s="4" t="s">
        <v>688</v>
      </c>
      <c r="J418" s="17" t="s">
        <v>3052</v>
      </c>
      <c r="K418" s="19"/>
      <c r="L418" s="19"/>
      <c r="M418" s="4" t="s">
        <v>3053</v>
      </c>
      <c r="N418" s="4">
        <v>166.0</v>
      </c>
    </row>
    <row r="419">
      <c r="A419" s="4">
        <v>405.0</v>
      </c>
      <c r="B419" s="4" t="s">
        <v>3056</v>
      </c>
      <c r="C419" s="4" t="s">
        <v>3058</v>
      </c>
      <c r="D419" s="4">
        <v>0.7880362</v>
      </c>
      <c r="E419" s="17" t="s">
        <v>40</v>
      </c>
      <c r="F419" s="4" t="s">
        <v>3060</v>
      </c>
      <c r="G419" s="4" t="s">
        <v>3061</v>
      </c>
      <c r="H419" s="4" t="s">
        <v>2090</v>
      </c>
      <c r="I419" s="4" t="s">
        <v>61</v>
      </c>
      <c r="J419" s="17" t="s">
        <v>3062</v>
      </c>
      <c r="K419" s="19"/>
      <c r="L419" s="19"/>
      <c r="M419" s="4" t="s">
        <v>3063</v>
      </c>
      <c r="N419" s="4">
        <v>597.0</v>
      </c>
    </row>
    <row r="420">
      <c r="A420" s="4">
        <v>409.0</v>
      </c>
      <c r="B420" s="4" t="s">
        <v>3064</v>
      </c>
      <c r="C420" s="4" t="s">
        <v>3065</v>
      </c>
      <c r="D420" s="4">
        <v>1.0</v>
      </c>
      <c r="E420" s="17" t="s">
        <v>40</v>
      </c>
      <c r="F420" s="4" t="s">
        <v>3068</v>
      </c>
      <c r="G420" s="4" t="s">
        <v>3069</v>
      </c>
      <c r="H420" s="4" t="s">
        <v>3070</v>
      </c>
      <c r="I420" s="4" t="s">
        <v>179</v>
      </c>
      <c r="J420" s="17" t="s">
        <v>3071</v>
      </c>
      <c r="K420" s="19">
        <v>2.3584963E7</v>
      </c>
      <c r="L420" s="19">
        <v>2.9587411E7</v>
      </c>
      <c r="M420" s="4" t="s">
        <v>3072</v>
      </c>
      <c r="N420" s="4">
        <v>167.0</v>
      </c>
    </row>
    <row r="421">
      <c r="A421" s="4">
        <v>410.0</v>
      </c>
      <c r="B421" s="4" t="s">
        <v>3074</v>
      </c>
      <c r="C421" s="4" t="s">
        <v>3075</v>
      </c>
      <c r="D421" s="4">
        <v>1.0</v>
      </c>
      <c r="E421" s="17" t="s">
        <v>40</v>
      </c>
      <c r="F421" s="4" t="s">
        <v>3076</v>
      </c>
      <c r="G421" s="4" t="s">
        <v>3077</v>
      </c>
      <c r="H421" s="4" t="s">
        <v>3078</v>
      </c>
      <c r="I421" s="4" t="s">
        <v>101</v>
      </c>
      <c r="J421" s="17" t="s">
        <v>3079</v>
      </c>
      <c r="K421" s="19">
        <v>6948146.0</v>
      </c>
      <c r="L421" s="19">
        <v>6766863.0</v>
      </c>
      <c r="M421" s="4" t="s">
        <v>3080</v>
      </c>
      <c r="N421" s="4">
        <v>168.0</v>
      </c>
    </row>
    <row r="422">
      <c r="A422" s="4">
        <v>411.0</v>
      </c>
      <c r="B422" s="4" t="s">
        <v>3074</v>
      </c>
      <c r="C422" s="4" t="s">
        <v>3075</v>
      </c>
      <c r="D422" s="4">
        <v>1.0</v>
      </c>
      <c r="E422" s="17" t="s">
        <v>40</v>
      </c>
      <c r="F422" s="4" t="s">
        <v>3076</v>
      </c>
      <c r="G422" s="4" t="s">
        <v>3077</v>
      </c>
      <c r="H422" s="4" t="s">
        <v>3078</v>
      </c>
      <c r="I422" s="4" t="s">
        <v>101</v>
      </c>
      <c r="J422" s="17" t="s">
        <v>3079</v>
      </c>
      <c r="K422" s="19">
        <v>6948146.0</v>
      </c>
      <c r="L422" s="19">
        <v>6766863.0</v>
      </c>
      <c r="M422" s="4" t="s">
        <v>3080</v>
      </c>
      <c r="N422" s="4">
        <v>169.0</v>
      </c>
    </row>
    <row r="423">
      <c r="A423" s="4">
        <v>412.0</v>
      </c>
      <c r="B423" s="4" t="s">
        <v>3081</v>
      </c>
      <c r="C423" s="4" t="s">
        <v>3082</v>
      </c>
      <c r="D423" s="4">
        <v>0.7365677</v>
      </c>
      <c r="E423" s="17" t="s">
        <v>116</v>
      </c>
      <c r="F423" s="4" t="s">
        <v>3083</v>
      </c>
      <c r="G423" s="4" t="s">
        <v>3084</v>
      </c>
      <c r="H423" s="4" t="s">
        <v>629</v>
      </c>
      <c r="I423" s="4" t="s">
        <v>1015</v>
      </c>
      <c r="J423" s="17" t="s">
        <v>3085</v>
      </c>
      <c r="K423" s="19"/>
      <c r="L423" s="19"/>
      <c r="M423" s="4"/>
      <c r="N423" s="4">
        <v>708.0</v>
      </c>
    </row>
    <row r="424">
      <c r="A424" s="4">
        <v>648.0</v>
      </c>
      <c r="B424" s="4" t="s">
        <v>3086</v>
      </c>
      <c r="C424" s="4" t="s">
        <v>3087</v>
      </c>
      <c r="D424" s="4">
        <v>0.7999113</v>
      </c>
      <c r="E424" s="17" t="s">
        <v>40</v>
      </c>
      <c r="F424" s="4" t="s">
        <v>3088</v>
      </c>
      <c r="G424" s="4" t="s">
        <v>3089</v>
      </c>
      <c r="H424" s="4" t="s">
        <v>3090</v>
      </c>
      <c r="I424" s="4" t="s">
        <v>688</v>
      </c>
      <c r="J424" s="17" t="s">
        <v>3093</v>
      </c>
      <c r="K424" s="19"/>
      <c r="L424" s="19"/>
      <c r="M424" s="4" t="s">
        <v>3094</v>
      </c>
      <c r="N424" s="4">
        <v>590.0</v>
      </c>
    </row>
    <row r="425">
      <c r="A425" s="4">
        <v>413.0</v>
      </c>
      <c r="B425" s="4" t="s">
        <v>3095</v>
      </c>
      <c r="C425" s="4" t="s">
        <v>3096</v>
      </c>
      <c r="D425" s="4">
        <v>1.0</v>
      </c>
      <c r="E425" s="17" t="s">
        <v>40</v>
      </c>
      <c r="F425" s="4" t="s">
        <v>3097</v>
      </c>
      <c r="G425" s="4" t="s">
        <v>3098</v>
      </c>
      <c r="H425" s="4" t="s">
        <v>3100</v>
      </c>
      <c r="I425" s="4" t="s">
        <v>369</v>
      </c>
      <c r="J425" s="17" t="s">
        <v>3102</v>
      </c>
      <c r="K425" s="19"/>
      <c r="L425" s="19"/>
      <c r="M425" s="4" t="s">
        <v>3103</v>
      </c>
      <c r="N425" s="4">
        <v>175.0</v>
      </c>
    </row>
    <row r="426">
      <c r="A426" s="4">
        <v>415.0</v>
      </c>
      <c r="B426" s="4" t="s">
        <v>3105</v>
      </c>
      <c r="C426" s="4" t="s">
        <v>3105</v>
      </c>
      <c r="D426" s="4">
        <v>1.0</v>
      </c>
      <c r="E426" s="17" t="s">
        <v>40</v>
      </c>
      <c r="F426" s="4" t="s">
        <v>3106</v>
      </c>
      <c r="G426" s="4" t="s">
        <v>3108</v>
      </c>
      <c r="H426" s="4" t="s">
        <v>3111</v>
      </c>
      <c r="I426" s="4" t="s">
        <v>1047</v>
      </c>
      <c r="J426" s="17" t="s">
        <v>3113</v>
      </c>
      <c r="K426" s="19"/>
      <c r="L426" s="19"/>
      <c r="M426" s="4" t="s">
        <v>3114</v>
      </c>
      <c r="N426" s="4">
        <v>170.0</v>
      </c>
    </row>
    <row r="427">
      <c r="A427" s="4">
        <v>416.0</v>
      </c>
      <c r="B427" s="4" t="s">
        <v>3115</v>
      </c>
      <c r="C427" s="4" t="s">
        <v>3115</v>
      </c>
      <c r="D427" s="4">
        <v>1.0</v>
      </c>
      <c r="E427" s="17" t="s">
        <v>40</v>
      </c>
      <c r="F427" s="4" t="s">
        <v>3117</v>
      </c>
      <c r="G427" s="4" t="s">
        <v>3119</v>
      </c>
      <c r="H427" s="4" t="s">
        <v>3120</v>
      </c>
      <c r="I427" s="4" t="s">
        <v>61</v>
      </c>
      <c r="J427" s="17" t="s">
        <v>3121</v>
      </c>
      <c r="K427" s="19">
        <v>300683.0</v>
      </c>
      <c r="L427" s="19">
        <v>297877.0</v>
      </c>
      <c r="M427" s="4" t="s">
        <v>3122</v>
      </c>
      <c r="N427" s="4">
        <v>171.0</v>
      </c>
    </row>
    <row r="428">
      <c r="A428" s="4">
        <v>313.0</v>
      </c>
      <c r="B428" s="4" t="s">
        <v>3123</v>
      </c>
      <c r="C428" s="4" t="s">
        <v>3124</v>
      </c>
      <c r="D428" s="4">
        <v>0.6108391</v>
      </c>
      <c r="E428" s="17" t="s">
        <v>116</v>
      </c>
      <c r="F428" s="4" t="s">
        <v>3125</v>
      </c>
      <c r="G428" s="4" t="s">
        <v>3127</v>
      </c>
      <c r="H428" s="4" t="s">
        <v>3013</v>
      </c>
      <c r="I428" s="4" t="s">
        <v>369</v>
      </c>
      <c r="J428" s="17" t="s">
        <v>3129</v>
      </c>
      <c r="K428" s="19"/>
      <c r="L428" s="19"/>
      <c r="M428" s="4"/>
      <c r="N428" s="4">
        <v>742.0</v>
      </c>
    </row>
    <row r="429">
      <c r="A429" s="4">
        <v>417.0</v>
      </c>
      <c r="B429" s="4" t="s">
        <v>3130</v>
      </c>
      <c r="C429" s="4" t="s">
        <v>3130</v>
      </c>
      <c r="D429" s="4">
        <v>1.0</v>
      </c>
      <c r="E429" s="17" t="s">
        <v>40</v>
      </c>
      <c r="F429" s="4" t="s">
        <v>3131</v>
      </c>
      <c r="G429" s="4" t="s">
        <v>3132</v>
      </c>
      <c r="H429" s="4" t="s">
        <v>3133</v>
      </c>
      <c r="I429" s="4" t="s">
        <v>179</v>
      </c>
      <c r="J429" s="17" t="s">
        <v>3134</v>
      </c>
      <c r="K429" s="19">
        <v>1428609.0</v>
      </c>
      <c r="L429" s="19">
        <v>968524.0</v>
      </c>
      <c r="M429" s="4" t="s">
        <v>3136</v>
      </c>
      <c r="N429" s="4">
        <v>172.0</v>
      </c>
    </row>
    <row r="430">
      <c r="A430" s="4">
        <v>418.0</v>
      </c>
      <c r="B430" s="4" t="s">
        <v>3138</v>
      </c>
      <c r="C430" s="4" t="s">
        <v>3139</v>
      </c>
      <c r="D430" s="4">
        <v>1.0</v>
      </c>
      <c r="E430" s="17" t="s">
        <v>40</v>
      </c>
      <c r="F430" s="4" t="s">
        <v>3140</v>
      </c>
      <c r="G430" s="4" t="s">
        <v>3141</v>
      </c>
      <c r="H430" s="4" t="s">
        <v>3142</v>
      </c>
      <c r="I430" s="4" t="s">
        <v>2406</v>
      </c>
      <c r="J430" s="17" t="s">
        <v>3143</v>
      </c>
      <c r="K430" s="19">
        <v>1.4300657E7</v>
      </c>
      <c r="L430" s="19">
        <v>1.3760519E7</v>
      </c>
      <c r="M430" s="4" t="s">
        <v>3144</v>
      </c>
      <c r="N430" s="4">
        <v>173.0</v>
      </c>
    </row>
    <row r="431">
      <c r="A431" s="4">
        <v>419.0</v>
      </c>
      <c r="B431" s="4" t="s">
        <v>3138</v>
      </c>
      <c r="C431" s="4" t="s">
        <v>3139</v>
      </c>
      <c r="D431" s="4">
        <v>1.0</v>
      </c>
      <c r="E431" s="17" t="s">
        <v>40</v>
      </c>
      <c r="F431" s="4" t="s">
        <v>3140</v>
      </c>
      <c r="G431" s="4" t="s">
        <v>3141</v>
      </c>
      <c r="H431" s="4" t="s">
        <v>3142</v>
      </c>
      <c r="I431" s="4" t="s">
        <v>2406</v>
      </c>
      <c r="J431" s="17" t="s">
        <v>3143</v>
      </c>
      <c r="K431" s="19">
        <v>1.4300657E7</v>
      </c>
      <c r="L431" s="19">
        <v>1.3760519E7</v>
      </c>
      <c r="M431" s="4" t="s">
        <v>3144</v>
      </c>
      <c r="N431" s="4">
        <v>174.0</v>
      </c>
    </row>
    <row r="432">
      <c r="A432" s="4">
        <v>420.0</v>
      </c>
      <c r="B432" s="4" t="s">
        <v>3147</v>
      </c>
      <c r="C432" s="4" t="s">
        <v>3148</v>
      </c>
      <c r="D432" s="4">
        <v>0.9649259</v>
      </c>
      <c r="E432" s="17" t="s">
        <v>40</v>
      </c>
      <c r="F432" s="4" t="s">
        <v>3149</v>
      </c>
      <c r="G432" s="4" t="s">
        <v>3150</v>
      </c>
      <c r="H432" s="4" t="s">
        <v>1182</v>
      </c>
      <c r="I432" s="4" t="s">
        <v>1183</v>
      </c>
      <c r="J432" s="17" t="s">
        <v>3151</v>
      </c>
      <c r="K432" s="19">
        <v>321903.0</v>
      </c>
      <c r="L432" s="19">
        <v>340433.0</v>
      </c>
      <c r="M432" s="4" t="s">
        <v>3152</v>
      </c>
      <c r="N432" s="4">
        <v>458.0</v>
      </c>
    </row>
    <row r="433">
      <c r="A433" s="4">
        <v>421.0</v>
      </c>
      <c r="B433" s="4" t="s">
        <v>3154</v>
      </c>
      <c r="C433" s="4" t="s">
        <v>3155</v>
      </c>
      <c r="D433" s="4">
        <v>1.0</v>
      </c>
      <c r="E433" s="17" t="s">
        <v>40</v>
      </c>
      <c r="F433" s="4" t="s">
        <v>3156</v>
      </c>
      <c r="G433" s="4" t="s">
        <v>3157</v>
      </c>
      <c r="H433" s="4" t="s">
        <v>3020</v>
      </c>
      <c r="I433" s="4" t="s">
        <v>369</v>
      </c>
      <c r="J433" s="17" t="s">
        <v>3158</v>
      </c>
      <c r="K433" s="19"/>
      <c r="L433" s="19"/>
      <c r="M433" s="4" t="s">
        <v>3159</v>
      </c>
      <c r="N433" s="4">
        <v>176.0</v>
      </c>
    </row>
    <row r="434">
      <c r="A434" s="4">
        <v>422.0</v>
      </c>
      <c r="B434" s="4" t="s">
        <v>3160</v>
      </c>
      <c r="C434" s="4" t="s">
        <v>3161</v>
      </c>
      <c r="D434" s="4">
        <v>0.9875</v>
      </c>
      <c r="E434" s="17" t="s">
        <v>40</v>
      </c>
      <c r="F434" s="4" t="s">
        <v>3162</v>
      </c>
      <c r="G434" s="4" t="s">
        <v>3163</v>
      </c>
      <c r="H434" s="4" t="s">
        <v>465</v>
      </c>
      <c r="I434" s="4" t="s">
        <v>54</v>
      </c>
      <c r="J434" s="17" t="s">
        <v>3166</v>
      </c>
      <c r="K434" s="19"/>
      <c r="L434" s="19"/>
      <c r="M434" s="4" t="s">
        <v>3167</v>
      </c>
      <c r="N434" s="4">
        <v>329.0</v>
      </c>
    </row>
    <row r="435">
      <c r="A435" s="4">
        <v>423.0</v>
      </c>
      <c r="B435" s="4" t="s">
        <v>3168</v>
      </c>
      <c r="C435" s="4" t="s">
        <v>3169</v>
      </c>
      <c r="D435" s="4">
        <v>1.0</v>
      </c>
      <c r="E435" s="17" t="s">
        <v>40</v>
      </c>
      <c r="F435" s="4" t="s">
        <v>3170</v>
      </c>
      <c r="G435" s="4" t="s">
        <v>3171</v>
      </c>
      <c r="H435" s="4" t="s">
        <v>392</v>
      </c>
      <c r="I435" s="4" t="s">
        <v>45</v>
      </c>
      <c r="J435" s="17" t="s">
        <v>393</v>
      </c>
      <c r="K435" s="19">
        <v>896658.0</v>
      </c>
      <c r="L435" s="19">
        <v>1426535.0</v>
      </c>
      <c r="M435" s="4" t="s">
        <v>3173</v>
      </c>
      <c r="N435" s="4">
        <v>177.0</v>
      </c>
    </row>
    <row r="436">
      <c r="A436" s="4">
        <v>424.0</v>
      </c>
      <c r="B436" s="4" t="s">
        <v>3175</v>
      </c>
      <c r="C436" s="4" t="s">
        <v>3176</v>
      </c>
      <c r="D436" s="4">
        <v>0.9741358</v>
      </c>
      <c r="E436" s="17" t="s">
        <v>40</v>
      </c>
      <c r="F436" s="4" t="s">
        <v>3177</v>
      </c>
      <c r="G436" s="4" t="s">
        <v>3178</v>
      </c>
      <c r="H436" s="4" t="s">
        <v>3020</v>
      </c>
      <c r="I436" s="4" t="s">
        <v>369</v>
      </c>
      <c r="J436" s="17" t="s">
        <v>3179</v>
      </c>
      <c r="K436" s="19">
        <v>8007229.0</v>
      </c>
      <c r="L436" s="19">
        <v>4455770.0</v>
      </c>
      <c r="M436" s="4" t="s">
        <v>3180</v>
      </c>
      <c r="N436" s="4">
        <v>429.0</v>
      </c>
    </row>
    <row r="437">
      <c r="A437" s="4">
        <v>211.0</v>
      </c>
      <c r="B437" s="4" t="s">
        <v>3182</v>
      </c>
      <c r="C437" s="4" t="s">
        <v>3184</v>
      </c>
      <c r="D437" s="4">
        <v>0.7760679</v>
      </c>
      <c r="E437" s="17" t="s">
        <v>40</v>
      </c>
      <c r="F437" s="4" t="s">
        <v>3185</v>
      </c>
      <c r="G437" s="4" t="s">
        <v>3186</v>
      </c>
      <c r="H437" s="4" t="s">
        <v>493</v>
      </c>
      <c r="I437" s="4" t="s">
        <v>351</v>
      </c>
      <c r="J437" s="17" t="s">
        <v>3187</v>
      </c>
      <c r="K437" s="19">
        <v>1109133.0</v>
      </c>
      <c r="L437" s="19">
        <v>1022568.0</v>
      </c>
      <c r="M437" s="4" t="s">
        <v>3188</v>
      </c>
      <c r="N437" s="4">
        <v>600.0</v>
      </c>
    </row>
    <row r="438">
      <c r="A438" s="4">
        <v>400.0</v>
      </c>
      <c r="B438" s="4" t="s">
        <v>3189</v>
      </c>
      <c r="C438" s="4" t="s">
        <v>3190</v>
      </c>
      <c r="D438" s="4">
        <v>0.6251534</v>
      </c>
      <c r="E438" s="17" t="s">
        <v>116</v>
      </c>
      <c r="F438" s="4" t="s">
        <v>3192</v>
      </c>
      <c r="G438" s="4" t="s">
        <v>3193</v>
      </c>
      <c r="H438" s="4" t="s">
        <v>3195</v>
      </c>
      <c r="I438" s="4" t="s">
        <v>344</v>
      </c>
      <c r="J438" s="17" t="s">
        <v>3196</v>
      </c>
      <c r="K438" s="19"/>
      <c r="L438" s="19"/>
      <c r="M438" s="4"/>
      <c r="N438" s="4">
        <v>737.0</v>
      </c>
    </row>
    <row r="439">
      <c r="A439" s="4">
        <v>401.0</v>
      </c>
      <c r="B439" s="4" t="s">
        <v>3189</v>
      </c>
      <c r="C439" s="4" t="s">
        <v>3190</v>
      </c>
      <c r="D439" s="4">
        <v>0.6251534</v>
      </c>
      <c r="E439" s="17" t="s">
        <v>116</v>
      </c>
      <c r="F439" s="4" t="s">
        <v>3192</v>
      </c>
      <c r="G439" s="4" t="s">
        <v>3193</v>
      </c>
      <c r="H439" s="4" t="s">
        <v>3195</v>
      </c>
      <c r="I439" s="4" t="s">
        <v>344</v>
      </c>
      <c r="J439" s="17" t="s">
        <v>3196</v>
      </c>
      <c r="K439" s="19"/>
      <c r="L439" s="19"/>
      <c r="M439" s="4"/>
      <c r="N439" s="4">
        <v>738.0</v>
      </c>
    </row>
    <row r="440">
      <c r="A440" s="4">
        <v>426.0</v>
      </c>
      <c r="B440" s="4" t="s">
        <v>3201</v>
      </c>
      <c r="C440" s="4" t="s">
        <v>3203</v>
      </c>
      <c r="D440" s="4">
        <v>0.6917621</v>
      </c>
      <c r="E440" s="17" t="s">
        <v>40</v>
      </c>
      <c r="F440" s="4" t="s">
        <v>3204</v>
      </c>
      <c r="G440" s="4" t="s">
        <v>3205</v>
      </c>
      <c r="H440" s="4" t="s">
        <v>3206</v>
      </c>
      <c r="I440" s="4" t="s">
        <v>54</v>
      </c>
      <c r="J440" s="17" t="s">
        <v>3207</v>
      </c>
      <c r="K440" s="19"/>
      <c r="L440" s="19"/>
      <c r="M440" s="4" t="s">
        <v>3208</v>
      </c>
      <c r="N440" s="4">
        <v>630.0</v>
      </c>
    </row>
    <row r="441">
      <c r="A441" s="4">
        <v>428.0</v>
      </c>
      <c r="B441" s="4" t="s">
        <v>3209</v>
      </c>
      <c r="C441" s="4" t="s">
        <v>3211</v>
      </c>
      <c r="D441" s="4">
        <v>0.7805851</v>
      </c>
      <c r="E441" s="17" t="s">
        <v>40</v>
      </c>
      <c r="F441" s="4" t="s">
        <v>3213</v>
      </c>
      <c r="G441" s="4" t="s">
        <v>3214</v>
      </c>
      <c r="H441" s="4" t="s">
        <v>100</v>
      </c>
      <c r="I441" s="4" t="s">
        <v>101</v>
      </c>
      <c r="J441" s="17" t="s">
        <v>102</v>
      </c>
      <c r="K441" s="19">
        <v>1.5032572E8</v>
      </c>
      <c r="L441" s="19">
        <v>1.48005192E8</v>
      </c>
      <c r="M441" s="4" t="s">
        <v>3215</v>
      </c>
      <c r="N441" s="4">
        <v>599.0</v>
      </c>
    </row>
    <row r="442">
      <c r="A442" s="4">
        <v>429.0</v>
      </c>
      <c r="B442" s="4" t="s">
        <v>3216</v>
      </c>
      <c r="C442" s="4" t="s">
        <v>3216</v>
      </c>
      <c r="D442" s="4">
        <v>1.0</v>
      </c>
      <c r="E442" s="17" t="s">
        <v>40</v>
      </c>
      <c r="F442" s="4" t="s">
        <v>3217</v>
      </c>
      <c r="G442" s="4" t="s">
        <v>3219</v>
      </c>
      <c r="H442" s="4" t="s">
        <v>3220</v>
      </c>
      <c r="I442" s="4" t="s">
        <v>45</v>
      </c>
      <c r="J442" s="17" t="s">
        <v>46</v>
      </c>
      <c r="K442" s="19">
        <v>2755612.0</v>
      </c>
      <c r="L442" s="19">
        <v>2746800.0</v>
      </c>
      <c r="M442" s="4" t="s">
        <v>3222</v>
      </c>
      <c r="N442" s="4">
        <v>148.0</v>
      </c>
    </row>
    <row r="443">
      <c r="A443" s="4">
        <v>159.0</v>
      </c>
      <c r="B443" s="4" t="s">
        <v>3223</v>
      </c>
      <c r="C443" s="4" t="s">
        <v>3224</v>
      </c>
      <c r="D443" s="4">
        <v>0.3377892</v>
      </c>
      <c r="E443" s="17" t="s">
        <v>116</v>
      </c>
      <c r="F443" s="4" t="s">
        <v>3225</v>
      </c>
      <c r="G443" s="4" t="s">
        <v>3226</v>
      </c>
      <c r="H443" s="4" t="s">
        <v>1873</v>
      </c>
      <c r="I443" s="4" t="s">
        <v>101</v>
      </c>
      <c r="J443" s="17" t="s">
        <v>3227</v>
      </c>
      <c r="K443" s="19"/>
      <c r="L443" s="19"/>
      <c r="M443" s="4"/>
      <c r="N443" s="4">
        <v>811.0</v>
      </c>
    </row>
    <row r="444">
      <c r="A444" s="4">
        <v>430.0</v>
      </c>
      <c r="B444" s="4" t="s">
        <v>3229</v>
      </c>
      <c r="C444" s="4" t="s">
        <v>3230</v>
      </c>
      <c r="D444" s="4">
        <v>1.0</v>
      </c>
      <c r="E444" s="17" t="s">
        <v>40</v>
      </c>
      <c r="F444" s="4" t="s">
        <v>3232</v>
      </c>
      <c r="G444" s="4" t="s">
        <v>3233</v>
      </c>
      <c r="H444" s="4" t="s">
        <v>3234</v>
      </c>
      <c r="I444" s="4" t="s">
        <v>2604</v>
      </c>
      <c r="J444" s="17" t="s">
        <v>3235</v>
      </c>
      <c r="K444" s="19"/>
      <c r="L444" s="19"/>
      <c r="M444" s="4"/>
      <c r="N444" s="4">
        <v>149.0</v>
      </c>
    </row>
    <row r="445">
      <c r="A445" s="4">
        <v>431.0</v>
      </c>
      <c r="B445" s="4" t="s">
        <v>3236</v>
      </c>
      <c r="C445" s="4" t="s">
        <v>3236</v>
      </c>
      <c r="D445" s="4">
        <v>1.0</v>
      </c>
      <c r="E445" s="17" t="s">
        <v>116</v>
      </c>
      <c r="F445" s="4" t="s">
        <v>3237</v>
      </c>
      <c r="G445" s="4" t="s">
        <v>3238</v>
      </c>
      <c r="H445" s="4" t="s">
        <v>3239</v>
      </c>
      <c r="I445" s="4" t="s">
        <v>2406</v>
      </c>
      <c r="J445" s="17" t="s">
        <v>3143</v>
      </c>
      <c r="K445" s="19"/>
      <c r="L445" s="19"/>
      <c r="M445" s="4"/>
      <c r="N445" s="4">
        <v>638.0</v>
      </c>
    </row>
    <row r="446">
      <c r="A446" s="4">
        <v>432.0</v>
      </c>
      <c r="B446" s="4" t="s">
        <v>3236</v>
      </c>
      <c r="C446" s="4" t="s">
        <v>3236</v>
      </c>
      <c r="D446" s="4">
        <v>1.0</v>
      </c>
      <c r="E446" s="17" t="s">
        <v>116</v>
      </c>
      <c r="F446" s="4" t="s">
        <v>3237</v>
      </c>
      <c r="G446" s="4" t="s">
        <v>3238</v>
      </c>
      <c r="H446" s="4" t="s">
        <v>3239</v>
      </c>
      <c r="I446" s="4" t="s">
        <v>2406</v>
      </c>
      <c r="J446" s="17" t="s">
        <v>3143</v>
      </c>
      <c r="K446" s="19"/>
      <c r="L446" s="19"/>
      <c r="M446" s="4"/>
      <c r="N446" s="4">
        <v>639.0</v>
      </c>
    </row>
    <row r="447">
      <c r="A447" s="4">
        <v>433.0</v>
      </c>
      <c r="B447" s="4" t="s">
        <v>3236</v>
      </c>
      <c r="C447" s="4" t="s">
        <v>3236</v>
      </c>
      <c r="D447" s="4">
        <v>1.0</v>
      </c>
      <c r="E447" s="17" t="s">
        <v>116</v>
      </c>
      <c r="F447" s="4" t="s">
        <v>3237</v>
      </c>
      <c r="G447" s="4" t="s">
        <v>3238</v>
      </c>
      <c r="H447" s="4" t="s">
        <v>3239</v>
      </c>
      <c r="I447" s="4" t="s">
        <v>2406</v>
      </c>
      <c r="J447" s="17" t="s">
        <v>3143</v>
      </c>
      <c r="K447" s="19"/>
      <c r="L447" s="19"/>
      <c r="M447" s="4"/>
      <c r="N447" s="4">
        <v>640.0</v>
      </c>
    </row>
    <row r="448">
      <c r="A448" s="4">
        <v>434.0</v>
      </c>
      <c r="B448" s="4" t="s">
        <v>3236</v>
      </c>
      <c r="C448" s="4" t="s">
        <v>3236</v>
      </c>
      <c r="D448" s="4">
        <v>1.0</v>
      </c>
      <c r="E448" s="17" t="s">
        <v>116</v>
      </c>
      <c r="F448" s="4" t="s">
        <v>3237</v>
      </c>
      <c r="G448" s="4" t="s">
        <v>3238</v>
      </c>
      <c r="H448" s="4" t="s">
        <v>3239</v>
      </c>
      <c r="I448" s="4" t="s">
        <v>2406</v>
      </c>
      <c r="J448" s="17" t="s">
        <v>3143</v>
      </c>
      <c r="K448" s="19"/>
      <c r="L448" s="19"/>
      <c r="M448" s="4"/>
      <c r="N448" s="4">
        <v>641.0</v>
      </c>
    </row>
    <row r="449">
      <c r="A449" s="4">
        <v>435.0</v>
      </c>
      <c r="B449" s="4" t="s">
        <v>3236</v>
      </c>
      <c r="C449" s="4" t="s">
        <v>3236</v>
      </c>
      <c r="D449" s="4">
        <v>1.0</v>
      </c>
      <c r="E449" s="17" t="s">
        <v>116</v>
      </c>
      <c r="F449" s="4" t="s">
        <v>3237</v>
      </c>
      <c r="G449" s="4" t="s">
        <v>3238</v>
      </c>
      <c r="H449" s="4" t="s">
        <v>3239</v>
      </c>
      <c r="I449" s="4" t="s">
        <v>2406</v>
      </c>
      <c r="J449" s="17" t="s">
        <v>3143</v>
      </c>
      <c r="K449" s="19"/>
      <c r="L449" s="19"/>
      <c r="M449" s="4"/>
      <c r="N449" s="4">
        <v>642.0</v>
      </c>
    </row>
    <row r="450">
      <c r="A450" s="4">
        <v>436.0</v>
      </c>
      <c r="B450" s="4" t="s">
        <v>3236</v>
      </c>
      <c r="C450" s="4" t="s">
        <v>3236</v>
      </c>
      <c r="D450" s="4">
        <v>1.0</v>
      </c>
      <c r="E450" s="17" t="s">
        <v>116</v>
      </c>
      <c r="F450" s="4" t="s">
        <v>3237</v>
      </c>
      <c r="G450" s="4" t="s">
        <v>3238</v>
      </c>
      <c r="H450" s="4" t="s">
        <v>3239</v>
      </c>
      <c r="I450" s="4" t="s">
        <v>2406</v>
      </c>
      <c r="J450" s="17" t="s">
        <v>3143</v>
      </c>
      <c r="K450" s="19"/>
      <c r="L450" s="19"/>
      <c r="M450" s="4"/>
      <c r="N450" s="4">
        <v>643.0</v>
      </c>
    </row>
    <row r="451">
      <c r="A451" s="4">
        <v>437.0</v>
      </c>
      <c r="B451" s="4" t="s">
        <v>3236</v>
      </c>
      <c r="C451" s="4" t="s">
        <v>3236</v>
      </c>
      <c r="D451" s="4">
        <v>1.0</v>
      </c>
      <c r="E451" s="17" t="s">
        <v>116</v>
      </c>
      <c r="F451" s="4" t="s">
        <v>3237</v>
      </c>
      <c r="G451" s="4" t="s">
        <v>3238</v>
      </c>
      <c r="H451" s="4" t="s">
        <v>3239</v>
      </c>
      <c r="I451" s="4" t="s">
        <v>2406</v>
      </c>
      <c r="J451" s="17" t="s">
        <v>3143</v>
      </c>
      <c r="K451" s="19"/>
      <c r="L451" s="19"/>
      <c r="M451" s="4"/>
      <c r="N451" s="4">
        <v>644.0</v>
      </c>
    </row>
    <row r="452">
      <c r="A452" s="4">
        <v>438.0</v>
      </c>
      <c r="B452" s="4" t="s">
        <v>3236</v>
      </c>
      <c r="C452" s="4" t="s">
        <v>3236</v>
      </c>
      <c r="D452" s="4">
        <v>1.0</v>
      </c>
      <c r="E452" s="17" t="s">
        <v>116</v>
      </c>
      <c r="F452" s="4" t="s">
        <v>3237</v>
      </c>
      <c r="G452" s="4" t="s">
        <v>3238</v>
      </c>
      <c r="H452" s="4" t="s">
        <v>3239</v>
      </c>
      <c r="I452" s="4" t="s">
        <v>2406</v>
      </c>
      <c r="J452" s="17" t="s">
        <v>3143</v>
      </c>
      <c r="K452" s="19"/>
      <c r="L452" s="19"/>
      <c r="M452" s="4"/>
      <c r="N452" s="4">
        <v>645.0</v>
      </c>
    </row>
    <row r="453">
      <c r="A453" s="4">
        <v>439.0</v>
      </c>
      <c r="B453" s="4" t="s">
        <v>3236</v>
      </c>
      <c r="C453" s="4" t="s">
        <v>3236</v>
      </c>
      <c r="D453" s="4">
        <v>1.0</v>
      </c>
      <c r="E453" s="17" t="s">
        <v>116</v>
      </c>
      <c r="F453" s="4" t="s">
        <v>3237</v>
      </c>
      <c r="G453" s="4" t="s">
        <v>3238</v>
      </c>
      <c r="H453" s="4" t="s">
        <v>3239</v>
      </c>
      <c r="I453" s="4" t="s">
        <v>2406</v>
      </c>
      <c r="J453" s="17" t="s">
        <v>3143</v>
      </c>
      <c r="K453" s="19"/>
      <c r="L453" s="19"/>
      <c r="M453" s="4"/>
      <c r="N453" s="4">
        <v>646.0</v>
      </c>
    </row>
    <row r="454">
      <c r="A454" s="4">
        <v>440.0</v>
      </c>
      <c r="B454" s="4" t="s">
        <v>3236</v>
      </c>
      <c r="C454" s="4" t="s">
        <v>3236</v>
      </c>
      <c r="D454" s="4">
        <v>1.0</v>
      </c>
      <c r="E454" s="17" t="s">
        <v>116</v>
      </c>
      <c r="F454" s="4" t="s">
        <v>3237</v>
      </c>
      <c r="G454" s="4" t="s">
        <v>3238</v>
      </c>
      <c r="H454" s="4" t="s">
        <v>3239</v>
      </c>
      <c r="I454" s="4" t="s">
        <v>2406</v>
      </c>
      <c r="J454" s="17" t="s">
        <v>3143</v>
      </c>
      <c r="K454" s="19"/>
      <c r="L454" s="19"/>
      <c r="M454" s="4"/>
      <c r="N454" s="4">
        <v>647.0</v>
      </c>
    </row>
    <row r="455">
      <c r="A455" s="4">
        <v>441.0</v>
      </c>
      <c r="B455" s="4" t="s">
        <v>3236</v>
      </c>
      <c r="C455" s="4" t="s">
        <v>3236</v>
      </c>
      <c r="D455" s="4">
        <v>1.0</v>
      </c>
      <c r="E455" s="17" t="s">
        <v>116</v>
      </c>
      <c r="F455" s="4" t="s">
        <v>3237</v>
      </c>
      <c r="G455" s="4" t="s">
        <v>3238</v>
      </c>
      <c r="H455" s="4" t="s">
        <v>3239</v>
      </c>
      <c r="I455" s="4" t="s">
        <v>2406</v>
      </c>
      <c r="J455" s="17" t="s">
        <v>3143</v>
      </c>
      <c r="K455" s="19"/>
      <c r="L455" s="19"/>
      <c r="M455" s="4"/>
      <c r="N455" s="4">
        <v>648.0</v>
      </c>
    </row>
    <row r="456">
      <c r="A456" s="4">
        <v>442.0</v>
      </c>
      <c r="B456" s="4" t="s">
        <v>3236</v>
      </c>
      <c r="C456" s="4" t="s">
        <v>3236</v>
      </c>
      <c r="D456" s="4">
        <v>1.0</v>
      </c>
      <c r="E456" s="17" t="s">
        <v>116</v>
      </c>
      <c r="F456" s="4" t="s">
        <v>3237</v>
      </c>
      <c r="G456" s="4" t="s">
        <v>3238</v>
      </c>
      <c r="H456" s="4" t="s">
        <v>3239</v>
      </c>
      <c r="I456" s="4" t="s">
        <v>2406</v>
      </c>
      <c r="J456" s="17" t="s">
        <v>3143</v>
      </c>
      <c r="K456" s="19"/>
      <c r="L456" s="19"/>
      <c r="M456" s="4"/>
      <c r="N456" s="4">
        <v>649.0</v>
      </c>
    </row>
    <row r="457">
      <c r="A457" s="4">
        <v>443.0</v>
      </c>
      <c r="B457" s="4" t="s">
        <v>3236</v>
      </c>
      <c r="C457" s="4" t="s">
        <v>3236</v>
      </c>
      <c r="D457" s="4">
        <v>1.0</v>
      </c>
      <c r="E457" s="17" t="s">
        <v>116</v>
      </c>
      <c r="F457" s="4" t="s">
        <v>3237</v>
      </c>
      <c r="G457" s="4" t="s">
        <v>3238</v>
      </c>
      <c r="H457" s="4" t="s">
        <v>3239</v>
      </c>
      <c r="I457" s="4" t="s">
        <v>2406</v>
      </c>
      <c r="J457" s="17" t="s">
        <v>3143</v>
      </c>
      <c r="K457" s="19"/>
      <c r="L457" s="19"/>
      <c r="M457" s="4"/>
      <c r="N457" s="4">
        <v>650.0</v>
      </c>
    </row>
    <row r="458">
      <c r="A458" s="4">
        <v>444.0</v>
      </c>
      <c r="B458" s="4" t="s">
        <v>3236</v>
      </c>
      <c r="C458" s="4" t="s">
        <v>3236</v>
      </c>
      <c r="D458" s="4">
        <v>1.0</v>
      </c>
      <c r="E458" s="17" t="s">
        <v>116</v>
      </c>
      <c r="F458" s="4" t="s">
        <v>3237</v>
      </c>
      <c r="G458" s="4" t="s">
        <v>3238</v>
      </c>
      <c r="H458" s="4" t="s">
        <v>3239</v>
      </c>
      <c r="I458" s="4" t="s">
        <v>2406</v>
      </c>
      <c r="J458" s="17" t="s">
        <v>3143</v>
      </c>
      <c r="K458" s="19"/>
      <c r="L458" s="19"/>
      <c r="M458" s="4"/>
      <c r="N458" s="4">
        <v>651.0</v>
      </c>
    </row>
    <row r="459">
      <c r="A459" s="4">
        <v>445.0</v>
      </c>
      <c r="B459" s="4" t="s">
        <v>3236</v>
      </c>
      <c r="C459" s="4" t="s">
        <v>3236</v>
      </c>
      <c r="D459" s="4">
        <v>1.0</v>
      </c>
      <c r="E459" s="17" t="s">
        <v>116</v>
      </c>
      <c r="F459" s="4" t="s">
        <v>3237</v>
      </c>
      <c r="G459" s="4" t="s">
        <v>3238</v>
      </c>
      <c r="H459" s="4" t="s">
        <v>3239</v>
      </c>
      <c r="I459" s="4" t="s">
        <v>2406</v>
      </c>
      <c r="J459" s="17" t="s">
        <v>3143</v>
      </c>
      <c r="K459" s="19"/>
      <c r="L459" s="19"/>
      <c r="M459" s="4"/>
      <c r="N459" s="4">
        <v>652.0</v>
      </c>
    </row>
    <row r="460">
      <c r="A460" s="4">
        <v>446.0</v>
      </c>
      <c r="B460" s="4" t="s">
        <v>3236</v>
      </c>
      <c r="C460" s="4" t="s">
        <v>3236</v>
      </c>
      <c r="D460" s="4">
        <v>1.0</v>
      </c>
      <c r="E460" s="17" t="s">
        <v>116</v>
      </c>
      <c r="F460" s="4" t="s">
        <v>3237</v>
      </c>
      <c r="G460" s="4" t="s">
        <v>3238</v>
      </c>
      <c r="H460" s="4" t="s">
        <v>3239</v>
      </c>
      <c r="I460" s="4" t="s">
        <v>2406</v>
      </c>
      <c r="J460" s="17" t="s">
        <v>3143</v>
      </c>
      <c r="K460" s="19"/>
      <c r="L460" s="19"/>
      <c r="M460" s="4"/>
      <c r="N460" s="4">
        <v>653.0</v>
      </c>
    </row>
    <row r="461">
      <c r="A461" s="4">
        <v>447.0</v>
      </c>
      <c r="B461" s="4" t="s">
        <v>3236</v>
      </c>
      <c r="C461" s="4" t="s">
        <v>3236</v>
      </c>
      <c r="D461" s="4">
        <v>1.0</v>
      </c>
      <c r="E461" s="17" t="s">
        <v>116</v>
      </c>
      <c r="F461" s="4" t="s">
        <v>3237</v>
      </c>
      <c r="G461" s="4" t="s">
        <v>3238</v>
      </c>
      <c r="H461" s="4" t="s">
        <v>3239</v>
      </c>
      <c r="I461" s="4" t="s">
        <v>2406</v>
      </c>
      <c r="J461" s="17" t="s">
        <v>3143</v>
      </c>
      <c r="K461" s="19"/>
      <c r="L461" s="19"/>
      <c r="M461" s="4"/>
      <c r="N461" s="4">
        <v>654.0</v>
      </c>
    </row>
    <row r="462">
      <c r="A462" s="4">
        <v>448.0</v>
      </c>
      <c r="B462" s="4" t="s">
        <v>3236</v>
      </c>
      <c r="C462" s="4" t="s">
        <v>3236</v>
      </c>
      <c r="D462" s="4">
        <v>1.0</v>
      </c>
      <c r="E462" s="17" t="s">
        <v>116</v>
      </c>
      <c r="F462" s="4" t="s">
        <v>3237</v>
      </c>
      <c r="G462" s="4" t="s">
        <v>3238</v>
      </c>
      <c r="H462" s="4" t="s">
        <v>3239</v>
      </c>
      <c r="I462" s="4" t="s">
        <v>2406</v>
      </c>
      <c r="J462" s="17" t="s">
        <v>3143</v>
      </c>
      <c r="K462" s="19"/>
      <c r="L462" s="19"/>
      <c r="M462" s="4"/>
      <c r="N462" s="4">
        <v>655.0</v>
      </c>
    </row>
    <row r="463">
      <c r="A463" s="4">
        <v>449.0</v>
      </c>
      <c r="B463" s="4" t="s">
        <v>3236</v>
      </c>
      <c r="C463" s="4" t="s">
        <v>3236</v>
      </c>
      <c r="D463" s="4">
        <v>1.0</v>
      </c>
      <c r="E463" s="17" t="s">
        <v>116</v>
      </c>
      <c r="F463" s="4" t="s">
        <v>3237</v>
      </c>
      <c r="G463" s="4" t="s">
        <v>3238</v>
      </c>
      <c r="H463" s="4" t="s">
        <v>3239</v>
      </c>
      <c r="I463" s="4" t="s">
        <v>2406</v>
      </c>
      <c r="J463" s="17" t="s">
        <v>3143</v>
      </c>
      <c r="K463" s="19"/>
      <c r="L463" s="19"/>
      <c r="M463" s="4"/>
      <c r="N463" s="4">
        <v>656.0</v>
      </c>
    </row>
    <row r="464">
      <c r="A464" s="4">
        <v>450.0</v>
      </c>
      <c r="B464" s="4" t="s">
        <v>3236</v>
      </c>
      <c r="C464" s="4" t="s">
        <v>3236</v>
      </c>
      <c r="D464" s="4">
        <v>1.0</v>
      </c>
      <c r="E464" s="17" t="s">
        <v>116</v>
      </c>
      <c r="F464" s="4" t="s">
        <v>3237</v>
      </c>
      <c r="G464" s="4" t="s">
        <v>3238</v>
      </c>
      <c r="H464" s="4" t="s">
        <v>3239</v>
      </c>
      <c r="I464" s="4" t="s">
        <v>2406</v>
      </c>
      <c r="J464" s="17" t="s">
        <v>3143</v>
      </c>
      <c r="K464" s="19"/>
      <c r="L464" s="19"/>
      <c r="M464" s="4"/>
      <c r="N464" s="4">
        <v>657.0</v>
      </c>
    </row>
    <row r="465">
      <c r="A465" s="4">
        <v>451.0</v>
      </c>
      <c r="B465" s="4" t="s">
        <v>3236</v>
      </c>
      <c r="C465" s="4" t="s">
        <v>3236</v>
      </c>
      <c r="D465" s="4">
        <v>1.0</v>
      </c>
      <c r="E465" s="17" t="s">
        <v>116</v>
      </c>
      <c r="F465" s="4" t="s">
        <v>3237</v>
      </c>
      <c r="G465" s="4" t="s">
        <v>3238</v>
      </c>
      <c r="H465" s="4" t="s">
        <v>3239</v>
      </c>
      <c r="I465" s="4" t="s">
        <v>2406</v>
      </c>
      <c r="J465" s="17" t="s">
        <v>3143</v>
      </c>
      <c r="K465" s="19"/>
      <c r="L465" s="19"/>
      <c r="M465" s="4"/>
      <c r="N465" s="4">
        <v>658.0</v>
      </c>
    </row>
    <row r="466">
      <c r="A466" s="4">
        <v>452.0</v>
      </c>
      <c r="B466" s="4" t="s">
        <v>3236</v>
      </c>
      <c r="C466" s="4" t="s">
        <v>3236</v>
      </c>
      <c r="D466" s="4">
        <v>1.0</v>
      </c>
      <c r="E466" s="17" t="s">
        <v>116</v>
      </c>
      <c r="F466" s="4" t="s">
        <v>3237</v>
      </c>
      <c r="G466" s="4" t="s">
        <v>3238</v>
      </c>
      <c r="H466" s="4" t="s">
        <v>3239</v>
      </c>
      <c r="I466" s="4" t="s">
        <v>2406</v>
      </c>
      <c r="J466" s="17" t="s">
        <v>3143</v>
      </c>
      <c r="K466" s="19"/>
      <c r="L466" s="19"/>
      <c r="M466" s="4"/>
      <c r="N466" s="4">
        <v>659.0</v>
      </c>
    </row>
    <row r="467">
      <c r="A467" s="4">
        <v>453.0</v>
      </c>
      <c r="B467" s="4" t="s">
        <v>3236</v>
      </c>
      <c r="C467" s="4" t="s">
        <v>3236</v>
      </c>
      <c r="D467" s="4">
        <v>1.0</v>
      </c>
      <c r="E467" s="17" t="s">
        <v>116</v>
      </c>
      <c r="F467" s="4" t="s">
        <v>3237</v>
      </c>
      <c r="G467" s="4" t="s">
        <v>3238</v>
      </c>
      <c r="H467" s="4" t="s">
        <v>3239</v>
      </c>
      <c r="I467" s="4" t="s">
        <v>2406</v>
      </c>
      <c r="J467" s="17" t="s">
        <v>3143</v>
      </c>
      <c r="K467" s="19"/>
      <c r="L467" s="19"/>
      <c r="M467" s="4"/>
      <c r="N467" s="4">
        <v>660.0</v>
      </c>
    </row>
    <row r="468">
      <c r="A468" s="4">
        <v>454.0</v>
      </c>
      <c r="B468" s="4" t="s">
        <v>3236</v>
      </c>
      <c r="C468" s="4" t="s">
        <v>3236</v>
      </c>
      <c r="D468" s="4">
        <v>1.0</v>
      </c>
      <c r="E468" s="17" t="s">
        <v>116</v>
      </c>
      <c r="F468" s="4" t="s">
        <v>3237</v>
      </c>
      <c r="G468" s="4" t="s">
        <v>3238</v>
      </c>
      <c r="H468" s="4" t="s">
        <v>3239</v>
      </c>
      <c r="I468" s="4" t="s">
        <v>2406</v>
      </c>
      <c r="J468" s="17" t="s">
        <v>3143</v>
      </c>
      <c r="K468" s="19"/>
      <c r="L468" s="19"/>
      <c r="M468" s="4"/>
      <c r="N468" s="4">
        <v>661.0</v>
      </c>
    </row>
    <row r="469">
      <c r="A469" s="4">
        <v>455.0</v>
      </c>
      <c r="B469" s="4" t="s">
        <v>3236</v>
      </c>
      <c r="C469" s="4" t="s">
        <v>3236</v>
      </c>
      <c r="D469" s="4">
        <v>1.0</v>
      </c>
      <c r="E469" s="17" t="s">
        <v>116</v>
      </c>
      <c r="F469" s="4" t="s">
        <v>3237</v>
      </c>
      <c r="G469" s="4" t="s">
        <v>3238</v>
      </c>
      <c r="H469" s="4" t="s">
        <v>3239</v>
      </c>
      <c r="I469" s="4" t="s">
        <v>2406</v>
      </c>
      <c r="J469" s="17" t="s">
        <v>3143</v>
      </c>
      <c r="K469" s="19"/>
      <c r="L469" s="19"/>
      <c r="M469" s="4"/>
      <c r="N469" s="4">
        <v>662.0</v>
      </c>
    </row>
    <row r="470">
      <c r="A470" s="4">
        <v>456.0</v>
      </c>
      <c r="B470" s="4" t="s">
        <v>3236</v>
      </c>
      <c r="C470" s="4" t="s">
        <v>3236</v>
      </c>
      <c r="D470" s="4">
        <v>1.0</v>
      </c>
      <c r="E470" s="17" t="s">
        <v>116</v>
      </c>
      <c r="F470" s="4" t="s">
        <v>3237</v>
      </c>
      <c r="G470" s="4" t="s">
        <v>3238</v>
      </c>
      <c r="H470" s="4" t="s">
        <v>3239</v>
      </c>
      <c r="I470" s="4" t="s">
        <v>2406</v>
      </c>
      <c r="J470" s="17" t="s">
        <v>3143</v>
      </c>
      <c r="K470" s="19"/>
      <c r="L470" s="19"/>
      <c r="M470" s="4"/>
      <c r="N470" s="4">
        <v>663.0</v>
      </c>
    </row>
    <row r="471">
      <c r="A471" s="4">
        <v>457.0</v>
      </c>
      <c r="B471" s="4" t="s">
        <v>3236</v>
      </c>
      <c r="C471" s="4" t="s">
        <v>3236</v>
      </c>
      <c r="D471" s="4">
        <v>1.0</v>
      </c>
      <c r="E471" s="17" t="s">
        <v>116</v>
      </c>
      <c r="F471" s="4" t="s">
        <v>3237</v>
      </c>
      <c r="G471" s="4" t="s">
        <v>3238</v>
      </c>
      <c r="H471" s="4" t="s">
        <v>3239</v>
      </c>
      <c r="I471" s="4" t="s">
        <v>2406</v>
      </c>
      <c r="J471" s="17" t="s">
        <v>3143</v>
      </c>
      <c r="K471" s="19"/>
      <c r="L471" s="19"/>
      <c r="M471" s="4"/>
      <c r="N471" s="4">
        <v>664.0</v>
      </c>
    </row>
    <row r="472">
      <c r="A472" s="4">
        <v>458.0</v>
      </c>
      <c r="B472" s="4" t="s">
        <v>3236</v>
      </c>
      <c r="C472" s="4" t="s">
        <v>3236</v>
      </c>
      <c r="D472" s="4">
        <v>1.0</v>
      </c>
      <c r="E472" s="17" t="s">
        <v>116</v>
      </c>
      <c r="F472" s="4" t="s">
        <v>3237</v>
      </c>
      <c r="G472" s="4" t="s">
        <v>3238</v>
      </c>
      <c r="H472" s="4" t="s">
        <v>3239</v>
      </c>
      <c r="I472" s="4" t="s">
        <v>2406</v>
      </c>
      <c r="J472" s="17" t="s">
        <v>3143</v>
      </c>
      <c r="K472" s="19"/>
      <c r="L472" s="19"/>
      <c r="M472" s="4"/>
      <c r="N472" s="4">
        <v>665.0</v>
      </c>
    </row>
    <row r="473">
      <c r="A473" s="4">
        <v>459.0</v>
      </c>
      <c r="B473" s="4" t="s">
        <v>3236</v>
      </c>
      <c r="C473" s="4" t="s">
        <v>3236</v>
      </c>
      <c r="D473" s="4">
        <v>1.0</v>
      </c>
      <c r="E473" s="17" t="s">
        <v>116</v>
      </c>
      <c r="F473" s="4" t="s">
        <v>3237</v>
      </c>
      <c r="G473" s="4" t="s">
        <v>3238</v>
      </c>
      <c r="H473" s="4" t="s">
        <v>3239</v>
      </c>
      <c r="I473" s="4" t="s">
        <v>2406</v>
      </c>
      <c r="J473" s="17" t="s">
        <v>3143</v>
      </c>
      <c r="K473" s="19"/>
      <c r="L473" s="19"/>
      <c r="M473" s="4"/>
      <c r="N473" s="4">
        <v>666.0</v>
      </c>
    </row>
    <row r="474">
      <c r="A474" s="4">
        <v>460.0</v>
      </c>
      <c r="B474" s="4" t="s">
        <v>3236</v>
      </c>
      <c r="C474" s="4" t="s">
        <v>3236</v>
      </c>
      <c r="D474" s="4">
        <v>1.0</v>
      </c>
      <c r="E474" s="17" t="s">
        <v>116</v>
      </c>
      <c r="F474" s="4" t="s">
        <v>3237</v>
      </c>
      <c r="G474" s="4" t="s">
        <v>3238</v>
      </c>
      <c r="H474" s="4" t="s">
        <v>3239</v>
      </c>
      <c r="I474" s="4" t="s">
        <v>2406</v>
      </c>
      <c r="J474" s="17" t="s">
        <v>3143</v>
      </c>
      <c r="K474" s="19"/>
      <c r="L474" s="19"/>
      <c r="M474" s="4"/>
      <c r="N474" s="4">
        <v>667.0</v>
      </c>
    </row>
    <row r="475">
      <c r="A475" s="4">
        <v>461.0</v>
      </c>
      <c r="B475" s="4" t="s">
        <v>3236</v>
      </c>
      <c r="C475" s="4" t="s">
        <v>3236</v>
      </c>
      <c r="D475" s="4">
        <v>1.0</v>
      </c>
      <c r="E475" s="17" t="s">
        <v>116</v>
      </c>
      <c r="F475" s="4" t="s">
        <v>3237</v>
      </c>
      <c r="G475" s="4" t="s">
        <v>3238</v>
      </c>
      <c r="H475" s="4" t="s">
        <v>3239</v>
      </c>
      <c r="I475" s="4" t="s">
        <v>2406</v>
      </c>
      <c r="J475" s="17" t="s">
        <v>3143</v>
      </c>
      <c r="K475" s="19"/>
      <c r="L475" s="19"/>
      <c r="M475" s="4"/>
      <c r="N475" s="4">
        <v>668.0</v>
      </c>
    </row>
    <row r="476">
      <c r="A476" s="4">
        <v>462.0</v>
      </c>
      <c r="B476" s="4" t="s">
        <v>3236</v>
      </c>
      <c r="C476" s="4" t="s">
        <v>3236</v>
      </c>
      <c r="D476" s="4">
        <v>1.0</v>
      </c>
      <c r="E476" s="17" t="s">
        <v>116</v>
      </c>
      <c r="F476" s="4" t="s">
        <v>3237</v>
      </c>
      <c r="G476" s="4" t="s">
        <v>3238</v>
      </c>
      <c r="H476" s="4" t="s">
        <v>3239</v>
      </c>
      <c r="I476" s="4" t="s">
        <v>2406</v>
      </c>
      <c r="J476" s="17" t="s">
        <v>3143</v>
      </c>
      <c r="K476" s="19"/>
      <c r="L476" s="19"/>
      <c r="M476" s="4"/>
      <c r="N476" s="4">
        <v>669.0</v>
      </c>
    </row>
    <row r="477">
      <c r="A477" s="4">
        <v>463.0</v>
      </c>
      <c r="B477" s="4" t="s">
        <v>3236</v>
      </c>
      <c r="C477" s="4" t="s">
        <v>3236</v>
      </c>
      <c r="D477" s="4">
        <v>1.0</v>
      </c>
      <c r="E477" s="17" t="s">
        <v>116</v>
      </c>
      <c r="F477" s="4" t="s">
        <v>3237</v>
      </c>
      <c r="G477" s="4" t="s">
        <v>3238</v>
      </c>
      <c r="H477" s="4" t="s">
        <v>3239</v>
      </c>
      <c r="I477" s="4" t="s">
        <v>2406</v>
      </c>
      <c r="J477" s="17" t="s">
        <v>3143</v>
      </c>
      <c r="K477" s="19"/>
      <c r="L477" s="19"/>
      <c r="M477" s="4"/>
      <c r="N477" s="4">
        <v>670.0</v>
      </c>
    </row>
    <row r="478">
      <c r="A478" s="4">
        <v>464.0</v>
      </c>
      <c r="B478" s="4" t="s">
        <v>3236</v>
      </c>
      <c r="C478" s="4" t="s">
        <v>3236</v>
      </c>
      <c r="D478" s="4">
        <v>1.0</v>
      </c>
      <c r="E478" s="17" t="s">
        <v>116</v>
      </c>
      <c r="F478" s="4" t="s">
        <v>3237</v>
      </c>
      <c r="G478" s="4" t="s">
        <v>3238</v>
      </c>
      <c r="H478" s="4" t="s">
        <v>3239</v>
      </c>
      <c r="I478" s="4" t="s">
        <v>2406</v>
      </c>
      <c r="J478" s="17" t="s">
        <v>3143</v>
      </c>
      <c r="K478" s="19"/>
      <c r="L478" s="19"/>
      <c r="M478" s="4"/>
      <c r="N478" s="4">
        <v>671.0</v>
      </c>
    </row>
    <row r="479">
      <c r="A479" s="4">
        <v>465.0</v>
      </c>
      <c r="B479" s="4" t="s">
        <v>3236</v>
      </c>
      <c r="C479" s="4" t="s">
        <v>3236</v>
      </c>
      <c r="D479" s="4">
        <v>1.0</v>
      </c>
      <c r="E479" s="17" t="s">
        <v>116</v>
      </c>
      <c r="F479" s="4" t="s">
        <v>3237</v>
      </c>
      <c r="G479" s="4" t="s">
        <v>3238</v>
      </c>
      <c r="H479" s="4" t="s">
        <v>3239</v>
      </c>
      <c r="I479" s="4" t="s">
        <v>2406</v>
      </c>
      <c r="J479" s="17" t="s">
        <v>3143</v>
      </c>
      <c r="K479" s="19"/>
      <c r="L479" s="19"/>
      <c r="M479" s="4"/>
      <c r="N479" s="4">
        <v>672.0</v>
      </c>
    </row>
    <row r="480">
      <c r="A480" s="4">
        <v>466.0</v>
      </c>
      <c r="B480" s="4" t="s">
        <v>3236</v>
      </c>
      <c r="C480" s="4" t="s">
        <v>3236</v>
      </c>
      <c r="D480" s="4">
        <v>1.0</v>
      </c>
      <c r="E480" s="17" t="s">
        <v>116</v>
      </c>
      <c r="F480" s="4" t="s">
        <v>3237</v>
      </c>
      <c r="G480" s="4" t="s">
        <v>3238</v>
      </c>
      <c r="H480" s="4" t="s">
        <v>3239</v>
      </c>
      <c r="I480" s="4" t="s">
        <v>2406</v>
      </c>
      <c r="J480" s="17" t="s">
        <v>3143</v>
      </c>
      <c r="K480" s="19"/>
      <c r="L480" s="19"/>
      <c r="M480" s="4"/>
      <c r="N480" s="4">
        <v>673.0</v>
      </c>
    </row>
    <row r="481">
      <c r="A481" s="4">
        <v>467.0</v>
      </c>
      <c r="B481" s="4" t="s">
        <v>3236</v>
      </c>
      <c r="C481" s="4" t="s">
        <v>3236</v>
      </c>
      <c r="D481" s="4">
        <v>1.0</v>
      </c>
      <c r="E481" s="17" t="s">
        <v>116</v>
      </c>
      <c r="F481" s="4" t="s">
        <v>3237</v>
      </c>
      <c r="G481" s="4" t="s">
        <v>3238</v>
      </c>
      <c r="H481" s="4" t="s">
        <v>3239</v>
      </c>
      <c r="I481" s="4" t="s">
        <v>2406</v>
      </c>
      <c r="J481" s="17" t="s">
        <v>3143</v>
      </c>
      <c r="K481" s="19"/>
      <c r="L481" s="19"/>
      <c r="M481" s="4"/>
      <c r="N481" s="4">
        <v>674.0</v>
      </c>
    </row>
    <row r="482">
      <c r="A482" s="4">
        <v>468.0</v>
      </c>
      <c r="B482" s="4" t="s">
        <v>3236</v>
      </c>
      <c r="C482" s="4" t="s">
        <v>3236</v>
      </c>
      <c r="D482" s="4">
        <v>1.0</v>
      </c>
      <c r="E482" s="17" t="s">
        <v>116</v>
      </c>
      <c r="F482" s="4" t="s">
        <v>3237</v>
      </c>
      <c r="G482" s="4" t="s">
        <v>3238</v>
      </c>
      <c r="H482" s="4" t="s">
        <v>3239</v>
      </c>
      <c r="I482" s="4" t="s">
        <v>2406</v>
      </c>
      <c r="J482" s="17" t="s">
        <v>3143</v>
      </c>
      <c r="K482" s="19"/>
      <c r="L482" s="19"/>
      <c r="M482" s="4"/>
      <c r="N482" s="4">
        <v>675.0</v>
      </c>
    </row>
    <row r="483">
      <c r="A483" s="4">
        <v>469.0</v>
      </c>
      <c r="B483" s="4" t="s">
        <v>3236</v>
      </c>
      <c r="C483" s="4" t="s">
        <v>3236</v>
      </c>
      <c r="D483" s="4">
        <v>1.0</v>
      </c>
      <c r="E483" s="17" t="s">
        <v>116</v>
      </c>
      <c r="F483" s="4" t="s">
        <v>3237</v>
      </c>
      <c r="G483" s="4" t="s">
        <v>3238</v>
      </c>
      <c r="H483" s="4" t="s">
        <v>3239</v>
      </c>
      <c r="I483" s="4" t="s">
        <v>2406</v>
      </c>
      <c r="J483" s="17" t="s">
        <v>3143</v>
      </c>
      <c r="K483" s="19"/>
      <c r="L483" s="19"/>
      <c r="M483" s="4"/>
      <c r="N483" s="4">
        <v>676.0</v>
      </c>
    </row>
    <row r="484">
      <c r="A484" s="4">
        <v>470.0</v>
      </c>
      <c r="B484" s="4" t="s">
        <v>3236</v>
      </c>
      <c r="C484" s="4" t="s">
        <v>3236</v>
      </c>
      <c r="D484" s="4">
        <v>1.0</v>
      </c>
      <c r="E484" s="17" t="s">
        <v>116</v>
      </c>
      <c r="F484" s="4" t="s">
        <v>3237</v>
      </c>
      <c r="G484" s="4" t="s">
        <v>3238</v>
      </c>
      <c r="H484" s="4" t="s">
        <v>3239</v>
      </c>
      <c r="I484" s="4" t="s">
        <v>2406</v>
      </c>
      <c r="J484" s="17" t="s">
        <v>3143</v>
      </c>
      <c r="K484" s="19"/>
      <c r="L484" s="19"/>
      <c r="M484" s="4"/>
      <c r="N484" s="4">
        <v>677.0</v>
      </c>
    </row>
    <row r="485">
      <c r="A485" s="4">
        <v>471.0</v>
      </c>
      <c r="B485" s="4" t="s">
        <v>3236</v>
      </c>
      <c r="C485" s="4" t="s">
        <v>3236</v>
      </c>
      <c r="D485" s="4">
        <v>1.0</v>
      </c>
      <c r="E485" s="17" t="s">
        <v>116</v>
      </c>
      <c r="F485" s="4" t="s">
        <v>3237</v>
      </c>
      <c r="G485" s="4" t="s">
        <v>3238</v>
      </c>
      <c r="H485" s="4" t="s">
        <v>3239</v>
      </c>
      <c r="I485" s="4" t="s">
        <v>2406</v>
      </c>
      <c r="J485" s="17" t="s">
        <v>3143</v>
      </c>
      <c r="K485" s="19"/>
      <c r="L485" s="19"/>
      <c r="M485" s="4"/>
      <c r="N485" s="4">
        <v>678.0</v>
      </c>
    </row>
    <row r="486">
      <c r="A486" s="4">
        <v>472.0</v>
      </c>
      <c r="B486" s="4" t="s">
        <v>3236</v>
      </c>
      <c r="C486" s="4" t="s">
        <v>3236</v>
      </c>
      <c r="D486" s="4">
        <v>1.0</v>
      </c>
      <c r="E486" s="17" t="s">
        <v>116</v>
      </c>
      <c r="F486" s="4" t="s">
        <v>3237</v>
      </c>
      <c r="G486" s="4" t="s">
        <v>3238</v>
      </c>
      <c r="H486" s="4" t="s">
        <v>3239</v>
      </c>
      <c r="I486" s="4" t="s">
        <v>2406</v>
      </c>
      <c r="J486" s="17" t="s">
        <v>3143</v>
      </c>
      <c r="K486" s="19"/>
      <c r="L486" s="19"/>
      <c r="M486" s="4"/>
      <c r="N486" s="4">
        <v>679.0</v>
      </c>
    </row>
    <row r="487">
      <c r="A487" s="4">
        <v>473.0</v>
      </c>
      <c r="B487" s="4" t="s">
        <v>3236</v>
      </c>
      <c r="C487" s="4" t="s">
        <v>3236</v>
      </c>
      <c r="D487" s="4">
        <v>1.0</v>
      </c>
      <c r="E487" s="17" t="s">
        <v>116</v>
      </c>
      <c r="F487" s="4" t="s">
        <v>3237</v>
      </c>
      <c r="G487" s="4" t="s">
        <v>3238</v>
      </c>
      <c r="H487" s="4" t="s">
        <v>3239</v>
      </c>
      <c r="I487" s="4" t="s">
        <v>2406</v>
      </c>
      <c r="J487" s="17" t="s">
        <v>3143</v>
      </c>
      <c r="K487" s="19"/>
      <c r="L487" s="19"/>
      <c r="M487" s="4"/>
      <c r="N487" s="4">
        <v>680.0</v>
      </c>
    </row>
    <row r="488">
      <c r="A488" s="4">
        <v>474.0</v>
      </c>
      <c r="B488" s="4" t="s">
        <v>3236</v>
      </c>
      <c r="C488" s="4" t="s">
        <v>3236</v>
      </c>
      <c r="D488" s="4">
        <v>1.0</v>
      </c>
      <c r="E488" s="17" t="s">
        <v>116</v>
      </c>
      <c r="F488" s="4" t="s">
        <v>3237</v>
      </c>
      <c r="G488" s="4" t="s">
        <v>3238</v>
      </c>
      <c r="H488" s="4" t="s">
        <v>3239</v>
      </c>
      <c r="I488" s="4" t="s">
        <v>2406</v>
      </c>
      <c r="J488" s="17" t="s">
        <v>3143</v>
      </c>
      <c r="K488" s="19"/>
      <c r="L488" s="19"/>
      <c r="M488" s="4"/>
      <c r="N488" s="4">
        <v>681.0</v>
      </c>
    </row>
    <row r="489">
      <c r="A489" s="4">
        <v>475.0</v>
      </c>
      <c r="B489" s="4" t="s">
        <v>3236</v>
      </c>
      <c r="C489" s="4" t="s">
        <v>3236</v>
      </c>
      <c r="D489" s="4">
        <v>1.0</v>
      </c>
      <c r="E489" s="17" t="s">
        <v>116</v>
      </c>
      <c r="F489" s="4" t="s">
        <v>3237</v>
      </c>
      <c r="G489" s="4" t="s">
        <v>3238</v>
      </c>
      <c r="H489" s="4" t="s">
        <v>3239</v>
      </c>
      <c r="I489" s="4" t="s">
        <v>2406</v>
      </c>
      <c r="J489" s="17" t="s">
        <v>3143</v>
      </c>
      <c r="K489" s="19"/>
      <c r="L489" s="19"/>
      <c r="M489" s="4"/>
      <c r="N489" s="4">
        <v>682.0</v>
      </c>
    </row>
    <row r="490">
      <c r="A490" s="4">
        <v>476.0</v>
      </c>
      <c r="B490" s="4" t="s">
        <v>3236</v>
      </c>
      <c r="C490" s="4" t="s">
        <v>3236</v>
      </c>
      <c r="D490" s="4">
        <v>1.0</v>
      </c>
      <c r="E490" s="17" t="s">
        <v>116</v>
      </c>
      <c r="F490" s="4" t="s">
        <v>3237</v>
      </c>
      <c r="G490" s="4" t="s">
        <v>3238</v>
      </c>
      <c r="H490" s="4" t="s">
        <v>3239</v>
      </c>
      <c r="I490" s="4" t="s">
        <v>2406</v>
      </c>
      <c r="J490" s="17" t="s">
        <v>3143</v>
      </c>
      <c r="K490" s="19"/>
      <c r="L490" s="19"/>
      <c r="M490" s="4"/>
      <c r="N490" s="4">
        <v>683.0</v>
      </c>
    </row>
    <row r="491">
      <c r="A491" s="4">
        <v>477.0</v>
      </c>
      <c r="B491" s="4" t="s">
        <v>3236</v>
      </c>
      <c r="C491" s="4" t="s">
        <v>3236</v>
      </c>
      <c r="D491" s="4">
        <v>1.0</v>
      </c>
      <c r="E491" s="17" t="s">
        <v>116</v>
      </c>
      <c r="F491" s="4" t="s">
        <v>3237</v>
      </c>
      <c r="G491" s="4" t="s">
        <v>3238</v>
      </c>
      <c r="H491" s="4" t="s">
        <v>3239</v>
      </c>
      <c r="I491" s="4" t="s">
        <v>2406</v>
      </c>
      <c r="J491" s="17" t="s">
        <v>3143</v>
      </c>
      <c r="K491" s="19"/>
      <c r="L491" s="19"/>
      <c r="M491" s="4"/>
      <c r="N491" s="4">
        <v>684.0</v>
      </c>
    </row>
    <row r="492">
      <c r="A492" s="4">
        <v>478.0</v>
      </c>
      <c r="B492" s="4" t="s">
        <v>3236</v>
      </c>
      <c r="C492" s="4" t="s">
        <v>3236</v>
      </c>
      <c r="D492" s="4">
        <v>1.0</v>
      </c>
      <c r="E492" s="17" t="s">
        <v>116</v>
      </c>
      <c r="F492" s="4" t="s">
        <v>3237</v>
      </c>
      <c r="G492" s="4" t="s">
        <v>3238</v>
      </c>
      <c r="H492" s="4" t="s">
        <v>3239</v>
      </c>
      <c r="I492" s="4" t="s">
        <v>2406</v>
      </c>
      <c r="J492" s="17" t="s">
        <v>3143</v>
      </c>
      <c r="K492" s="19"/>
      <c r="L492" s="19"/>
      <c r="M492" s="4"/>
      <c r="N492" s="4">
        <v>685.0</v>
      </c>
    </row>
    <row r="493">
      <c r="A493" s="4">
        <v>479.0</v>
      </c>
      <c r="B493" s="4" t="s">
        <v>3236</v>
      </c>
      <c r="C493" s="4" t="s">
        <v>3236</v>
      </c>
      <c r="D493" s="4">
        <v>1.0</v>
      </c>
      <c r="E493" s="17" t="s">
        <v>116</v>
      </c>
      <c r="F493" s="4" t="s">
        <v>3237</v>
      </c>
      <c r="G493" s="4" t="s">
        <v>3238</v>
      </c>
      <c r="H493" s="4" t="s">
        <v>3239</v>
      </c>
      <c r="I493" s="4" t="s">
        <v>2406</v>
      </c>
      <c r="J493" s="17" t="s">
        <v>3143</v>
      </c>
      <c r="K493" s="19"/>
      <c r="L493" s="19"/>
      <c r="M493" s="4"/>
      <c r="N493" s="4">
        <v>686.0</v>
      </c>
    </row>
    <row r="494">
      <c r="A494" s="4">
        <v>480.0</v>
      </c>
      <c r="B494" s="4" t="s">
        <v>3236</v>
      </c>
      <c r="C494" s="4" t="s">
        <v>3236</v>
      </c>
      <c r="D494" s="4">
        <v>1.0</v>
      </c>
      <c r="E494" s="17" t="s">
        <v>116</v>
      </c>
      <c r="F494" s="4" t="s">
        <v>3237</v>
      </c>
      <c r="G494" s="4" t="s">
        <v>3238</v>
      </c>
      <c r="H494" s="4" t="s">
        <v>3239</v>
      </c>
      <c r="I494" s="4" t="s">
        <v>2406</v>
      </c>
      <c r="J494" s="17" t="s">
        <v>3143</v>
      </c>
      <c r="K494" s="19"/>
      <c r="L494" s="19"/>
      <c r="M494" s="4"/>
      <c r="N494" s="4">
        <v>687.0</v>
      </c>
    </row>
    <row r="495">
      <c r="A495" s="4">
        <v>481.0</v>
      </c>
      <c r="B495" s="4" t="s">
        <v>3236</v>
      </c>
      <c r="C495" s="4" t="s">
        <v>3236</v>
      </c>
      <c r="D495" s="4">
        <v>1.0</v>
      </c>
      <c r="E495" s="17" t="s">
        <v>116</v>
      </c>
      <c r="F495" s="4" t="s">
        <v>3237</v>
      </c>
      <c r="G495" s="4" t="s">
        <v>3238</v>
      </c>
      <c r="H495" s="4" t="s">
        <v>3239</v>
      </c>
      <c r="I495" s="4" t="s">
        <v>2406</v>
      </c>
      <c r="J495" s="17" t="s">
        <v>3143</v>
      </c>
      <c r="K495" s="19"/>
      <c r="L495" s="19"/>
      <c r="M495" s="4"/>
      <c r="N495" s="4">
        <v>688.0</v>
      </c>
    </row>
    <row r="496">
      <c r="A496" s="4">
        <v>482.0</v>
      </c>
      <c r="B496" s="4" t="s">
        <v>3236</v>
      </c>
      <c r="C496" s="4" t="s">
        <v>3236</v>
      </c>
      <c r="D496" s="4">
        <v>1.0</v>
      </c>
      <c r="E496" s="17" t="s">
        <v>116</v>
      </c>
      <c r="F496" s="4" t="s">
        <v>3237</v>
      </c>
      <c r="G496" s="4" t="s">
        <v>3238</v>
      </c>
      <c r="H496" s="4" t="s">
        <v>3239</v>
      </c>
      <c r="I496" s="4" t="s">
        <v>2406</v>
      </c>
      <c r="J496" s="17" t="s">
        <v>3143</v>
      </c>
      <c r="K496" s="19"/>
      <c r="L496" s="19"/>
      <c r="M496" s="4"/>
      <c r="N496" s="4">
        <v>689.0</v>
      </c>
    </row>
    <row r="497">
      <c r="A497" s="4">
        <v>483.0</v>
      </c>
      <c r="B497" s="4" t="s">
        <v>3236</v>
      </c>
      <c r="C497" s="4" t="s">
        <v>3236</v>
      </c>
      <c r="D497" s="4">
        <v>1.0</v>
      </c>
      <c r="E497" s="17" t="s">
        <v>116</v>
      </c>
      <c r="F497" s="4" t="s">
        <v>3237</v>
      </c>
      <c r="G497" s="4" t="s">
        <v>3238</v>
      </c>
      <c r="H497" s="4" t="s">
        <v>3239</v>
      </c>
      <c r="I497" s="4" t="s">
        <v>2406</v>
      </c>
      <c r="J497" s="17" t="s">
        <v>3143</v>
      </c>
      <c r="K497" s="19"/>
      <c r="L497" s="19"/>
      <c r="M497" s="4"/>
      <c r="N497" s="4">
        <v>690.0</v>
      </c>
    </row>
    <row r="498">
      <c r="A498" s="4">
        <v>484.0</v>
      </c>
      <c r="B498" s="4" t="s">
        <v>3236</v>
      </c>
      <c r="C498" s="4" t="s">
        <v>3236</v>
      </c>
      <c r="D498" s="4">
        <v>1.0</v>
      </c>
      <c r="E498" s="17" t="s">
        <v>116</v>
      </c>
      <c r="F498" s="4" t="s">
        <v>3237</v>
      </c>
      <c r="G498" s="4" t="s">
        <v>3238</v>
      </c>
      <c r="H498" s="4" t="s">
        <v>3239</v>
      </c>
      <c r="I498" s="4" t="s">
        <v>2406</v>
      </c>
      <c r="J498" s="17" t="s">
        <v>3143</v>
      </c>
      <c r="K498" s="19"/>
      <c r="L498" s="19"/>
      <c r="M498" s="4"/>
      <c r="N498" s="4">
        <v>691.0</v>
      </c>
    </row>
    <row r="499">
      <c r="A499" s="4">
        <v>485.0</v>
      </c>
      <c r="B499" s="4" t="s">
        <v>3236</v>
      </c>
      <c r="C499" s="4" t="s">
        <v>3236</v>
      </c>
      <c r="D499" s="4">
        <v>1.0</v>
      </c>
      <c r="E499" s="17" t="s">
        <v>116</v>
      </c>
      <c r="F499" s="4" t="s">
        <v>3237</v>
      </c>
      <c r="G499" s="4" t="s">
        <v>3238</v>
      </c>
      <c r="H499" s="4" t="s">
        <v>3239</v>
      </c>
      <c r="I499" s="4" t="s">
        <v>2406</v>
      </c>
      <c r="J499" s="17" t="s">
        <v>3143</v>
      </c>
      <c r="K499" s="19"/>
      <c r="L499" s="19"/>
      <c r="M499" s="4"/>
      <c r="N499" s="4">
        <v>692.0</v>
      </c>
    </row>
    <row r="500">
      <c r="A500" s="4">
        <v>486.0</v>
      </c>
      <c r="B500" s="4" t="s">
        <v>3236</v>
      </c>
      <c r="C500" s="4" t="s">
        <v>3236</v>
      </c>
      <c r="D500" s="4">
        <v>1.0</v>
      </c>
      <c r="E500" s="17" t="s">
        <v>116</v>
      </c>
      <c r="F500" s="4" t="s">
        <v>3237</v>
      </c>
      <c r="G500" s="4" t="s">
        <v>3238</v>
      </c>
      <c r="H500" s="4" t="s">
        <v>3239</v>
      </c>
      <c r="I500" s="4" t="s">
        <v>2406</v>
      </c>
      <c r="J500" s="17" t="s">
        <v>3143</v>
      </c>
      <c r="K500" s="19"/>
      <c r="L500" s="19"/>
      <c r="M500" s="4"/>
      <c r="N500" s="4">
        <v>693.0</v>
      </c>
    </row>
    <row r="501">
      <c r="A501" s="4">
        <v>487.0</v>
      </c>
      <c r="B501" s="4" t="s">
        <v>3236</v>
      </c>
      <c r="C501" s="4" t="s">
        <v>3236</v>
      </c>
      <c r="D501" s="4">
        <v>1.0</v>
      </c>
      <c r="E501" s="17" t="s">
        <v>116</v>
      </c>
      <c r="F501" s="4" t="s">
        <v>3237</v>
      </c>
      <c r="G501" s="4" t="s">
        <v>3238</v>
      </c>
      <c r="H501" s="4" t="s">
        <v>3239</v>
      </c>
      <c r="I501" s="4" t="s">
        <v>2406</v>
      </c>
      <c r="J501" s="17" t="s">
        <v>3143</v>
      </c>
      <c r="K501" s="19"/>
      <c r="L501" s="19"/>
      <c r="M501" s="4"/>
      <c r="N501" s="4">
        <v>694.0</v>
      </c>
    </row>
    <row r="502">
      <c r="A502" s="4">
        <v>488.0</v>
      </c>
      <c r="B502" s="4" t="s">
        <v>3236</v>
      </c>
      <c r="C502" s="4" t="s">
        <v>3236</v>
      </c>
      <c r="D502" s="4">
        <v>1.0</v>
      </c>
      <c r="E502" s="17" t="s">
        <v>116</v>
      </c>
      <c r="F502" s="4" t="s">
        <v>3237</v>
      </c>
      <c r="G502" s="4" t="s">
        <v>3238</v>
      </c>
      <c r="H502" s="4" t="s">
        <v>3239</v>
      </c>
      <c r="I502" s="4" t="s">
        <v>2406</v>
      </c>
      <c r="J502" s="17" t="s">
        <v>3143</v>
      </c>
      <c r="K502" s="19"/>
      <c r="L502" s="19"/>
      <c r="M502" s="4"/>
      <c r="N502" s="4">
        <v>695.0</v>
      </c>
    </row>
    <row r="503">
      <c r="A503" s="4">
        <v>489.0</v>
      </c>
      <c r="B503" s="4" t="s">
        <v>3236</v>
      </c>
      <c r="C503" s="4" t="s">
        <v>3236</v>
      </c>
      <c r="D503" s="4">
        <v>1.0</v>
      </c>
      <c r="E503" s="17" t="s">
        <v>116</v>
      </c>
      <c r="F503" s="4" t="s">
        <v>3237</v>
      </c>
      <c r="G503" s="4" t="s">
        <v>3238</v>
      </c>
      <c r="H503" s="4" t="s">
        <v>3239</v>
      </c>
      <c r="I503" s="4" t="s">
        <v>2406</v>
      </c>
      <c r="J503" s="17" t="s">
        <v>3143</v>
      </c>
      <c r="K503" s="19"/>
      <c r="L503" s="19"/>
      <c r="M503" s="4"/>
      <c r="N503" s="4">
        <v>696.0</v>
      </c>
    </row>
    <row r="504">
      <c r="A504" s="4">
        <v>490.0</v>
      </c>
      <c r="B504" s="4" t="s">
        <v>3236</v>
      </c>
      <c r="C504" s="4" t="s">
        <v>3236</v>
      </c>
      <c r="D504" s="4">
        <v>1.0</v>
      </c>
      <c r="E504" s="17" t="s">
        <v>116</v>
      </c>
      <c r="F504" s="4" t="s">
        <v>3237</v>
      </c>
      <c r="G504" s="4" t="s">
        <v>3238</v>
      </c>
      <c r="H504" s="4" t="s">
        <v>3239</v>
      </c>
      <c r="I504" s="4" t="s">
        <v>2406</v>
      </c>
      <c r="J504" s="17" t="s">
        <v>3143</v>
      </c>
      <c r="K504" s="19"/>
      <c r="L504" s="19"/>
      <c r="M504" s="4"/>
      <c r="N504" s="4">
        <v>697.0</v>
      </c>
    </row>
    <row r="505">
      <c r="A505" s="4">
        <v>491.0</v>
      </c>
      <c r="B505" s="4" t="s">
        <v>3236</v>
      </c>
      <c r="C505" s="4" t="s">
        <v>3236</v>
      </c>
      <c r="D505" s="4">
        <v>1.0</v>
      </c>
      <c r="E505" s="17" t="s">
        <v>116</v>
      </c>
      <c r="F505" s="4" t="s">
        <v>3237</v>
      </c>
      <c r="G505" s="4" t="s">
        <v>3238</v>
      </c>
      <c r="H505" s="4" t="s">
        <v>3239</v>
      </c>
      <c r="I505" s="4" t="s">
        <v>2406</v>
      </c>
      <c r="J505" s="17" t="s">
        <v>3143</v>
      </c>
      <c r="K505" s="19"/>
      <c r="L505" s="19"/>
      <c r="M505" s="4"/>
      <c r="N505" s="4">
        <v>698.0</v>
      </c>
    </row>
    <row r="506">
      <c r="A506" s="4">
        <v>492.0</v>
      </c>
      <c r="B506" s="4" t="s">
        <v>3236</v>
      </c>
      <c r="C506" s="4" t="s">
        <v>3236</v>
      </c>
      <c r="D506" s="4">
        <v>1.0</v>
      </c>
      <c r="E506" s="17" t="s">
        <v>116</v>
      </c>
      <c r="F506" s="4" t="s">
        <v>3237</v>
      </c>
      <c r="G506" s="4" t="s">
        <v>3238</v>
      </c>
      <c r="H506" s="4" t="s">
        <v>3239</v>
      </c>
      <c r="I506" s="4" t="s">
        <v>2406</v>
      </c>
      <c r="J506" s="17" t="s">
        <v>3143</v>
      </c>
      <c r="K506" s="19"/>
      <c r="L506" s="19"/>
      <c r="M506" s="4"/>
      <c r="N506" s="4">
        <v>699.0</v>
      </c>
    </row>
    <row r="507">
      <c r="A507" s="4">
        <v>493.0</v>
      </c>
      <c r="B507" s="4" t="s">
        <v>3363</v>
      </c>
      <c r="C507" s="4" t="s">
        <v>3364</v>
      </c>
      <c r="D507" s="4">
        <v>0.9696314</v>
      </c>
      <c r="E507" s="17" t="s">
        <v>40</v>
      </c>
      <c r="F507" s="4" t="s">
        <v>3365</v>
      </c>
      <c r="G507" s="4" t="s">
        <v>3366</v>
      </c>
      <c r="H507" s="4" t="s">
        <v>305</v>
      </c>
      <c r="I507" s="4" t="s">
        <v>299</v>
      </c>
      <c r="J507" s="17" t="s">
        <v>3367</v>
      </c>
      <c r="K507" s="19"/>
      <c r="L507" s="19"/>
      <c r="M507" s="4" t="s">
        <v>313</v>
      </c>
      <c r="N507" s="4">
        <v>445.0</v>
      </c>
    </row>
    <row r="508">
      <c r="A508" s="4">
        <v>198.0</v>
      </c>
      <c r="B508" s="4" t="s">
        <v>3370</v>
      </c>
      <c r="C508" s="4" t="s">
        <v>3371</v>
      </c>
      <c r="D508" s="4">
        <v>0.4388785</v>
      </c>
      <c r="E508" s="17" t="s">
        <v>116</v>
      </c>
      <c r="F508" s="4" t="s">
        <v>3372</v>
      </c>
      <c r="G508" s="4" t="s">
        <v>3373</v>
      </c>
      <c r="H508" s="4" t="s">
        <v>76</v>
      </c>
      <c r="I508" s="4" t="s">
        <v>77</v>
      </c>
      <c r="J508" s="17" t="s">
        <v>872</v>
      </c>
      <c r="K508" s="19"/>
      <c r="L508" s="19"/>
      <c r="M508" s="4"/>
      <c r="N508" s="4">
        <v>794.0</v>
      </c>
    </row>
    <row r="509">
      <c r="A509" s="4">
        <v>496.0</v>
      </c>
      <c r="B509" s="4" t="s">
        <v>3375</v>
      </c>
      <c r="C509" s="4" t="s">
        <v>3377</v>
      </c>
      <c r="D509" s="4">
        <v>0.7641382</v>
      </c>
      <c r="E509" s="17" t="s">
        <v>116</v>
      </c>
      <c r="F509" s="4" t="s">
        <v>3378</v>
      </c>
      <c r="G509" s="4" t="s">
        <v>3379</v>
      </c>
      <c r="H509" s="4" t="s">
        <v>3380</v>
      </c>
      <c r="I509" s="4" t="s">
        <v>162</v>
      </c>
      <c r="J509" s="17" t="s">
        <v>3381</v>
      </c>
      <c r="K509" s="19"/>
      <c r="L509" s="19"/>
      <c r="M509" s="4"/>
      <c r="N509" s="4">
        <v>703.0</v>
      </c>
    </row>
    <row r="510">
      <c r="A510" s="4">
        <v>495.0</v>
      </c>
      <c r="B510" s="4" t="s">
        <v>3382</v>
      </c>
      <c r="C510" s="4" t="s">
        <v>3384</v>
      </c>
      <c r="D510" s="4">
        <v>0.653668</v>
      </c>
      <c r="E510" s="17" t="s">
        <v>116</v>
      </c>
      <c r="F510" s="4" t="s">
        <v>3386</v>
      </c>
      <c r="G510" s="4" t="s">
        <v>3387</v>
      </c>
      <c r="H510" s="4" t="s">
        <v>3388</v>
      </c>
      <c r="I510" s="4" t="s">
        <v>344</v>
      </c>
      <c r="J510" s="17" t="s">
        <v>3389</v>
      </c>
      <c r="K510" s="19"/>
      <c r="L510" s="19"/>
      <c r="M510" s="4"/>
      <c r="N510" s="4">
        <v>725.0</v>
      </c>
    </row>
    <row r="511">
      <c r="A511" s="4">
        <v>497.0</v>
      </c>
      <c r="B511" s="4" t="s">
        <v>3390</v>
      </c>
      <c r="C511" s="4" t="s">
        <v>3391</v>
      </c>
      <c r="D511" s="4">
        <v>1.0</v>
      </c>
      <c r="E511" s="17" t="s">
        <v>40</v>
      </c>
      <c r="F511" s="4" t="s">
        <v>3392</v>
      </c>
      <c r="G511" s="4" t="s">
        <v>3394</v>
      </c>
      <c r="H511" s="4" t="s">
        <v>3396</v>
      </c>
      <c r="I511" s="4" t="s">
        <v>162</v>
      </c>
      <c r="J511" s="17" t="s">
        <v>3397</v>
      </c>
      <c r="K511" s="19">
        <v>8343730.0</v>
      </c>
      <c r="L511" s="19">
        <v>9530666.0</v>
      </c>
      <c r="M511" s="4" t="s">
        <v>3398</v>
      </c>
      <c r="N511" s="4">
        <v>178.0</v>
      </c>
    </row>
    <row r="512">
      <c r="A512" s="4">
        <v>498.0</v>
      </c>
      <c r="B512" s="4" t="s">
        <v>3399</v>
      </c>
      <c r="C512" s="4" t="s">
        <v>3399</v>
      </c>
      <c r="D512" s="4">
        <v>1.0</v>
      </c>
      <c r="E512" s="17" t="s">
        <v>40</v>
      </c>
      <c r="F512" s="4" t="s">
        <v>3402</v>
      </c>
      <c r="G512" s="4" t="s">
        <v>3403</v>
      </c>
      <c r="H512" s="4" t="s">
        <v>336</v>
      </c>
      <c r="I512" s="4" t="s">
        <v>120</v>
      </c>
      <c r="J512" s="17" t="s">
        <v>3404</v>
      </c>
      <c r="K512" s="19"/>
      <c r="L512" s="19"/>
      <c r="M512" s="4" t="s">
        <v>3406</v>
      </c>
      <c r="N512" s="4">
        <v>179.0</v>
      </c>
    </row>
    <row r="513">
      <c r="A513" s="4">
        <v>499.0</v>
      </c>
      <c r="B513" s="4" t="s">
        <v>3408</v>
      </c>
      <c r="C513" s="4" t="s">
        <v>3408</v>
      </c>
      <c r="D513" s="4">
        <v>1.0</v>
      </c>
      <c r="E513" s="17" t="s">
        <v>40</v>
      </c>
      <c r="F513" s="4" t="s">
        <v>3409</v>
      </c>
      <c r="G513" s="4" t="s">
        <v>3410</v>
      </c>
      <c r="H513" s="4" t="s">
        <v>3412</v>
      </c>
      <c r="I513" s="4" t="s">
        <v>369</v>
      </c>
      <c r="J513" s="17" t="s">
        <v>3413</v>
      </c>
      <c r="K513" s="19">
        <v>5390008.0</v>
      </c>
      <c r="L513" s="19">
        <v>5417055.0</v>
      </c>
      <c r="M513" s="4" t="s">
        <v>3415</v>
      </c>
      <c r="N513" s="4">
        <v>180.0</v>
      </c>
    </row>
    <row r="514">
      <c r="A514" s="4">
        <v>324.0</v>
      </c>
      <c r="B514" s="4" t="s">
        <v>3416</v>
      </c>
      <c r="C514" s="4" t="s">
        <v>3417</v>
      </c>
      <c r="D514" s="4">
        <v>0.6306821</v>
      </c>
      <c r="E514" s="17" t="s">
        <v>116</v>
      </c>
      <c r="F514" s="4" t="s">
        <v>3418</v>
      </c>
      <c r="G514" s="4" t="s">
        <v>3419</v>
      </c>
      <c r="H514" s="4" t="s">
        <v>3420</v>
      </c>
      <c r="I514" s="4" t="s">
        <v>162</v>
      </c>
      <c r="J514" s="17" t="s">
        <v>3421</v>
      </c>
      <c r="K514" s="19"/>
      <c r="L514" s="19"/>
      <c r="M514" s="4"/>
      <c r="N514" s="4">
        <v>734.0</v>
      </c>
    </row>
    <row r="515">
      <c r="A515" s="4">
        <v>705.0</v>
      </c>
      <c r="B515" s="4" t="s">
        <v>3423</v>
      </c>
      <c r="C515" s="4" t="s">
        <v>3425</v>
      </c>
      <c r="D515" s="4">
        <v>0.8858562</v>
      </c>
      <c r="E515" s="17" t="s">
        <v>40</v>
      </c>
      <c r="F515" s="4" t="s">
        <v>3426</v>
      </c>
      <c r="G515" s="4" t="s">
        <v>3427</v>
      </c>
      <c r="H515" s="4" t="s">
        <v>1367</v>
      </c>
      <c r="I515" s="4" t="s">
        <v>369</v>
      </c>
      <c r="J515" s="17" t="s">
        <v>3428</v>
      </c>
      <c r="K515" s="19">
        <v>2134076.0</v>
      </c>
      <c r="L515" s="19">
        <v>2021594.0</v>
      </c>
      <c r="M515" s="4" t="s">
        <v>3429</v>
      </c>
      <c r="N515" s="4">
        <v>538.0</v>
      </c>
    </row>
    <row r="516">
      <c r="A516" s="4">
        <v>500.0</v>
      </c>
      <c r="B516" s="4" t="s">
        <v>3430</v>
      </c>
      <c r="C516" s="4" t="s">
        <v>3431</v>
      </c>
      <c r="D516" s="4">
        <v>1.0</v>
      </c>
      <c r="E516" s="17" t="s">
        <v>40</v>
      </c>
      <c r="F516" s="4" t="s">
        <v>3432</v>
      </c>
      <c r="G516" s="4" t="s">
        <v>3433</v>
      </c>
      <c r="H516" s="4" t="s">
        <v>1448</v>
      </c>
      <c r="I516" s="4" t="s">
        <v>234</v>
      </c>
      <c r="J516" s="17" t="s">
        <v>3434</v>
      </c>
      <c r="K516" s="19">
        <v>1063778.0</v>
      </c>
      <c r="L516" s="19">
        <v>913504.0</v>
      </c>
      <c r="M516" s="4" t="s">
        <v>3435</v>
      </c>
      <c r="N516" s="4">
        <v>181.0</v>
      </c>
    </row>
    <row r="517">
      <c r="A517" s="4">
        <v>706.0</v>
      </c>
      <c r="B517" s="4" t="s">
        <v>3436</v>
      </c>
      <c r="C517" s="4" t="s">
        <v>3437</v>
      </c>
      <c r="D517" s="4">
        <v>0.8767387</v>
      </c>
      <c r="E517" s="17" t="s">
        <v>40</v>
      </c>
      <c r="F517" s="4" t="s">
        <v>3439</v>
      </c>
      <c r="G517" s="4" t="s">
        <v>3440</v>
      </c>
      <c r="H517" s="4" t="s">
        <v>3441</v>
      </c>
      <c r="I517" s="4" t="s">
        <v>2604</v>
      </c>
      <c r="J517" s="17" t="s">
        <v>3443</v>
      </c>
      <c r="K517" s="19">
        <v>1320020.0</v>
      </c>
      <c r="L517" s="19">
        <v>636284.0</v>
      </c>
      <c r="M517" s="4" t="s">
        <v>3445</v>
      </c>
      <c r="N517" s="4">
        <v>547.0</v>
      </c>
    </row>
    <row r="518">
      <c r="A518" s="4">
        <v>501.0</v>
      </c>
      <c r="B518" s="4" t="s">
        <v>3447</v>
      </c>
      <c r="C518" s="4" t="s">
        <v>3448</v>
      </c>
      <c r="D518" s="4">
        <v>1.0</v>
      </c>
      <c r="E518" s="17" t="s">
        <v>40</v>
      </c>
      <c r="F518" s="4" t="s">
        <v>3449</v>
      </c>
      <c r="G518" s="4" t="s">
        <v>3450</v>
      </c>
      <c r="H518" s="4" t="s">
        <v>3451</v>
      </c>
      <c r="I518" s="4" t="s">
        <v>688</v>
      </c>
      <c r="J518" s="17" t="s">
        <v>3452</v>
      </c>
      <c r="K518" s="19"/>
      <c r="L518" s="19"/>
      <c r="M518" s="4" t="s">
        <v>1052</v>
      </c>
      <c r="N518" s="4">
        <v>182.0</v>
      </c>
    </row>
    <row r="519">
      <c r="A519" s="4">
        <v>502.0</v>
      </c>
      <c r="B519" s="4" t="s">
        <v>3453</v>
      </c>
      <c r="C519" s="4" t="s">
        <v>3455</v>
      </c>
      <c r="D519" s="4">
        <v>0.7703807</v>
      </c>
      <c r="E519" s="17" t="s">
        <v>40</v>
      </c>
      <c r="F519" s="4" t="s">
        <v>3457</v>
      </c>
      <c r="G519" s="4" t="s">
        <v>3458</v>
      </c>
      <c r="H519" s="4" t="s">
        <v>3459</v>
      </c>
      <c r="I519" s="4" t="s">
        <v>45</v>
      </c>
      <c r="J519" s="17" t="s">
        <v>3460</v>
      </c>
      <c r="K519" s="19"/>
      <c r="L519" s="19"/>
      <c r="M519" s="4" t="s">
        <v>3462</v>
      </c>
      <c r="N519" s="4">
        <v>602.0</v>
      </c>
    </row>
    <row r="520">
      <c r="A520" s="4">
        <v>504.0</v>
      </c>
      <c r="B520" s="4" t="s">
        <v>3464</v>
      </c>
      <c r="C520" s="4" t="s">
        <v>3465</v>
      </c>
      <c r="D520" s="4">
        <v>1.0</v>
      </c>
      <c r="E520" s="17" t="s">
        <v>40</v>
      </c>
      <c r="F520" s="4" t="s">
        <v>3466</v>
      </c>
      <c r="G520" s="4" t="s">
        <v>3467</v>
      </c>
      <c r="H520" s="4" t="s">
        <v>3468</v>
      </c>
      <c r="I520" s="4" t="s">
        <v>61</v>
      </c>
      <c r="J520" s="17" t="s">
        <v>3469</v>
      </c>
      <c r="K520" s="19">
        <v>469846.0</v>
      </c>
      <c r="L520" s="19">
        <v>342973.0</v>
      </c>
      <c r="M520" s="4" t="s">
        <v>3471</v>
      </c>
      <c r="N520" s="4">
        <v>183.0</v>
      </c>
    </row>
    <row r="521">
      <c r="A521" s="4">
        <v>505.0</v>
      </c>
      <c r="B521" s="4" t="s">
        <v>3464</v>
      </c>
      <c r="C521" s="4" t="s">
        <v>3465</v>
      </c>
      <c r="D521" s="4">
        <v>1.0</v>
      </c>
      <c r="E521" s="17" t="s">
        <v>40</v>
      </c>
      <c r="F521" s="4" t="s">
        <v>3466</v>
      </c>
      <c r="G521" s="4" t="s">
        <v>3467</v>
      </c>
      <c r="H521" s="4" t="s">
        <v>3468</v>
      </c>
      <c r="I521" s="4" t="s">
        <v>61</v>
      </c>
      <c r="J521" s="17" t="s">
        <v>3469</v>
      </c>
      <c r="K521" s="19">
        <v>469846.0</v>
      </c>
      <c r="L521" s="19">
        <v>342973.0</v>
      </c>
      <c r="M521" s="4" t="s">
        <v>3471</v>
      </c>
      <c r="N521" s="4">
        <v>184.0</v>
      </c>
    </row>
    <row r="522">
      <c r="A522" s="4">
        <v>506.0</v>
      </c>
      <c r="B522" s="4" t="s">
        <v>3464</v>
      </c>
      <c r="C522" s="4" t="s">
        <v>3465</v>
      </c>
      <c r="D522" s="4">
        <v>1.0</v>
      </c>
      <c r="E522" s="17" t="s">
        <v>40</v>
      </c>
      <c r="F522" s="4" t="s">
        <v>3466</v>
      </c>
      <c r="G522" s="4" t="s">
        <v>3467</v>
      </c>
      <c r="H522" s="4" t="s">
        <v>3468</v>
      </c>
      <c r="I522" s="4" t="s">
        <v>61</v>
      </c>
      <c r="J522" s="17" t="s">
        <v>3469</v>
      </c>
      <c r="K522" s="19">
        <v>469846.0</v>
      </c>
      <c r="L522" s="19">
        <v>342973.0</v>
      </c>
      <c r="M522" s="4" t="s">
        <v>3471</v>
      </c>
      <c r="N522" s="4">
        <v>185.0</v>
      </c>
    </row>
    <row r="523">
      <c r="A523" s="4">
        <v>507.0</v>
      </c>
      <c r="B523" s="4" t="s">
        <v>3464</v>
      </c>
      <c r="C523" s="4" t="s">
        <v>3465</v>
      </c>
      <c r="D523" s="4">
        <v>1.0</v>
      </c>
      <c r="E523" s="17" t="s">
        <v>40</v>
      </c>
      <c r="F523" s="4" t="s">
        <v>3466</v>
      </c>
      <c r="G523" s="4" t="s">
        <v>3467</v>
      </c>
      <c r="H523" s="4" t="s">
        <v>3468</v>
      </c>
      <c r="I523" s="4" t="s">
        <v>61</v>
      </c>
      <c r="J523" s="17" t="s">
        <v>3469</v>
      </c>
      <c r="K523" s="19">
        <v>469846.0</v>
      </c>
      <c r="L523" s="19">
        <v>342973.0</v>
      </c>
      <c r="M523" s="4" t="s">
        <v>3471</v>
      </c>
      <c r="N523" s="4">
        <v>186.0</v>
      </c>
    </row>
    <row r="524">
      <c r="A524" s="4">
        <v>508.0</v>
      </c>
      <c r="B524" s="4" t="s">
        <v>3475</v>
      </c>
      <c r="C524" s="4" t="s">
        <v>3475</v>
      </c>
      <c r="D524" s="4">
        <v>1.0</v>
      </c>
      <c r="E524" s="17" t="s">
        <v>40</v>
      </c>
      <c r="F524" s="4" t="s">
        <v>3477</v>
      </c>
      <c r="G524" s="4" t="s">
        <v>3478</v>
      </c>
      <c r="H524" s="4" t="s">
        <v>305</v>
      </c>
      <c r="I524" s="4" t="s">
        <v>299</v>
      </c>
      <c r="J524" s="17" t="s">
        <v>3480</v>
      </c>
      <c r="K524" s="19">
        <v>1139807.0</v>
      </c>
      <c r="L524" s="19">
        <v>1218112.0</v>
      </c>
      <c r="M524" s="4" t="s">
        <v>3481</v>
      </c>
      <c r="N524" s="4">
        <v>187.0</v>
      </c>
    </row>
    <row r="525">
      <c r="A525" s="4">
        <v>509.0</v>
      </c>
      <c r="B525" s="4" t="s">
        <v>3483</v>
      </c>
      <c r="C525" s="4" t="s">
        <v>3484</v>
      </c>
      <c r="D525" s="4">
        <v>0.7184301</v>
      </c>
      <c r="E525" s="17" t="s">
        <v>40</v>
      </c>
      <c r="F525" s="4" t="s">
        <v>3485</v>
      </c>
      <c r="G525" s="4" t="s">
        <v>3486</v>
      </c>
      <c r="H525" s="4" t="s">
        <v>2833</v>
      </c>
      <c r="I525" s="4" t="s">
        <v>2834</v>
      </c>
      <c r="J525" s="17" t="s">
        <v>3488</v>
      </c>
      <c r="K525" s="19">
        <v>700538.0</v>
      </c>
      <c r="L525" s="19">
        <v>709386.0</v>
      </c>
      <c r="M525" s="4" t="s">
        <v>3490</v>
      </c>
      <c r="N525" s="4">
        <v>623.0</v>
      </c>
    </row>
    <row r="526">
      <c r="A526" s="4">
        <v>807.0</v>
      </c>
      <c r="B526" s="4" t="s">
        <v>3491</v>
      </c>
      <c r="C526" s="4" t="s">
        <v>3492</v>
      </c>
      <c r="D526" s="4">
        <v>0.0508798</v>
      </c>
      <c r="E526" s="17" t="s">
        <v>116</v>
      </c>
      <c r="F526" s="4" t="s">
        <v>3493</v>
      </c>
      <c r="G526" s="4" t="s">
        <v>3494</v>
      </c>
      <c r="H526" s="4" t="s">
        <v>3495</v>
      </c>
      <c r="I526" s="4" t="s">
        <v>407</v>
      </c>
      <c r="J526" s="17" t="s">
        <v>3496</v>
      </c>
      <c r="K526" s="19"/>
      <c r="L526" s="19"/>
      <c r="M526" s="4"/>
      <c r="N526" s="4">
        <v>824.0</v>
      </c>
    </row>
    <row r="527">
      <c r="A527" s="4">
        <v>510.0</v>
      </c>
      <c r="B527" s="4" t="s">
        <v>3497</v>
      </c>
      <c r="C527" s="4" t="s">
        <v>3499</v>
      </c>
      <c r="D527" s="4">
        <v>1.0</v>
      </c>
      <c r="E527" s="17" t="s">
        <v>40</v>
      </c>
      <c r="F527" s="4" t="s">
        <v>3501</v>
      </c>
      <c r="G527" s="4" t="s">
        <v>3502</v>
      </c>
      <c r="H527" s="4" t="s">
        <v>2841</v>
      </c>
      <c r="I527" s="4" t="s">
        <v>61</v>
      </c>
      <c r="J527" s="17" t="s">
        <v>2842</v>
      </c>
      <c r="K527" s="19">
        <v>716230.0</v>
      </c>
      <c r="L527" s="19">
        <v>749648.0</v>
      </c>
      <c r="M527" s="4" t="s">
        <v>3503</v>
      </c>
      <c r="N527" s="4">
        <v>188.0</v>
      </c>
    </row>
    <row r="528">
      <c r="A528" s="4">
        <v>536.0</v>
      </c>
      <c r="B528" s="4" t="s">
        <v>3504</v>
      </c>
      <c r="C528" s="4" t="s">
        <v>3505</v>
      </c>
      <c r="D528" s="4">
        <v>0.6000955</v>
      </c>
      <c r="E528" s="17" t="s">
        <v>116</v>
      </c>
      <c r="F528" s="4" t="s">
        <v>3506</v>
      </c>
      <c r="G528" s="4" t="s">
        <v>3507</v>
      </c>
      <c r="H528" s="4" t="s">
        <v>3509</v>
      </c>
      <c r="I528" s="4" t="s">
        <v>407</v>
      </c>
      <c r="J528" s="17" t="s">
        <v>3511</v>
      </c>
      <c r="K528" s="19"/>
      <c r="L528" s="19"/>
      <c r="M528" s="4"/>
      <c r="N528" s="4">
        <v>748.0</v>
      </c>
    </row>
    <row r="529">
      <c r="A529" s="4">
        <v>511.0</v>
      </c>
      <c r="B529" s="4" t="s">
        <v>3512</v>
      </c>
      <c r="C529" s="4" t="s">
        <v>3513</v>
      </c>
      <c r="D529" s="4">
        <v>1.0</v>
      </c>
      <c r="E529" s="17" t="s">
        <v>40</v>
      </c>
      <c r="F529" s="4" t="s">
        <v>3514</v>
      </c>
      <c r="G529" s="4" t="s">
        <v>3515</v>
      </c>
      <c r="H529" s="4" t="s">
        <v>3516</v>
      </c>
      <c r="I529" s="4" t="s">
        <v>61</v>
      </c>
      <c r="J529" s="17" t="s">
        <v>3517</v>
      </c>
      <c r="K529" s="19"/>
      <c r="L529" s="19"/>
      <c r="M529" s="4" t="s">
        <v>3518</v>
      </c>
      <c r="N529" s="4">
        <v>189.0</v>
      </c>
    </row>
    <row r="530">
      <c r="A530" s="4">
        <v>512.0</v>
      </c>
      <c r="B530" s="4" t="s">
        <v>3520</v>
      </c>
      <c r="C530" s="4" t="s">
        <v>3522</v>
      </c>
      <c r="D530" s="4">
        <v>1.0</v>
      </c>
      <c r="E530" s="17" t="s">
        <v>40</v>
      </c>
      <c r="F530" s="4" t="s">
        <v>3523</v>
      </c>
      <c r="G530" s="4" t="s">
        <v>3524</v>
      </c>
      <c r="H530" s="4" t="s">
        <v>3525</v>
      </c>
      <c r="I530" s="4" t="s">
        <v>101</v>
      </c>
      <c r="J530" s="17" t="s">
        <v>3526</v>
      </c>
      <c r="K530" s="19">
        <v>435305.0</v>
      </c>
      <c r="L530" s="19">
        <v>574585.0</v>
      </c>
      <c r="M530" s="4" t="s">
        <v>951</v>
      </c>
      <c r="N530" s="4">
        <v>190.0</v>
      </c>
    </row>
    <row r="531">
      <c r="A531" s="4">
        <v>292.0</v>
      </c>
      <c r="B531" s="4" t="s">
        <v>3527</v>
      </c>
      <c r="C531" s="4" t="s">
        <v>3528</v>
      </c>
      <c r="D531" s="4">
        <v>0.6630844</v>
      </c>
      <c r="E531" s="17" t="s">
        <v>116</v>
      </c>
      <c r="F531" s="4" t="s">
        <v>3531</v>
      </c>
      <c r="G531" s="4" t="s">
        <v>3532</v>
      </c>
      <c r="H531" s="4" t="s">
        <v>3533</v>
      </c>
      <c r="I531" s="4" t="s">
        <v>1752</v>
      </c>
      <c r="J531" s="17" t="s">
        <v>3534</v>
      </c>
      <c r="K531" s="19"/>
      <c r="L531" s="19"/>
      <c r="M531" s="4"/>
      <c r="N531" s="4">
        <v>723.0</v>
      </c>
    </row>
    <row r="532">
      <c r="A532" s="4">
        <v>513.0</v>
      </c>
      <c r="B532" s="4" t="s">
        <v>3535</v>
      </c>
      <c r="C532" s="4" t="s">
        <v>3538</v>
      </c>
      <c r="D532" s="4">
        <v>0.5514786</v>
      </c>
      <c r="E532" s="17" t="s">
        <v>116</v>
      </c>
      <c r="F532" s="4" t="s">
        <v>3539</v>
      </c>
      <c r="G532" s="4" t="s">
        <v>3540</v>
      </c>
      <c r="H532" s="4" t="s">
        <v>599</v>
      </c>
      <c r="I532" s="4" t="s">
        <v>162</v>
      </c>
      <c r="J532" s="17" t="s">
        <v>3542</v>
      </c>
      <c r="K532" s="19"/>
      <c r="L532" s="19"/>
      <c r="M532" s="4"/>
      <c r="N532" s="4">
        <v>767.0</v>
      </c>
    </row>
    <row r="533">
      <c r="A533" s="4">
        <v>514.0</v>
      </c>
      <c r="B533" s="4" t="s">
        <v>3543</v>
      </c>
      <c r="C533" s="4" t="s">
        <v>3545</v>
      </c>
      <c r="D533" s="4">
        <v>0.7464221</v>
      </c>
      <c r="E533" s="17" t="s">
        <v>116</v>
      </c>
      <c r="F533" s="4" t="s">
        <v>3547</v>
      </c>
      <c r="G533" s="4" t="s">
        <v>3548</v>
      </c>
      <c r="H533" s="4" t="s">
        <v>3549</v>
      </c>
      <c r="I533" s="4" t="s">
        <v>234</v>
      </c>
      <c r="J533" s="17" t="s">
        <v>3550</v>
      </c>
      <c r="K533" s="19"/>
      <c r="L533" s="19"/>
      <c r="M533" s="4"/>
      <c r="N533" s="4">
        <v>704.0</v>
      </c>
    </row>
    <row r="534">
      <c r="A534" s="4">
        <v>515.0</v>
      </c>
      <c r="B534" s="4" t="s">
        <v>3551</v>
      </c>
      <c r="C534" s="4" t="s">
        <v>3553</v>
      </c>
      <c r="D534" s="4">
        <v>0.9875</v>
      </c>
      <c r="E534" s="17" t="s">
        <v>40</v>
      </c>
      <c r="F534" s="4" t="s">
        <v>3554</v>
      </c>
      <c r="G534" s="4" t="s">
        <v>3556</v>
      </c>
      <c r="H534" s="4" t="s">
        <v>3557</v>
      </c>
      <c r="I534" s="4" t="s">
        <v>2671</v>
      </c>
      <c r="J534" s="17" t="s">
        <v>3561</v>
      </c>
      <c r="K534" s="19"/>
      <c r="L534" s="19"/>
      <c r="M534" s="4" t="s">
        <v>3562</v>
      </c>
      <c r="N534" s="4">
        <v>328.0</v>
      </c>
    </row>
    <row r="535">
      <c r="A535" s="4">
        <v>516.0</v>
      </c>
      <c r="B535" s="4" t="s">
        <v>3563</v>
      </c>
      <c r="C535" s="4" t="s">
        <v>3564</v>
      </c>
      <c r="D535" s="4">
        <v>0.9516649</v>
      </c>
      <c r="E535" s="17" t="s">
        <v>40</v>
      </c>
      <c r="F535" s="4" t="s">
        <v>3566</v>
      </c>
      <c r="G535" s="4" t="s">
        <v>3567</v>
      </c>
      <c r="H535" s="4" t="s">
        <v>178</v>
      </c>
      <c r="I535" s="4" t="s">
        <v>179</v>
      </c>
      <c r="J535" s="17" t="s">
        <v>3568</v>
      </c>
      <c r="K535" s="19"/>
      <c r="L535" s="19"/>
      <c r="M535" s="4" t="s">
        <v>3569</v>
      </c>
      <c r="N535" s="4">
        <v>475.0</v>
      </c>
    </row>
    <row r="536">
      <c r="A536" s="4">
        <v>517.0</v>
      </c>
      <c r="B536" s="4" t="s">
        <v>3563</v>
      </c>
      <c r="C536" s="4" t="s">
        <v>3564</v>
      </c>
      <c r="D536" s="4">
        <v>0.9516649</v>
      </c>
      <c r="E536" s="17" t="s">
        <v>40</v>
      </c>
      <c r="F536" s="4" t="s">
        <v>3566</v>
      </c>
      <c r="G536" s="4" t="s">
        <v>3567</v>
      </c>
      <c r="H536" s="4" t="s">
        <v>178</v>
      </c>
      <c r="I536" s="4" t="s">
        <v>179</v>
      </c>
      <c r="J536" s="17" t="s">
        <v>3568</v>
      </c>
      <c r="K536" s="19"/>
      <c r="L536" s="19"/>
      <c r="M536" s="4" t="s">
        <v>3569</v>
      </c>
      <c r="N536" s="4">
        <v>476.0</v>
      </c>
    </row>
    <row r="537">
      <c r="A537" s="4">
        <v>518.0</v>
      </c>
      <c r="B537" s="4" t="s">
        <v>3563</v>
      </c>
      <c r="C537" s="4" t="s">
        <v>3564</v>
      </c>
      <c r="D537" s="4">
        <v>0.9516649</v>
      </c>
      <c r="E537" s="17" t="s">
        <v>40</v>
      </c>
      <c r="F537" s="4" t="s">
        <v>3566</v>
      </c>
      <c r="G537" s="4" t="s">
        <v>3567</v>
      </c>
      <c r="H537" s="4" t="s">
        <v>178</v>
      </c>
      <c r="I537" s="4" t="s">
        <v>179</v>
      </c>
      <c r="J537" s="17" t="s">
        <v>3568</v>
      </c>
      <c r="K537" s="19"/>
      <c r="L537" s="19"/>
      <c r="M537" s="4" t="s">
        <v>3569</v>
      </c>
      <c r="N537" s="4">
        <v>477.0</v>
      </c>
    </row>
    <row r="538">
      <c r="A538" s="4">
        <v>519.0</v>
      </c>
      <c r="B538" s="4" t="s">
        <v>3563</v>
      </c>
      <c r="C538" s="4" t="s">
        <v>3564</v>
      </c>
      <c r="D538" s="4">
        <v>0.9516649</v>
      </c>
      <c r="E538" s="17" t="s">
        <v>40</v>
      </c>
      <c r="F538" s="4" t="s">
        <v>3566</v>
      </c>
      <c r="G538" s="4" t="s">
        <v>3567</v>
      </c>
      <c r="H538" s="4" t="s">
        <v>178</v>
      </c>
      <c r="I538" s="4" t="s">
        <v>179</v>
      </c>
      <c r="J538" s="17" t="s">
        <v>3568</v>
      </c>
      <c r="K538" s="19"/>
      <c r="L538" s="19"/>
      <c r="M538" s="4" t="s">
        <v>3569</v>
      </c>
      <c r="N538" s="4">
        <v>478.0</v>
      </c>
    </row>
    <row r="539">
      <c r="A539" s="4">
        <v>520.0</v>
      </c>
      <c r="B539" s="4" t="s">
        <v>3574</v>
      </c>
      <c r="C539" s="4" t="s">
        <v>3564</v>
      </c>
      <c r="D539" s="4">
        <v>0.9516649</v>
      </c>
      <c r="E539" s="17" t="s">
        <v>40</v>
      </c>
      <c r="F539" s="4" t="s">
        <v>3566</v>
      </c>
      <c r="G539" s="4" t="s">
        <v>3567</v>
      </c>
      <c r="H539" s="4" t="s">
        <v>178</v>
      </c>
      <c r="I539" s="4" t="s">
        <v>179</v>
      </c>
      <c r="J539" s="17" t="s">
        <v>3568</v>
      </c>
      <c r="K539" s="19"/>
      <c r="L539" s="19"/>
      <c r="M539" s="4" t="s">
        <v>3569</v>
      </c>
      <c r="N539" s="4">
        <v>479.0</v>
      </c>
    </row>
    <row r="540">
      <c r="A540" s="4">
        <v>521.0</v>
      </c>
      <c r="B540" s="4" t="s">
        <v>3575</v>
      </c>
      <c r="C540" s="4" t="s">
        <v>3576</v>
      </c>
      <c r="D540" s="4">
        <v>0.7287393</v>
      </c>
      <c r="E540" s="17" t="s">
        <v>40</v>
      </c>
      <c r="F540" s="4" t="s">
        <v>3579</v>
      </c>
      <c r="G540" s="4" t="s">
        <v>3580</v>
      </c>
      <c r="H540" s="4" t="s">
        <v>100</v>
      </c>
      <c r="I540" s="4" t="s">
        <v>101</v>
      </c>
      <c r="J540" s="17" t="s">
        <v>3581</v>
      </c>
      <c r="K540" s="19">
        <v>1.6130038E7</v>
      </c>
      <c r="L540" s="19">
        <v>1.6444527E7</v>
      </c>
      <c r="M540" s="4" t="s">
        <v>3582</v>
      </c>
      <c r="N540" s="4">
        <v>620.0</v>
      </c>
    </row>
    <row r="541">
      <c r="A541" s="4">
        <v>523.0</v>
      </c>
      <c r="B541" s="4" t="s">
        <v>3583</v>
      </c>
      <c r="C541" s="4" t="s">
        <v>3584</v>
      </c>
      <c r="D541" s="4">
        <v>1.0</v>
      </c>
      <c r="E541" s="17" t="s">
        <v>40</v>
      </c>
      <c r="F541" s="4" t="s">
        <v>3585</v>
      </c>
      <c r="G541" s="4" t="s">
        <v>3586</v>
      </c>
      <c r="H541" s="4" t="s">
        <v>3587</v>
      </c>
      <c r="I541" s="4" t="s">
        <v>1592</v>
      </c>
      <c r="J541" s="17" t="s">
        <v>3589</v>
      </c>
      <c r="K541" s="19">
        <v>41244.0</v>
      </c>
      <c r="L541" s="19">
        <v>39372.0</v>
      </c>
      <c r="M541" s="4" t="s">
        <v>648</v>
      </c>
      <c r="N541" s="4">
        <v>191.0</v>
      </c>
    </row>
    <row r="542">
      <c r="A542" s="4">
        <v>524.0</v>
      </c>
      <c r="B542" s="4" t="s">
        <v>3591</v>
      </c>
      <c r="C542" s="4" t="s">
        <v>3592</v>
      </c>
      <c r="D542" s="4">
        <v>1.0</v>
      </c>
      <c r="E542" s="17" t="s">
        <v>40</v>
      </c>
      <c r="F542" s="4" t="s">
        <v>3593</v>
      </c>
      <c r="G542" s="4" t="s">
        <v>3594</v>
      </c>
      <c r="H542" s="4" t="s">
        <v>3595</v>
      </c>
      <c r="I542" s="4" t="s">
        <v>153</v>
      </c>
      <c r="J542" s="17" t="s">
        <v>3596</v>
      </c>
      <c r="K542" s="19">
        <v>1297512.0</v>
      </c>
      <c r="L542" s="19">
        <v>1353488.0</v>
      </c>
      <c r="M542" s="4" t="s">
        <v>3598</v>
      </c>
      <c r="N542" s="4">
        <v>192.0</v>
      </c>
    </row>
    <row r="543">
      <c r="A543" s="4">
        <v>525.0</v>
      </c>
      <c r="B543" s="4" t="s">
        <v>3600</v>
      </c>
      <c r="C543" s="4" t="s">
        <v>3601</v>
      </c>
      <c r="D543" s="4">
        <v>1.0</v>
      </c>
      <c r="E543" s="17" t="s">
        <v>40</v>
      </c>
      <c r="F543" s="4" t="s">
        <v>3602</v>
      </c>
      <c r="G543" s="4" t="s">
        <v>3603</v>
      </c>
      <c r="H543" s="4" t="s">
        <v>3604</v>
      </c>
      <c r="I543" s="4" t="s">
        <v>1015</v>
      </c>
      <c r="J543" s="17" t="s">
        <v>3605</v>
      </c>
      <c r="K543" s="19">
        <v>4.9261053E7</v>
      </c>
      <c r="L543" s="19">
        <v>4.7940757E7</v>
      </c>
      <c r="M543" s="4" t="s">
        <v>3607</v>
      </c>
      <c r="N543" s="4">
        <v>193.0</v>
      </c>
    </row>
    <row r="544">
      <c r="A544" s="4">
        <v>526.0</v>
      </c>
      <c r="B544" s="4" t="s">
        <v>3609</v>
      </c>
      <c r="C544" s="4" t="s">
        <v>3611</v>
      </c>
      <c r="D544" s="4">
        <v>0.5820819</v>
      </c>
      <c r="E544" s="17" t="s">
        <v>116</v>
      </c>
      <c r="F544" s="4" t="s">
        <v>3612</v>
      </c>
      <c r="G544" s="4" t="s">
        <v>3613</v>
      </c>
      <c r="H544" s="4" t="s">
        <v>3614</v>
      </c>
      <c r="I544" s="4" t="s">
        <v>1344</v>
      </c>
      <c r="J544" s="17" t="s">
        <v>3615</v>
      </c>
      <c r="K544" s="19"/>
      <c r="L544" s="19"/>
      <c r="M544" s="4"/>
      <c r="N544" s="4">
        <v>758.0</v>
      </c>
    </row>
    <row r="545">
      <c r="A545" s="4">
        <v>268.0</v>
      </c>
      <c r="B545" s="4" t="s">
        <v>3616</v>
      </c>
      <c r="C545" s="4" t="s">
        <v>3617</v>
      </c>
      <c r="D545" s="4">
        <v>0.5608758</v>
      </c>
      <c r="E545" s="17" t="s">
        <v>116</v>
      </c>
      <c r="F545" s="4" t="s">
        <v>3620</v>
      </c>
      <c r="G545" s="4" t="s">
        <v>3621</v>
      </c>
      <c r="H545" s="4" t="s">
        <v>3622</v>
      </c>
      <c r="I545" s="4" t="s">
        <v>3623</v>
      </c>
      <c r="J545" s="17" t="s">
        <v>3624</v>
      </c>
      <c r="K545" s="19"/>
      <c r="L545" s="19"/>
      <c r="M545" s="4"/>
      <c r="N545" s="4">
        <v>764.0</v>
      </c>
    </row>
    <row r="546">
      <c r="A546" s="4">
        <v>527.0</v>
      </c>
      <c r="B546" s="4" t="s">
        <v>3625</v>
      </c>
      <c r="C546" s="4" t="s">
        <v>3626</v>
      </c>
      <c r="D546" s="4">
        <v>1.0</v>
      </c>
      <c r="E546" s="17" t="s">
        <v>40</v>
      </c>
      <c r="F546" s="4" t="s">
        <v>3627</v>
      </c>
      <c r="G546" s="4" t="s">
        <v>3628</v>
      </c>
      <c r="H546" s="4" t="s">
        <v>3629</v>
      </c>
      <c r="I546" s="4" t="s">
        <v>219</v>
      </c>
      <c r="J546" s="17" t="s">
        <v>3631</v>
      </c>
      <c r="K546" s="19"/>
      <c r="L546" s="19"/>
      <c r="M546" s="4" t="s">
        <v>313</v>
      </c>
      <c r="N546" s="4">
        <v>194.0</v>
      </c>
    </row>
    <row r="547">
      <c r="A547" s="4">
        <v>528.0</v>
      </c>
      <c r="B547" s="4" t="s">
        <v>3633</v>
      </c>
      <c r="C547" s="4" t="s">
        <v>3633</v>
      </c>
      <c r="D547" s="4">
        <v>1.0</v>
      </c>
      <c r="E547" s="17" t="s">
        <v>40</v>
      </c>
      <c r="F547" s="4" t="s">
        <v>3634</v>
      </c>
      <c r="G547" s="4" t="s">
        <v>3635</v>
      </c>
      <c r="H547" s="4" t="s">
        <v>3636</v>
      </c>
      <c r="I547" s="4" t="s">
        <v>61</v>
      </c>
      <c r="J547" s="17" t="s">
        <v>3637</v>
      </c>
      <c r="K547" s="19">
        <v>1245878.0</v>
      </c>
      <c r="L547" s="19">
        <v>949518.0</v>
      </c>
      <c r="M547" s="4" t="s">
        <v>3638</v>
      </c>
      <c r="N547" s="4">
        <v>195.0</v>
      </c>
    </row>
    <row r="548">
      <c r="A548" s="4">
        <v>529.0</v>
      </c>
      <c r="B548" s="4" t="s">
        <v>3639</v>
      </c>
      <c r="C548" s="4" t="s">
        <v>3639</v>
      </c>
      <c r="D548" s="4">
        <v>1.0</v>
      </c>
      <c r="E548" s="17" t="s">
        <v>40</v>
      </c>
      <c r="F548" s="4" t="s">
        <v>3642</v>
      </c>
      <c r="G548" s="4"/>
      <c r="H548" s="4"/>
      <c r="I548" s="4"/>
      <c r="J548" s="17"/>
      <c r="K548" s="19"/>
      <c r="L548" s="19"/>
      <c r="M548" s="4"/>
      <c r="N548" s="4">
        <v>196.0</v>
      </c>
    </row>
    <row r="549">
      <c r="A549" s="4">
        <v>530.0</v>
      </c>
      <c r="B549" s="4" t="s">
        <v>3643</v>
      </c>
      <c r="C549" s="4" t="s">
        <v>3644</v>
      </c>
      <c r="D549" s="4">
        <v>1.0</v>
      </c>
      <c r="E549" s="17" t="s">
        <v>40</v>
      </c>
      <c r="F549" s="4" t="s">
        <v>3645</v>
      </c>
      <c r="G549" s="4" t="s">
        <v>3646</v>
      </c>
      <c r="H549" s="4" t="s">
        <v>1415</v>
      </c>
      <c r="I549" s="4" t="s">
        <v>234</v>
      </c>
      <c r="J549" s="17" t="s">
        <v>3648</v>
      </c>
      <c r="K549" s="19">
        <v>876088.0</v>
      </c>
      <c r="L549" s="19">
        <v>940840.0</v>
      </c>
      <c r="M549" s="4" t="s">
        <v>3650</v>
      </c>
      <c r="N549" s="4">
        <v>197.0</v>
      </c>
    </row>
    <row r="550">
      <c r="A550" s="4">
        <v>531.0</v>
      </c>
      <c r="B550" s="4" t="s">
        <v>3651</v>
      </c>
      <c r="C550" s="4" t="s">
        <v>3652</v>
      </c>
      <c r="D550" s="4">
        <v>0.9875</v>
      </c>
      <c r="E550" s="17" t="s">
        <v>40</v>
      </c>
      <c r="F550" s="4" t="s">
        <v>3653</v>
      </c>
      <c r="G550" s="4" t="s">
        <v>3654</v>
      </c>
      <c r="H550" s="4" t="s">
        <v>3655</v>
      </c>
      <c r="I550" s="4" t="s">
        <v>61</v>
      </c>
      <c r="J550" s="17" t="s">
        <v>3656</v>
      </c>
      <c r="K550" s="19"/>
      <c r="L550" s="19"/>
      <c r="M550" s="4" t="s">
        <v>722</v>
      </c>
      <c r="N550" s="4">
        <v>326.0</v>
      </c>
    </row>
    <row r="551">
      <c r="A551" s="4">
        <v>532.0</v>
      </c>
      <c r="B551" s="4" t="s">
        <v>3659</v>
      </c>
      <c r="C551" s="4" t="s">
        <v>3660</v>
      </c>
      <c r="D551" s="4">
        <v>0.9875</v>
      </c>
      <c r="E551" s="17" t="s">
        <v>40</v>
      </c>
      <c r="F551" s="4" t="s">
        <v>3662</v>
      </c>
      <c r="G551" s="4" t="s">
        <v>3663</v>
      </c>
      <c r="H551" s="4" t="s">
        <v>3525</v>
      </c>
      <c r="I551" s="4" t="s">
        <v>252</v>
      </c>
      <c r="J551" s="17" t="s">
        <v>3664</v>
      </c>
      <c r="K551" s="19">
        <v>3125240.0</v>
      </c>
      <c r="L551" s="19">
        <v>1419689.0</v>
      </c>
      <c r="M551" s="4" t="s">
        <v>3665</v>
      </c>
      <c r="N551" s="4">
        <v>327.0</v>
      </c>
    </row>
    <row r="552">
      <c r="A552" s="4">
        <v>533.0</v>
      </c>
      <c r="B552" s="4" t="s">
        <v>3667</v>
      </c>
      <c r="C552" s="4" t="s">
        <v>3668</v>
      </c>
      <c r="D552" s="4">
        <v>0.978583</v>
      </c>
      <c r="E552" s="17" t="s">
        <v>40</v>
      </c>
      <c r="F552" s="4" t="s">
        <v>3670</v>
      </c>
      <c r="G552" s="4" t="s">
        <v>3671</v>
      </c>
      <c r="H552" s="4" t="s">
        <v>3673</v>
      </c>
      <c r="I552" s="4" t="s">
        <v>2671</v>
      </c>
      <c r="J552" s="17" t="s">
        <v>3675</v>
      </c>
      <c r="K552" s="19"/>
      <c r="L552" s="19"/>
      <c r="M552" s="4" t="s">
        <v>3676</v>
      </c>
      <c r="N552" s="4">
        <v>399.0</v>
      </c>
    </row>
    <row r="553">
      <c r="A553" s="4">
        <v>534.0</v>
      </c>
      <c r="B553" s="4" t="s">
        <v>3677</v>
      </c>
      <c r="C553" s="4" t="s">
        <v>3678</v>
      </c>
      <c r="D553" s="4">
        <v>1.0</v>
      </c>
      <c r="E553" s="17" t="s">
        <v>40</v>
      </c>
      <c r="F553" s="4" t="s">
        <v>3679</v>
      </c>
      <c r="G553" s="4" t="s">
        <v>3680</v>
      </c>
      <c r="H553" s="4" t="s">
        <v>3681</v>
      </c>
      <c r="I553" s="4" t="s">
        <v>61</v>
      </c>
      <c r="J553" s="17" t="s">
        <v>3682</v>
      </c>
      <c r="K553" s="19">
        <v>702017.0</v>
      </c>
      <c r="L553" s="19">
        <v>733584.0</v>
      </c>
      <c r="M553" s="4" t="s">
        <v>3683</v>
      </c>
      <c r="N553" s="4">
        <v>198.0</v>
      </c>
    </row>
    <row r="554">
      <c r="A554" s="4">
        <v>535.0</v>
      </c>
      <c r="B554" s="4" t="s">
        <v>3684</v>
      </c>
      <c r="C554" s="4" t="s">
        <v>3685</v>
      </c>
      <c r="D554" s="4">
        <v>1.0</v>
      </c>
      <c r="E554" s="17" t="s">
        <v>40</v>
      </c>
      <c r="F554" s="4" t="s">
        <v>3686</v>
      </c>
      <c r="G554" s="4" t="s">
        <v>3687</v>
      </c>
      <c r="H554" s="4" t="s">
        <v>1873</v>
      </c>
      <c r="I554" s="4" t="s">
        <v>226</v>
      </c>
      <c r="J554" s="17" t="s">
        <v>3688</v>
      </c>
      <c r="K554" s="19">
        <v>1.1067588E7</v>
      </c>
      <c r="L554" s="19">
        <v>1.1526336E7</v>
      </c>
      <c r="M554" s="4" t="s">
        <v>3689</v>
      </c>
      <c r="N554" s="4">
        <v>199.0</v>
      </c>
    </row>
    <row r="555">
      <c r="A555" s="4">
        <v>5.0</v>
      </c>
      <c r="B555" s="4" t="s">
        <v>3690</v>
      </c>
      <c r="C555" s="4" t="s">
        <v>3691</v>
      </c>
      <c r="D555" s="4">
        <v>0.1882182</v>
      </c>
      <c r="E555" s="17" t="s">
        <v>116</v>
      </c>
      <c r="F555" s="4" t="s">
        <v>3692</v>
      </c>
      <c r="G555" s="4" t="s">
        <v>3693</v>
      </c>
      <c r="H555" s="4" t="s">
        <v>3694</v>
      </c>
      <c r="I555" s="4" t="s">
        <v>61</v>
      </c>
      <c r="J555" s="17" t="s">
        <v>3695</v>
      </c>
      <c r="K555" s="19"/>
      <c r="L555" s="19"/>
      <c r="M555" s="4"/>
      <c r="N555" s="4">
        <v>819.0</v>
      </c>
    </row>
    <row r="556">
      <c r="A556" s="4">
        <v>541.0</v>
      </c>
      <c r="B556" s="4" t="s">
        <v>3698</v>
      </c>
      <c r="C556" s="4" t="s">
        <v>3699</v>
      </c>
      <c r="D556" s="4">
        <v>1.0</v>
      </c>
      <c r="E556" s="17" t="s">
        <v>40</v>
      </c>
      <c r="F556" s="20" t="s">
        <v>3700</v>
      </c>
      <c r="G556" s="4" t="s">
        <v>3701</v>
      </c>
      <c r="H556" s="4" t="s">
        <v>2356</v>
      </c>
      <c r="I556" s="4" t="s">
        <v>61</v>
      </c>
      <c r="J556" s="17" t="s">
        <v>3702</v>
      </c>
      <c r="K556" s="19"/>
      <c r="L556" s="19"/>
      <c r="M556" s="4" t="s">
        <v>313</v>
      </c>
      <c r="N556" s="4">
        <v>308.0</v>
      </c>
    </row>
    <row r="557">
      <c r="A557" s="4">
        <v>542.0</v>
      </c>
      <c r="B557" s="4" t="s">
        <v>3698</v>
      </c>
      <c r="C557" s="4" t="s">
        <v>3699</v>
      </c>
      <c r="D557" s="4">
        <v>1.0</v>
      </c>
      <c r="E557" s="17" t="s">
        <v>40</v>
      </c>
      <c r="F557" s="20" t="s">
        <v>3700</v>
      </c>
      <c r="G557" s="4" t="s">
        <v>3701</v>
      </c>
      <c r="H557" s="4" t="s">
        <v>2356</v>
      </c>
      <c r="I557" s="4" t="s">
        <v>61</v>
      </c>
      <c r="J557" s="17" t="s">
        <v>3702</v>
      </c>
      <c r="K557" s="19"/>
      <c r="L557" s="19"/>
      <c r="M557" s="4" t="s">
        <v>313</v>
      </c>
      <c r="N557" s="4">
        <v>309.0</v>
      </c>
    </row>
    <row r="558">
      <c r="A558" s="4">
        <v>543.0</v>
      </c>
      <c r="B558" s="4" t="s">
        <v>3698</v>
      </c>
      <c r="C558" s="4" t="s">
        <v>3699</v>
      </c>
      <c r="D558" s="4">
        <v>1.0</v>
      </c>
      <c r="E558" s="17" t="s">
        <v>40</v>
      </c>
      <c r="F558" s="20" t="s">
        <v>3700</v>
      </c>
      <c r="G558" s="4" t="s">
        <v>3701</v>
      </c>
      <c r="H558" s="4" t="s">
        <v>2356</v>
      </c>
      <c r="I558" s="4" t="s">
        <v>61</v>
      </c>
      <c r="J558" s="17" t="s">
        <v>3702</v>
      </c>
      <c r="K558" s="19"/>
      <c r="L558" s="19"/>
      <c r="M558" s="4" t="s">
        <v>313</v>
      </c>
      <c r="N558" s="4">
        <v>310.0</v>
      </c>
    </row>
    <row r="559">
      <c r="A559" s="4">
        <v>544.0</v>
      </c>
      <c r="B559" s="4" t="s">
        <v>3698</v>
      </c>
      <c r="C559" s="4" t="s">
        <v>3699</v>
      </c>
      <c r="D559" s="4">
        <v>1.0</v>
      </c>
      <c r="E559" s="17" t="s">
        <v>40</v>
      </c>
      <c r="F559" s="20" t="s">
        <v>3700</v>
      </c>
      <c r="G559" s="4" t="s">
        <v>3701</v>
      </c>
      <c r="H559" s="4" t="s">
        <v>2356</v>
      </c>
      <c r="I559" s="4" t="s">
        <v>61</v>
      </c>
      <c r="J559" s="17" t="s">
        <v>3702</v>
      </c>
      <c r="K559" s="19"/>
      <c r="L559" s="19"/>
      <c r="M559" s="4" t="s">
        <v>313</v>
      </c>
      <c r="N559" s="4">
        <v>311.0</v>
      </c>
    </row>
    <row r="560">
      <c r="A560" s="4">
        <v>545.0</v>
      </c>
      <c r="B560" s="4" t="s">
        <v>3698</v>
      </c>
      <c r="C560" s="4" t="s">
        <v>3699</v>
      </c>
      <c r="D560" s="4">
        <v>1.0</v>
      </c>
      <c r="E560" s="17" t="s">
        <v>40</v>
      </c>
      <c r="F560" s="20" t="s">
        <v>3700</v>
      </c>
      <c r="G560" s="4" t="s">
        <v>3701</v>
      </c>
      <c r="H560" s="4" t="s">
        <v>2356</v>
      </c>
      <c r="I560" s="4" t="s">
        <v>61</v>
      </c>
      <c r="J560" s="17" t="s">
        <v>3702</v>
      </c>
      <c r="K560" s="19"/>
      <c r="L560" s="19"/>
      <c r="M560" s="4" t="s">
        <v>313</v>
      </c>
      <c r="N560" s="4">
        <v>312.0</v>
      </c>
    </row>
    <row r="561">
      <c r="A561" s="4">
        <v>546.0</v>
      </c>
      <c r="B561" s="4" t="s">
        <v>3698</v>
      </c>
      <c r="C561" s="4" t="s">
        <v>3699</v>
      </c>
      <c r="D561" s="4">
        <v>1.0</v>
      </c>
      <c r="E561" s="17" t="s">
        <v>40</v>
      </c>
      <c r="F561" s="20" t="s">
        <v>3700</v>
      </c>
      <c r="G561" s="4" t="s">
        <v>3701</v>
      </c>
      <c r="H561" s="4" t="s">
        <v>2356</v>
      </c>
      <c r="I561" s="4" t="s">
        <v>61</v>
      </c>
      <c r="J561" s="17" t="s">
        <v>3702</v>
      </c>
      <c r="K561" s="19"/>
      <c r="L561" s="19"/>
      <c r="M561" s="4" t="s">
        <v>313</v>
      </c>
      <c r="N561" s="4">
        <v>313.0</v>
      </c>
    </row>
    <row r="562">
      <c r="A562" s="4">
        <v>547.0</v>
      </c>
      <c r="B562" s="4" t="s">
        <v>3698</v>
      </c>
      <c r="C562" s="4" t="s">
        <v>3699</v>
      </c>
      <c r="D562" s="4">
        <v>1.0</v>
      </c>
      <c r="E562" s="17" t="s">
        <v>40</v>
      </c>
      <c r="F562" s="20" t="s">
        <v>3700</v>
      </c>
      <c r="G562" s="4" t="s">
        <v>3701</v>
      </c>
      <c r="H562" s="4" t="s">
        <v>2356</v>
      </c>
      <c r="I562" s="4" t="s">
        <v>61</v>
      </c>
      <c r="J562" s="17" t="s">
        <v>3702</v>
      </c>
      <c r="K562" s="19"/>
      <c r="L562" s="19"/>
      <c r="M562" s="4" t="s">
        <v>313</v>
      </c>
      <c r="N562" s="4">
        <v>314.0</v>
      </c>
    </row>
    <row r="563">
      <c r="A563" s="4">
        <v>537.0</v>
      </c>
      <c r="B563" s="4" t="s">
        <v>3711</v>
      </c>
      <c r="C563" s="4" t="s">
        <v>3712</v>
      </c>
      <c r="D563" s="4">
        <v>1.0</v>
      </c>
      <c r="E563" s="17" t="s">
        <v>40</v>
      </c>
      <c r="F563" s="4" t="s">
        <v>3713</v>
      </c>
      <c r="G563" s="4" t="s">
        <v>3714</v>
      </c>
      <c r="H563" s="4" t="s">
        <v>674</v>
      </c>
      <c r="I563" s="4" t="s">
        <v>61</v>
      </c>
      <c r="J563" s="17" t="s">
        <v>3715</v>
      </c>
      <c r="K563" s="19">
        <v>421448.0</v>
      </c>
      <c r="L563" s="19">
        <v>499225.0</v>
      </c>
      <c r="M563" s="4" t="s">
        <v>2031</v>
      </c>
      <c r="N563" s="4">
        <v>200.0</v>
      </c>
    </row>
    <row r="564">
      <c r="A564" s="4">
        <v>538.0</v>
      </c>
      <c r="B564" s="4" t="s">
        <v>3716</v>
      </c>
      <c r="C564" s="4" t="s">
        <v>3717</v>
      </c>
      <c r="D564" s="4">
        <v>0.9350152</v>
      </c>
      <c r="E564" s="17" t="s">
        <v>40</v>
      </c>
      <c r="F564" s="4" t="s">
        <v>3718</v>
      </c>
      <c r="G564" s="4" t="s">
        <v>3719</v>
      </c>
      <c r="H564" s="4" t="s">
        <v>1601</v>
      </c>
      <c r="I564" s="4" t="s">
        <v>226</v>
      </c>
      <c r="J564" s="17" t="s">
        <v>3720</v>
      </c>
      <c r="K564" s="19"/>
      <c r="L564" s="19"/>
      <c r="M564" s="4" t="s">
        <v>3721</v>
      </c>
      <c r="N564" s="4">
        <v>488.0</v>
      </c>
    </row>
    <row r="565">
      <c r="A565" s="4">
        <v>539.0</v>
      </c>
      <c r="B565" s="4" t="s">
        <v>3722</v>
      </c>
      <c r="C565" s="4" t="s">
        <v>3723</v>
      </c>
      <c r="D565" s="4">
        <v>0.8746873</v>
      </c>
      <c r="E565" s="17" t="s">
        <v>40</v>
      </c>
      <c r="F565" s="4" t="s">
        <v>3725</v>
      </c>
      <c r="G565" s="4" t="s">
        <v>3726</v>
      </c>
      <c r="H565" s="4" t="s">
        <v>3727</v>
      </c>
      <c r="I565" s="4" t="s">
        <v>120</v>
      </c>
      <c r="J565" s="17" t="s">
        <v>3728</v>
      </c>
      <c r="K565" s="19"/>
      <c r="L565" s="19"/>
      <c r="M565" s="4" t="s">
        <v>364</v>
      </c>
      <c r="N565" s="4">
        <v>549.0</v>
      </c>
    </row>
    <row r="566">
      <c r="A566" s="4">
        <v>540.0</v>
      </c>
      <c r="B566" s="4" t="s">
        <v>3729</v>
      </c>
      <c r="C566" s="4" t="s">
        <v>3729</v>
      </c>
      <c r="D566" s="4">
        <v>1.0</v>
      </c>
      <c r="E566" s="17" t="s">
        <v>40</v>
      </c>
      <c r="F566" s="4" t="s">
        <v>3731</v>
      </c>
      <c r="G566" s="4" t="s">
        <v>3732</v>
      </c>
      <c r="H566" s="4" t="s">
        <v>3733</v>
      </c>
      <c r="I566" s="4" t="s">
        <v>120</v>
      </c>
      <c r="J566" s="17" t="s">
        <v>3734</v>
      </c>
      <c r="K566" s="19"/>
      <c r="L566" s="19"/>
      <c r="M566" s="4"/>
      <c r="N566" s="4">
        <v>201.0</v>
      </c>
    </row>
    <row r="567">
      <c r="A567" s="4">
        <v>167.0</v>
      </c>
      <c r="B567" s="4" t="s">
        <v>3735</v>
      </c>
      <c r="C567" s="4" t="s">
        <v>3736</v>
      </c>
      <c r="D567" s="4">
        <v>0.6990902</v>
      </c>
      <c r="E567" s="17" t="s">
        <v>116</v>
      </c>
      <c r="F567" s="4" t="s">
        <v>3737</v>
      </c>
      <c r="G567" s="4" t="s">
        <v>3738</v>
      </c>
      <c r="H567" s="4" t="s">
        <v>3739</v>
      </c>
      <c r="I567" s="4" t="s">
        <v>153</v>
      </c>
      <c r="J567" s="17" t="s">
        <v>3740</v>
      </c>
      <c r="K567" s="19"/>
      <c r="L567" s="19"/>
      <c r="M567" s="4"/>
      <c r="N567" s="4">
        <v>711.0</v>
      </c>
    </row>
    <row r="568">
      <c r="A568" s="4">
        <v>168.0</v>
      </c>
      <c r="B568" s="4" t="s">
        <v>3735</v>
      </c>
      <c r="C568" s="4" t="s">
        <v>3736</v>
      </c>
      <c r="D568" s="4">
        <v>0.6990902</v>
      </c>
      <c r="E568" s="17" t="s">
        <v>116</v>
      </c>
      <c r="F568" s="4" t="s">
        <v>3737</v>
      </c>
      <c r="G568" s="4" t="s">
        <v>3738</v>
      </c>
      <c r="H568" s="4" t="s">
        <v>3739</v>
      </c>
      <c r="I568" s="4" t="s">
        <v>153</v>
      </c>
      <c r="J568" s="17" t="s">
        <v>3740</v>
      </c>
      <c r="K568" s="19"/>
      <c r="L568" s="19"/>
      <c r="M568" s="4"/>
      <c r="N568" s="4">
        <v>712.0</v>
      </c>
    </row>
    <row r="569">
      <c r="A569" s="4">
        <v>169.0</v>
      </c>
      <c r="B569" s="4" t="s">
        <v>3735</v>
      </c>
      <c r="C569" s="4" t="s">
        <v>3736</v>
      </c>
      <c r="D569" s="4">
        <v>0.6990902</v>
      </c>
      <c r="E569" s="17" t="s">
        <v>116</v>
      </c>
      <c r="F569" s="4" t="s">
        <v>3737</v>
      </c>
      <c r="G569" s="4" t="s">
        <v>3738</v>
      </c>
      <c r="H569" s="4" t="s">
        <v>3739</v>
      </c>
      <c r="I569" s="4" t="s">
        <v>153</v>
      </c>
      <c r="J569" s="17" t="s">
        <v>3740</v>
      </c>
      <c r="K569" s="19"/>
      <c r="L569" s="19"/>
      <c r="M569" s="4"/>
      <c r="N569" s="4">
        <v>713.0</v>
      </c>
    </row>
    <row r="570">
      <c r="A570" s="4">
        <v>170.0</v>
      </c>
      <c r="B570" s="4" t="s">
        <v>3735</v>
      </c>
      <c r="C570" s="4" t="s">
        <v>3736</v>
      </c>
      <c r="D570" s="4">
        <v>0.6990902</v>
      </c>
      <c r="E570" s="17" t="s">
        <v>116</v>
      </c>
      <c r="F570" s="4" t="s">
        <v>3737</v>
      </c>
      <c r="G570" s="4" t="s">
        <v>3738</v>
      </c>
      <c r="H570" s="4" t="s">
        <v>3739</v>
      </c>
      <c r="I570" s="4" t="s">
        <v>153</v>
      </c>
      <c r="J570" s="17" t="s">
        <v>3740</v>
      </c>
      <c r="K570" s="19"/>
      <c r="L570" s="19"/>
      <c r="M570" s="4"/>
      <c r="N570" s="4">
        <v>714.0</v>
      </c>
    </row>
    <row r="571">
      <c r="A571" s="4">
        <v>171.0</v>
      </c>
      <c r="B571" s="4" t="s">
        <v>3735</v>
      </c>
      <c r="C571" s="4" t="s">
        <v>3736</v>
      </c>
      <c r="D571" s="4">
        <v>0.6990902</v>
      </c>
      <c r="E571" s="17" t="s">
        <v>116</v>
      </c>
      <c r="F571" s="4" t="s">
        <v>3737</v>
      </c>
      <c r="G571" s="4" t="s">
        <v>3738</v>
      </c>
      <c r="H571" s="4" t="s">
        <v>3739</v>
      </c>
      <c r="I571" s="4" t="s">
        <v>153</v>
      </c>
      <c r="J571" s="17" t="s">
        <v>3740</v>
      </c>
      <c r="K571" s="19"/>
      <c r="L571" s="19"/>
      <c r="M571" s="4"/>
      <c r="N571" s="4">
        <v>715.0</v>
      </c>
    </row>
    <row r="572">
      <c r="A572" s="4">
        <v>548.0</v>
      </c>
      <c r="B572" s="4" t="s">
        <v>3741</v>
      </c>
      <c r="C572" s="4" t="s">
        <v>3742</v>
      </c>
      <c r="D572" s="4">
        <v>1.0</v>
      </c>
      <c r="E572" s="17" t="s">
        <v>40</v>
      </c>
      <c r="F572" s="4" t="s">
        <v>3743</v>
      </c>
      <c r="G572" s="4" t="s">
        <v>3744</v>
      </c>
      <c r="H572" s="4" t="s">
        <v>3745</v>
      </c>
      <c r="I572" s="4" t="s">
        <v>369</v>
      </c>
      <c r="J572" s="17" t="s">
        <v>3746</v>
      </c>
      <c r="K572" s="19">
        <v>4406733.0</v>
      </c>
      <c r="L572" s="19">
        <v>3933608.0</v>
      </c>
      <c r="M572" s="4" t="s">
        <v>3053</v>
      </c>
      <c r="N572" s="4">
        <v>205.0</v>
      </c>
    </row>
    <row r="573">
      <c r="A573" s="4">
        <v>549.0</v>
      </c>
      <c r="B573" s="4" t="s">
        <v>3747</v>
      </c>
      <c r="C573" s="4" t="s">
        <v>3748</v>
      </c>
      <c r="D573" s="4">
        <v>0.9761629</v>
      </c>
      <c r="E573" s="17" t="s">
        <v>40</v>
      </c>
      <c r="F573" s="4" t="s">
        <v>3749</v>
      </c>
      <c r="G573" s="4" t="s">
        <v>3750</v>
      </c>
      <c r="H573" s="4" t="s">
        <v>3751</v>
      </c>
      <c r="I573" s="4" t="s">
        <v>2671</v>
      </c>
      <c r="J573" s="17" t="s">
        <v>3752</v>
      </c>
      <c r="K573" s="19">
        <v>55356.0</v>
      </c>
      <c r="L573" s="19">
        <v>31847.0</v>
      </c>
      <c r="M573" s="4" t="s">
        <v>1212</v>
      </c>
      <c r="N573" s="4">
        <v>415.0</v>
      </c>
    </row>
    <row r="574">
      <c r="A574" s="4">
        <v>550.0</v>
      </c>
      <c r="B574" s="4" t="s">
        <v>3747</v>
      </c>
      <c r="C574" s="4" t="s">
        <v>3748</v>
      </c>
      <c r="D574" s="4">
        <v>0.9761629</v>
      </c>
      <c r="E574" s="17" t="s">
        <v>40</v>
      </c>
      <c r="F574" s="4" t="s">
        <v>3749</v>
      </c>
      <c r="G574" s="4" t="s">
        <v>3750</v>
      </c>
      <c r="H574" s="4" t="s">
        <v>3751</v>
      </c>
      <c r="I574" s="4" t="s">
        <v>2671</v>
      </c>
      <c r="J574" s="17" t="s">
        <v>3752</v>
      </c>
      <c r="K574" s="19">
        <v>55356.0</v>
      </c>
      <c r="L574" s="19">
        <v>31847.0</v>
      </c>
      <c r="M574" s="4" t="s">
        <v>1212</v>
      </c>
      <c r="N574" s="4">
        <v>416.0</v>
      </c>
    </row>
    <row r="575">
      <c r="A575" s="4">
        <v>551.0</v>
      </c>
      <c r="B575" s="4" t="s">
        <v>3753</v>
      </c>
      <c r="C575" s="4" t="s">
        <v>3753</v>
      </c>
      <c r="D575" s="4">
        <v>1.0</v>
      </c>
      <c r="E575" s="17" t="s">
        <v>40</v>
      </c>
      <c r="F575" s="4" t="s">
        <v>3754</v>
      </c>
      <c r="G575" s="4" t="s">
        <v>3755</v>
      </c>
      <c r="H575" s="4" t="s">
        <v>3756</v>
      </c>
      <c r="I575" s="4" t="s">
        <v>92</v>
      </c>
      <c r="J575" s="17" t="s">
        <v>3757</v>
      </c>
      <c r="K575" s="19"/>
      <c r="L575" s="19"/>
      <c r="M575" s="4" t="s">
        <v>722</v>
      </c>
      <c r="N575" s="4">
        <v>202.0</v>
      </c>
    </row>
    <row r="576">
      <c r="A576" s="4">
        <v>552.0</v>
      </c>
      <c r="B576" s="4" t="s">
        <v>3758</v>
      </c>
      <c r="C576" s="4" t="s">
        <v>3758</v>
      </c>
      <c r="D576" s="4">
        <v>1.0</v>
      </c>
      <c r="E576" s="17" t="s">
        <v>40</v>
      </c>
      <c r="F576" s="4" t="s">
        <v>3759</v>
      </c>
      <c r="G576" s="4" t="s">
        <v>3760</v>
      </c>
      <c r="H576" s="4" t="s">
        <v>428</v>
      </c>
      <c r="I576" s="4" t="s">
        <v>179</v>
      </c>
      <c r="J576" s="17" t="s">
        <v>3761</v>
      </c>
      <c r="K576" s="19"/>
      <c r="L576" s="19"/>
      <c r="M576" s="4" t="s">
        <v>279</v>
      </c>
      <c r="N576" s="4">
        <v>203.0</v>
      </c>
    </row>
    <row r="577">
      <c r="A577" s="4">
        <v>553.0</v>
      </c>
      <c r="B577" s="4" t="s">
        <v>3762</v>
      </c>
      <c r="C577" s="4" t="s">
        <v>3763</v>
      </c>
      <c r="D577" s="4">
        <v>1.0</v>
      </c>
      <c r="E577" s="17" t="s">
        <v>40</v>
      </c>
      <c r="F577" s="4" t="s">
        <v>3764</v>
      </c>
      <c r="G577" s="4" t="s">
        <v>3765</v>
      </c>
      <c r="H577" s="4" t="s">
        <v>3766</v>
      </c>
      <c r="I577" s="4" t="s">
        <v>69</v>
      </c>
      <c r="J577" s="17" t="s">
        <v>3767</v>
      </c>
      <c r="K577" s="19"/>
      <c r="L577" s="19"/>
      <c r="M577" s="4" t="s">
        <v>3768</v>
      </c>
      <c r="N577" s="4">
        <v>204.0</v>
      </c>
    </row>
    <row r="578">
      <c r="A578" s="4">
        <v>555.0</v>
      </c>
      <c r="B578" s="4" t="s">
        <v>3769</v>
      </c>
      <c r="C578" s="4" t="s">
        <v>3769</v>
      </c>
      <c r="D578" s="4">
        <v>1.0</v>
      </c>
      <c r="E578" s="17" t="s">
        <v>40</v>
      </c>
      <c r="F578" s="4" t="s">
        <v>3770</v>
      </c>
      <c r="G578" s="4" t="s">
        <v>3771</v>
      </c>
      <c r="H578" s="4" t="s">
        <v>3772</v>
      </c>
      <c r="I578" s="4" t="s">
        <v>1015</v>
      </c>
      <c r="J578" s="17" t="s">
        <v>3773</v>
      </c>
      <c r="K578" s="19"/>
      <c r="L578" s="19"/>
      <c r="M578" s="4" t="s">
        <v>1571</v>
      </c>
      <c r="N578" s="4">
        <v>206.0</v>
      </c>
    </row>
    <row r="579">
      <c r="A579" s="4">
        <v>556.0</v>
      </c>
      <c r="B579" s="4" t="s">
        <v>3774</v>
      </c>
      <c r="C579" s="4" t="s">
        <v>3776</v>
      </c>
      <c r="D579" s="4">
        <v>0.9647408</v>
      </c>
      <c r="E579" s="17" t="s">
        <v>40</v>
      </c>
      <c r="F579" s="4" t="s">
        <v>3777</v>
      </c>
      <c r="G579" s="4" t="s">
        <v>3778</v>
      </c>
      <c r="H579" s="4" t="s">
        <v>2906</v>
      </c>
      <c r="I579" s="4" t="s">
        <v>54</v>
      </c>
      <c r="J579" s="17" t="s">
        <v>2907</v>
      </c>
      <c r="K579" s="19"/>
      <c r="L579" s="19"/>
      <c r="M579" s="4" t="s">
        <v>201</v>
      </c>
      <c r="N579" s="4">
        <v>459.0</v>
      </c>
    </row>
    <row r="580">
      <c r="A580" s="4">
        <v>557.0</v>
      </c>
      <c r="B580" s="4" t="s">
        <v>3780</v>
      </c>
      <c r="C580" s="4" t="s">
        <v>3781</v>
      </c>
      <c r="D580" s="4">
        <v>0.9713038</v>
      </c>
      <c r="E580" s="17" t="s">
        <v>40</v>
      </c>
      <c r="F580" s="4" t="s">
        <v>3782</v>
      </c>
      <c r="G580" s="4" t="s">
        <v>3783</v>
      </c>
      <c r="H580" s="4" t="s">
        <v>3784</v>
      </c>
      <c r="I580" s="4" t="s">
        <v>299</v>
      </c>
      <c r="J580" s="17" t="s">
        <v>3785</v>
      </c>
      <c r="K580" s="19">
        <v>1009112.0</v>
      </c>
      <c r="L580" s="19">
        <v>866326.0</v>
      </c>
      <c r="M580" s="4" t="s">
        <v>3786</v>
      </c>
      <c r="N580" s="4">
        <v>440.0</v>
      </c>
    </row>
    <row r="581">
      <c r="A581" s="4">
        <v>711.0</v>
      </c>
      <c r="B581" s="4" t="s">
        <v>3787</v>
      </c>
      <c r="C581" s="4" t="s">
        <v>3788</v>
      </c>
      <c r="D581" s="4">
        <v>0.947468</v>
      </c>
      <c r="E581" s="17" t="s">
        <v>40</v>
      </c>
      <c r="F581" s="4" t="s">
        <v>3789</v>
      </c>
      <c r="G581" s="4" t="s">
        <v>3790</v>
      </c>
      <c r="H581" s="4" t="s">
        <v>3791</v>
      </c>
      <c r="I581" s="4" t="s">
        <v>1047</v>
      </c>
      <c r="J581" s="17" t="s">
        <v>3792</v>
      </c>
      <c r="K581" s="19"/>
      <c r="L581" s="19"/>
      <c r="M581" s="4" t="s">
        <v>3793</v>
      </c>
      <c r="N581" s="4">
        <v>483.0</v>
      </c>
    </row>
    <row r="582">
      <c r="A582" s="4">
        <v>558.0</v>
      </c>
      <c r="B582" s="4" t="s">
        <v>3794</v>
      </c>
      <c r="C582" s="4" t="s">
        <v>3795</v>
      </c>
      <c r="D582" s="4">
        <v>0.8991283</v>
      </c>
      <c r="E582" s="17" t="s">
        <v>40</v>
      </c>
      <c r="F582" s="4" t="s">
        <v>3796</v>
      </c>
      <c r="G582" s="4" t="s">
        <v>3797</v>
      </c>
      <c r="H582" s="4" t="s">
        <v>3798</v>
      </c>
      <c r="I582" s="4" t="s">
        <v>234</v>
      </c>
      <c r="J582" s="17" t="s">
        <v>3799</v>
      </c>
      <c r="K582" s="19"/>
      <c r="L582" s="19"/>
      <c r="M582" s="4" t="s">
        <v>2123</v>
      </c>
      <c r="N582" s="4">
        <v>528.0</v>
      </c>
    </row>
    <row r="583">
      <c r="A583" s="4">
        <v>559.0</v>
      </c>
      <c r="B583" s="4" t="s">
        <v>3800</v>
      </c>
      <c r="C583" s="4" t="s">
        <v>3801</v>
      </c>
      <c r="D583" s="4">
        <v>1.0</v>
      </c>
      <c r="E583" s="17" t="s">
        <v>40</v>
      </c>
      <c r="F583" s="4" t="s">
        <v>3802</v>
      </c>
      <c r="G583" s="4" t="s">
        <v>3803</v>
      </c>
      <c r="H583" s="4" t="s">
        <v>747</v>
      </c>
      <c r="I583" s="4" t="s">
        <v>226</v>
      </c>
      <c r="J583" s="17" t="s">
        <v>3804</v>
      </c>
      <c r="K583" s="19"/>
      <c r="L583" s="19"/>
      <c r="M583" s="4" t="s">
        <v>855</v>
      </c>
      <c r="N583" s="4">
        <v>207.0</v>
      </c>
    </row>
    <row r="584">
      <c r="A584" s="4">
        <v>560.0</v>
      </c>
      <c r="B584" s="4" t="s">
        <v>3805</v>
      </c>
      <c r="C584" s="4" t="s">
        <v>3805</v>
      </c>
      <c r="D584" s="4">
        <v>1.0</v>
      </c>
      <c r="E584" s="17" t="s">
        <v>40</v>
      </c>
      <c r="F584" s="4" t="s">
        <v>3806</v>
      </c>
      <c r="G584" s="4" t="s">
        <v>3807</v>
      </c>
      <c r="H584" s="4" t="s">
        <v>3808</v>
      </c>
      <c r="I584" s="4" t="s">
        <v>252</v>
      </c>
      <c r="J584" s="17" t="s">
        <v>3809</v>
      </c>
      <c r="K584" s="19">
        <v>92030.0</v>
      </c>
      <c r="L584" s="19">
        <v>93456.0</v>
      </c>
      <c r="M584" s="4" t="s">
        <v>2031</v>
      </c>
      <c r="N584" s="4">
        <v>208.0</v>
      </c>
    </row>
    <row r="585">
      <c r="A585" s="4">
        <v>561.0</v>
      </c>
      <c r="B585" s="4" t="s">
        <v>3810</v>
      </c>
      <c r="C585" s="4" t="s">
        <v>3811</v>
      </c>
      <c r="D585" s="4">
        <v>1.0</v>
      </c>
      <c r="E585" s="17" t="s">
        <v>40</v>
      </c>
      <c r="F585" s="4" t="s">
        <v>3812</v>
      </c>
      <c r="G585" s="4" t="s">
        <v>3813</v>
      </c>
      <c r="H585" s="4" t="s">
        <v>3814</v>
      </c>
      <c r="I585" s="4" t="s">
        <v>54</v>
      </c>
      <c r="J585" s="17" t="s">
        <v>3815</v>
      </c>
      <c r="K585" s="19">
        <v>674109.0</v>
      </c>
      <c r="L585" s="19">
        <v>692951.0</v>
      </c>
      <c r="M585" s="4" t="s">
        <v>3159</v>
      </c>
      <c r="N585" s="4">
        <v>209.0</v>
      </c>
    </row>
    <row r="586">
      <c r="A586" s="4">
        <v>562.0</v>
      </c>
      <c r="B586" s="4" t="s">
        <v>3816</v>
      </c>
      <c r="C586" s="4" t="s">
        <v>3817</v>
      </c>
      <c r="D586" s="4">
        <v>0.9844418</v>
      </c>
      <c r="E586" s="17" t="s">
        <v>40</v>
      </c>
      <c r="F586" s="4" t="s">
        <v>3818</v>
      </c>
      <c r="G586" s="4" t="s">
        <v>3819</v>
      </c>
      <c r="H586" s="4" t="s">
        <v>3820</v>
      </c>
      <c r="I586" s="4" t="s">
        <v>549</v>
      </c>
      <c r="J586" s="17" t="s">
        <v>3821</v>
      </c>
      <c r="K586" s="19"/>
      <c r="L586" s="19"/>
      <c r="M586" s="4" t="s">
        <v>588</v>
      </c>
      <c r="N586" s="4">
        <v>353.0</v>
      </c>
    </row>
    <row r="587">
      <c r="A587" s="4">
        <v>563.0</v>
      </c>
      <c r="B587" s="4" t="s">
        <v>3822</v>
      </c>
      <c r="C587" s="4" t="s">
        <v>3822</v>
      </c>
      <c r="D587" s="4">
        <v>1.0</v>
      </c>
      <c r="E587" s="17" t="s">
        <v>40</v>
      </c>
      <c r="F587" s="4" t="s">
        <v>3824</v>
      </c>
      <c r="G587" s="4" t="s">
        <v>3825</v>
      </c>
      <c r="H587" s="4" t="s">
        <v>3826</v>
      </c>
      <c r="I587" s="4" t="s">
        <v>101</v>
      </c>
      <c r="J587" s="17" t="s">
        <v>3827</v>
      </c>
      <c r="K587" s="19">
        <v>447998.0</v>
      </c>
      <c r="L587" s="19">
        <v>441207.0</v>
      </c>
      <c r="M587" s="4" t="s">
        <v>1346</v>
      </c>
      <c r="N587" s="4">
        <v>210.0</v>
      </c>
    </row>
    <row r="588">
      <c r="A588" s="4">
        <v>564.0</v>
      </c>
      <c r="B588" s="4" t="s">
        <v>3829</v>
      </c>
      <c r="C588" s="4" t="s">
        <v>3830</v>
      </c>
      <c r="D588" s="4">
        <v>1.0</v>
      </c>
      <c r="E588" s="17" t="s">
        <v>40</v>
      </c>
      <c r="F588" s="4" t="s">
        <v>3831</v>
      </c>
      <c r="G588" s="4" t="s">
        <v>3832</v>
      </c>
      <c r="H588" s="4" t="s">
        <v>3833</v>
      </c>
      <c r="I588" s="4" t="s">
        <v>3623</v>
      </c>
      <c r="J588" s="17" t="s">
        <v>3834</v>
      </c>
      <c r="K588" s="19">
        <v>257049.0</v>
      </c>
      <c r="L588" s="19">
        <v>253135.0</v>
      </c>
      <c r="M588" s="4" t="s">
        <v>3835</v>
      </c>
      <c r="N588" s="4">
        <v>211.0</v>
      </c>
    </row>
    <row r="589">
      <c r="A589" s="4">
        <v>345.0</v>
      </c>
      <c r="B589" s="4" t="s">
        <v>3836</v>
      </c>
      <c r="C589" s="4" t="s">
        <v>3837</v>
      </c>
      <c r="D589" s="4">
        <v>0.3851101</v>
      </c>
      <c r="E589" s="17" t="s">
        <v>116</v>
      </c>
      <c r="F589" s="4" t="s">
        <v>3838</v>
      </c>
      <c r="G589" s="4" t="s">
        <v>3839</v>
      </c>
      <c r="H589" s="4" t="s">
        <v>3840</v>
      </c>
      <c r="I589" s="4" t="s">
        <v>351</v>
      </c>
      <c r="J589" s="17" t="s">
        <v>3841</v>
      </c>
      <c r="K589" s="19"/>
      <c r="L589" s="19"/>
      <c r="M589" s="4"/>
      <c r="N589" s="4">
        <v>806.0</v>
      </c>
    </row>
    <row r="590">
      <c r="A590" s="4">
        <v>565.0</v>
      </c>
      <c r="B590" s="4" t="s">
        <v>3842</v>
      </c>
      <c r="C590" s="4" t="s">
        <v>3843</v>
      </c>
      <c r="D590" s="4">
        <v>1.0</v>
      </c>
      <c r="E590" s="17" t="s">
        <v>40</v>
      </c>
      <c r="F590" s="4" t="s">
        <v>3844</v>
      </c>
      <c r="G590" s="4" t="s">
        <v>3845</v>
      </c>
      <c r="H590" s="4" t="s">
        <v>3846</v>
      </c>
      <c r="I590" s="4" t="s">
        <v>61</v>
      </c>
      <c r="J590" s="17" t="s">
        <v>3847</v>
      </c>
      <c r="K590" s="19"/>
      <c r="L590" s="19"/>
      <c r="M590" s="4" t="s">
        <v>371</v>
      </c>
      <c r="N590" s="4">
        <v>212.0</v>
      </c>
    </row>
    <row r="591">
      <c r="A591" s="4">
        <v>566.0</v>
      </c>
      <c r="B591" s="4" t="s">
        <v>3848</v>
      </c>
      <c r="C591" s="4" t="s">
        <v>3849</v>
      </c>
      <c r="D591" s="4">
        <v>0.7719755</v>
      </c>
      <c r="E591" s="17" t="s">
        <v>40</v>
      </c>
      <c r="F591" s="4" t="s">
        <v>3850</v>
      </c>
      <c r="G591" s="4" t="s">
        <v>3851</v>
      </c>
      <c r="H591" s="4" t="s">
        <v>161</v>
      </c>
      <c r="I591" s="4" t="s">
        <v>69</v>
      </c>
      <c r="J591" s="17" t="s">
        <v>3852</v>
      </c>
      <c r="K591" s="19">
        <v>3640594.0</v>
      </c>
      <c r="L591" s="19">
        <v>3687280.0</v>
      </c>
      <c r="M591" s="4" t="s">
        <v>3853</v>
      </c>
      <c r="N591" s="4">
        <v>601.0</v>
      </c>
    </row>
    <row r="592">
      <c r="A592" s="4">
        <v>567.0</v>
      </c>
      <c r="B592" s="4" t="s">
        <v>3854</v>
      </c>
      <c r="C592" s="4" t="s">
        <v>3855</v>
      </c>
      <c r="D592" s="4">
        <v>1.0</v>
      </c>
      <c r="E592" s="17" t="s">
        <v>40</v>
      </c>
      <c r="F592" s="4" t="s">
        <v>3856</v>
      </c>
      <c r="G592" s="4" t="s">
        <v>3857</v>
      </c>
      <c r="H592" s="4" t="s">
        <v>3858</v>
      </c>
      <c r="I592" s="4" t="s">
        <v>61</v>
      </c>
      <c r="J592" s="17" t="s">
        <v>3859</v>
      </c>
      <c r="K592" s="19">
        <v>688670.0</v>
      </c>
      <c r="L592" s="19">
        <v>671262.0</v>
      </c>
      <c r="M592" s="4" t="s">
        <v>3860</v>
      </c>
      <c r="N592" s="4">
        <v>213.0</v>
      </c>
    </row>
    <row r="593">
      <c r="A593" s="4">
        <v>712.0</v>
      </c>
      <c r="B593" s="4" t="s">
        <v>3861</v>
      </c>
      <c r="C593" s="4" t="s">
        <v>3862</v>
      </c>
      <c r="D593" s="4">
        <v>0.9041434</v>
      </c>
      <c r="E593" s="17" t="s">
        <v>40</v>
      </c>
      <c r="F593" s="4" t="s">
        <v>3863</v>
      </c>
      <c r="G593" s="4" t="s">
        <v>3864</v>
      </c>
      <c r="H593" s="4" t="s">
        <v>100</v>
      </c>
      <c r="I593" s="4" t="s">
        <v>101</v>
      </c>
      <c r="J593" s="17" t="s">
        <v>3865</v>
      </c>
      <c r="K593" s="19">
        <v>3451802.0</v>
      </c>
      <c r="L593" s="19">
        <v>3511771.0</v>
      </c>
      <c r="M593" s="4" t="s">
        <v>3866</v>
      </c>
      <c r="N593" s="4">
        <v>524.0</v>
      </c>
    </row>
    <row r="594">
      <c r="A594" s="4">
        <v>568.0</v>
      </c>
      <c r="B594" s="4" t="s">
        <v>3867</v>
      </c>
      <c r="C594" s="4" t="s">
        <v>3868</v>
      </c>
      <c r="D594" s="4">
        <v>1.0</v>
      </c>
      <c r="E594" s="17" t="s">
        <v>40</v>
      </c>
      <c r="F594" s="4" t="s">
        <v>3869</v>
      </c>
      <c r="G594" s="4" t="s">
        <v>767</v>
      </c>
      <c r="H594" s="4" t="s">
        <v>3870</v>
      </c>
      <c r="I594" s="4" t="s">
        <v>252</v>
      </c>
      <c r="J594" s="17" t="s">
        <v>3871</v>
      </c>
      <c r="K594" s="19"/>
      <c r="L594" s="19"/>
      <c r="M594" s="4" t="s">
        <v>3872</v>
      </c>
      <c r="N594" s="4">
        <v>214.0</v>
      </c>
    </row>
    <row r="595">
      <c r="A595" s="4">
        <v>569.0</v>
      </c>
      <c r="B595" s="4" t="s">
        <v>3873</v>
      </c>
      <c r="C595" s="4" t="s">
        <v>3874</v>
      </c>
      <c r="D595" s="4">
        <v>0.9875</v>
      </c>
      <c r="E595" s="17" t="s">
        <v>40</v>
      </c>
      <c r="F595" s="4" t="s">
        <v>3875</v>
      </c>
      <c r="G595" s="4" t="s">
        <v>3876</v>
      </c>
      <c r="H595" s="4" t="s">
        <v>3877</v>
      </c>
      <c r="I595" s="4" t="s">
        <v>61</v>
      </c>
      <c r="J595" s="17" t="s">
        <v>3878</v>
      </c>
      <c r="K595" s="19">
        <v>258326.0</v>
      </c>
      <c r="L595" s="19">
        <v>240757.0</v>
      </c>
      <c r="M595" s="4" t="s">
        <v>3879</v>
      </c>
      <c r="N595" s="4">
        <v>325.0</v>
      </c>
    </row>
    <row r="596">
      <c r="A596" s="4">
        <v>570.0</v>
      </c>
      <c r="B596" s="4" t="s">
        <v>3880</v>
      </c>
      <c r="C596" s="4" t="s">
        <v>3880</v>
      </c>
      <c r="D596" s="4">
        <v>1.0</v>
      </c>
      <c r="E596" s="17" t="s">
        <v>40</v>
      </c>
      <c r="F596" s="4" t="s">
        <v>3881</v>
      </c>
      <c r="G596" s="4" t="s">
        <v>3882</v>
      </c>
      <c r="H596" s="4" t="s">
        <v>3636</v>
      </c>
      <c r="I596" s="4" t="s">
        <v>61</v>
      </c>
      <c r="J596" s="17" t="s">
        <v>3006</v>
      </c>
      <c r="K596" s="19">
        <v>7997815.0</v>
      </c>
      <c r="L596" s="19">
        <v>4590214.0</v>
      </c>
      <c r="M596" s="4" t="s">
        <v>3883</v>
      </c>
      <c r="N596" s="4">
        <v>223.0</v>
      </c>
    </row>
    <row r="597">
      <c r="A597" s="4">
        <v>572.0</v>
      </c>
      <c r="B597" s="4" t="s">
        <v>3884</v>
      </c>
      <c r="C597" s="4" t="s">
        <v>3885</v>
      </c>
      <c r="D597" s="4">
        <v>0.7506481</v>
      </c>
      <c r="E597" s="17" t="s">
        <v>40</v>
      </c>
      <c r="F597" s="4" t="s">
        <v>3886</v>
      </c>
      <c r="G597" s="4" t="s">
        <v>3887</v>
      </c>
      <c r="H597" s="4" t="s">
        <v>2550</v>
      </c>
      <c r="I597" s="4" t="s">
        <v>1183</v>
      </c>
      <c r="J597" s="17" t="s">
        <v>3888</v>
      </c>
      <c r="K597" s="19">
        <v>207907.0</v>
      </c>
      <c r="L597" s="19">
        <v>140774.0</v>
      </c>
      <c r="M597" s="4" t="s">
        <v>3889</v>
      </c>
      <c r="N597" s="4">
        <v>616.0</v>
      </c>
    </row>
    <row r="598">
      <c r="A598" s="4">
        <v>427.0</v>
      </c>
      <c r="B598" s="4" t="s">
        <v>3890</v>
      </c>
      <c r="C598" s="4" t="s">
        <v>3891</v>
      </c>
      <c r="D598" s="4">
        <v>0.5498952</v>
      </c>
      <c r="E598" s="17" t="s">
        <v>116</v>
      </c>
      <c r="F598" s="4" t="s">
        <v>3893</v>
      </c>
      <c r="G598" s="4" t="s">
        <v>3894</v>
      </c>
      <c r="H598" s="4" t="s">
        <v>3895</v>
      </c>
      <c r="I598" s="4" t="s">
        <v>61</v>
      </c>
      <c r="J598" s="17" t="s">
        <v>3896</v>
      </c>
      <c r="K598" s="19"/>
      <c r="L598" s="19"/>
      <c r="M598" s="4"/>
      <c r="N598" s="4">
        <v>770.0</v>
      </c>
    </row>
    <row r="599">
      <c r="A599" s="4">
        <v>573.0</v>
      </c>
      <c r="B599" s="4" t="s">
        <v>3897</v>
      </c>
      <c r="C599" s="4" t="s">
        <v>3891</v>
      </c>
      <c r="D599" s="4">
        <v>1.0</v>
      </c>
      <c r="E599" s="17" t="s">
        <v>40</v>
      </c>
      <c r="F599" s="4" t="s">
        <v>3893</v>
      </c>
      <c r="G599" s="4" t="s">
        <v>3894</v>
      </c>
      <c r="H599" s="4" t="s">
        <v>3895</v>
      </c>
      <c r="I599" s="4" t="s">
        <v>61</v>
      </c>
      <c r="J599" s="17" t="s">
        <v>3896</v>
      </c>
      <c r="K599" s="19">
        <v>3310582.0</v>
      </c>
      <c r="L599" s="19">
        <v>3281276.0</v>
      </c>
      <c r="M599" s="4" t="s">
        <v>3899</v>
      </c>
      <c r="N599" s="4">
        <v>215.0</v>
      </c>
    </row>
    <row r="600">
      <c r="A600" s="4">
        <v>574.0</v>
      </c>
      <c r="B600" s="4" t="s">
        <v>3897</v>
      </c>
      <c r="C600" s="4" t="s">
        <v>3891</v>
      </c>
      <c r="D600" s="4">
        <v>1.0</v>
      </c>
      <c r="E600" s="17" t="s">
        <v>40</v>
      </c>
      <c r="F600" s="4" t="s">
        <v>3893</v>
      </c>
      <c r="G600" s="4" t="s">
        <v>3894</v>
      </c>
      <c r="H600" s="4" t="s">
        <v>3895</v>
      </c>
      <c r="I600" s="4" t="s">
        <v>61</v>
      </c>
      <c r="J600" s="17" t="s">
        <v>3896</v>
      </c>
      <c r="K600" s="19">
        <v>3310582.0</v>
      </c>
      <c r="L600" s="19">
        <v>3281276.0</v>
      </c>
      <c r="M600" s="4" t="s">
        <v>3899</v>
      </c>
      <c r="N600" s="4">
        <v>216.0</v>
      </c>
    </row>
    <row r="601">
      <c r="A601" s="4">
        <v>575.0</v>
      </c>
      <c r="B601" s="4" t="s">
        <v>3897</v>
      </c>
      <c r="C601" s="4" t="s">
        <v>3891</v>
      </c>
      <c r="D601" s="4">
        <v>1.0</v>
      </c>
      <c r="E601" s="17" t="s">
        <v>40</v>
      </c>
      <c r="F601" s="4" t="s">
        <v>3893</v>
      </c>
      <c r="G601" s="4" t="s">
        <v>3894</v>
      </c>
      <c r="H601" s="4" t="s">
        <v>3895</v>
      </c>
      <c r="I601" s="4" t="s">
        <v>61</v>
      </c>
      <c r="J601" s="17" t="s">
        <v>3896</v>
      </c>
      <c r="K601" s="19">
        <v>3310582.0</v>
      </c>
      <c r="L601" s="19">
        <v>3281276.0</v>
      </c>
      <c r="M601" s="4" t="s">
        <v>3899</v>
      </c>
      <c r="N601" s="4">
        <v>217.0</v>
      </c>
    </row>
    <row r="602">
      <c r="A602" s="4">
        <v>577.0</v>
      </c>
      <c r="B602" s="4" t="s">
        <v>3900</v>
      </c>
      <c r="C602" s="4" t="s">
        <v>3901</v>
      </c>
      <c r="D602" s="4">
        <v>0.42471</v>
      </c>
      <c r="E602" s="17" t="s">
        <v>116</v>
      </c>
      <c r="F602" s="4" t="s">
        <v>3902</v>
      </c>
      <c r="G602" s="4" t="s">
        <v>3903</v>
      </c>
      <c r="H602" s="4" t="s">
        <v>3904</v>
      </c>
      <c r="I602" s="4" t="s">
        <v>92</v>
      </c>
      <c r="J602" s="17" t="s">
        <v>3905</v>
      </c>
      <c r="K602" s="19"/>
      <c r="L602" s="19"/>
      <c r="M602" s="4"/>
      <c r="N602" s="4">
        <v>798.0</v>
      </c>
    </row>
    <row r="603">
      <c r="A603" s="4">
        <v>578.0</v>
      </c>
      <c r="B603" s="4" t="s">
        <v>3906</v>
      </c>
      <c r="C603" s="4" t="s">
        <v>3907</v>
      </c>
      <c r="D603" s="4">
        <v>1.0</v>
      </c>
      <c r="E603" s="17" t="s">
        <v>40</v>
      </c>
      <c r="F603" s="4" t="s">
        <v>3908</v>
      </c>
      <c r="G603" s="4" t="s">
        <v>3909</v>
      </c>
      <c r="H603" s="4" t="s">
        <v>1415</v>
      </c>
      <c r="I603" s="4" t="s">
        <v>234</v>
      </c>
      <c r="J603" s="17" t="s">
        <v>3910</v>
      </c>
      <c r="K603" s="19"/>
      <c r="L603" s="19"/>
      <c r="M603" s="4" t="s">
        <v>3911</v>
      </c>
      <c r="N603" s="4">
        <v>218.0</v>
      </c>
    </row>
    <row r="604">
      <c r="A604" s="4">
        <v>579.0</v>
      </c>
      <c r="B604" s="4" t="s">
        <v>3912</v>
      </c>
      <c r="C604" s="4" t="s">
        <v>3912</v>
      </c>
      <c r="D604" s="4">
        <v>1.0</v>
      </c>
      <c r="E604" s="17" t="s">
        <v>40</v>
      </c>
      <c r="F604" s="4" t="s">
        <v>3913</v>
      </c>
      <c r="G604" s="4" t="s">
        <v>3914</v>
      </c>
      <c r="H604" s="4" t="s">
        <v>3915</v>
      </c>
      <c r="I604" s="4" t="s">
        <v>61</v>
      </c>
      <c r="J604" s="17" t="s">
        <v>3916</v>
      </c>
      <c r="K604" s="19"/>
      <c r="L604" s="19"/>
      <c r="M604" s="4" t="s">
        <v>3917</v>
      </c>
      <c r="N604" s="4">
        <v>219.0</v>
      </c>
    </row>
    <row r="605">
      <c r="A605" s="4">
        <v>580.0</v>
      </c>
      <c r="B605" s="4" t="s">
        <v>3912</v>
      </c>
      <c r="C605" s="4" t="s">
        <v>3912</v>
      </c>
      <c r="D605" s="4">
        <v>1.0</v>
      </c>
      <c r="E605" s="17" t="s">
        <v>40</v>
      </c>
      <c r="F605" s="4" t="s">
        <v>3913</v>
      </c>
      <c r="G605" s="4" t="s">
        <v>3914</v>
      </c>
      <c r="H605" s="4" t="s">
        <v>3915</v>
      </c>
      <c r="I605" s="4" t="s">
        <v>61</v>
      </c>
      <c r="J605" s="17" t="s">
        <v>3916</v>
      </c>
      <c r="K605" s="19"/>
      <c r="L605" s="19"/>
      <c r="M605" s="4" t="s">
        <v>3917</v>
      </c>
      <c r="N605" s="4">
        <v>220.0</v>
      </c>
    </row>
    <row r="606">
      <c r="A606" s="4">
        <v>581.0</v>
      </c>
      <c r="B606" s="4" t="s">
        <v>3912</v>
      </c>
      <c r="C606" s="4" t="s">
        <v>3912</v>
      </c>
      <c r="D606" s="4">
        <v>1.0</v>
      </c>
      <c r="E606" s="17" t="s">
        <v>40</v>
      </c>
      <c r="F606" s="4" t="s">
        <v>3913</v>
      </c>
      <c r="G606" s="4" t="s">
        <v>3914</v>
      </c>
      <c r="H606" s="4" t="s">
        <v>3915</v>
      </c>
      <c r="I606" s="4" t="s">
        <v>61</v>
      </c>
      <c r="J606" s="17" t="s">
        <v>3916</v>
      </c>
      <c r="K606" s="19"/>
      <c r="L606" s="19"/>
      <c r="M606" s="4" t="s">
        <v>3917</v>
      </c>
      <c r="N606" s="4">
        <v>221.0</v>
      </c>
    </row>
    <row r="607">
      <c r="A607" s="4">
        <v>582.0</v>
      </c>
      <c r="B607" s="4" t="s">
        <v>3918</v>
      </c>
      <c r="C607" s="4" t="s">
        <v>3919</v>
      </c>
      <c r="D607" s="4">
        <v>1.0</v>
      </c>
      <c r="E607" s="17" t="s">
        <v>40</v>
      </c>
      <c r="F607" s="4" t="s">
        <v>3920</v>
      </c>
      <c r="G607" s="4" t="s">
        <v>3921</v>
      </c>
      <c r="H607" s="4" t="s">
        <v>3922</v>
      </c>
      <c r="I607" s="4" t="s">
        <v>2671</v>
      </c>
      <c r="J607" s="17" t="s">
        <v>3923</v>
      </c>
      <c r="K607" s="19">
        <v>5784614.0</v>
      </c>
      <c r="L607" s="19">
        <v>6564742.0</v>
      </c>
      <c r="M607" s="4" t="s">
        <v>3924</v>
      </c>
      <c r="N607" s="4">
        <v>222.0</v>
      </c>
    </row>
    <row r="608">
      <c r="A608" s="4">
        <v>583.0</v>
      </c>
      <c r="B608" s="4" t="s">
        <v>3925</v>
      </c>
      <c r="C608" s="4" t="s">
        <v>3926</v>
      </c>
      <c r="D608" s="4">
        <v>0.7893724</v>
      </c>
      <c r="E608" s="17" t="s">
        <v>40</v>
      </c>
      <c r="F608" s="4" t="s">
        <v>3927</v>
      </c>
      <c r="G608" s="4" t="s">
        <v>3928</v>
      </c>
      <c r="H608" s="4" t="s">
        <v>3929</v>
      </c>
      <c r="I608" s="4" t="s">
        <v>1183</v>
      </c>
      <c r="J608" s="17" t="s">
        <v>3930</v>
      </c>
      <c r="K608" s="19"/>
      <c r="L608" s="19"/>
      <c r="M608" s="4"/>
      <c r="N608" s="4">
        <v>596.0</v>
      </c>
    </row>
    <row r="609">
      <c r="A609" s="4">
        <v>584.0</v>
      </c>
      <c r="B609" s="4" t="s">
        <v>3931</v>
      </c>
      <c r="C609" s="4" t="s">
        <v>3932</v>
      </c>
      <c r="D609" s="4">
        <v>0.6042902</v>
      </c>
      <c r="E609" s="17" t="s">
        <v>116</v>
      </c>
      <c r="F609" s="4" t="s">
        <v>3933</v>
      </c>
      <c r="G609" s="4" t="s">
        <v>3934</v>
      </c>
      <c r="H609" s="4" t="s">
        <v>3935</v>
      </c>
      <c r="I609" s="4" t="s">
        <v>120</v>
      </c>
      <c r="J609" s="17" t="s">
        <v>3936</v>
      </c>
      <c r="K609" s="19"/>
      <c r="L609" s="19"/>
      <c r="M609" s="4"/>
      <c r="N609" s="4">
        <v>745.0</v>
      </c>
    </row>
    <row r="610">
      <c r="A610" s="4">
        <v>642.0</v>
      </c>
      <c r="B610" s="4" t="s">
        <v>3937</v>
      </c>
      <c r="C610" s="4" t="s">
        <v>3938</v>
      </c>
      <c r="D610" s="4">
        <v>0.6848128</v>
      </c>
      <c r="E610" s="17" t="s">
        <v>116</v>
      </c>
      <c r="F610" s="4" t="s">
        <v>3939</v>
      </c>
      <c r="G610" s="4" t="s">
        <v>3940</v>
      </c>
      <c r="H610" s="4" t="s">
        <v>3941</v>
      </c>
      <c r="I610" s="4" t="s">
        <v>69</v>
      </c>
      <c r="J610" s="17" t="s">
        <v>3942</v>
      </c>
      <c r="K610" s="19"/>
      <c r="L610" s="19"/>
      <c r="M610" s="4"/>
      <c r="N610" s="4">
        <v>716.0</v>
      </c>
    </row>
    <row r="611">
      <c r="A611" s="4">
        <v>585.0</v>
      </c>
      <c r="B611" s="4" t="s">
        <v>3943</v>
      </c>
      <c r="C611" s="4" t="s">
        <v>3944</v>
      </c>
      <c r="D611" s="4">
        <v>0.9806657</v>
      </c>
      <c r="E611" s="17" t="s">
        <v>40</v>
      </c>
      <c r="F611" s="4" t="s">
        <v>3945</v>
      </c>
      <c r="G611" s="4" t="s">
        <v>3946</v>
      </c>
      <c r="H611" s="4" t="s">
        <v>3947</v>
      </c>
      <c r="I611" s="4" t="s">
        <v>120</v>
      </c>
      <c r="J611" s="17" t="s">
        <v>3948</v>
      </c>
      <c r="K611" s="19">
        <v>445910.0</v>
      </c>
      <c r="L611" s="19">
        <v>391925.0</v>
      </c>
      <c r="M611" s="4" t="s">
        <v>3949</v>
      </c>
      <c r="N611" s="4">
        <v>378.0</v>
      </c>
    </row>
    <row r="612">
      <c r="A612" s="4">
        <v>586.0</v>
      </c>
      <c r="B612" s="4" t="s">
        <v>3950</v>
      </c>
      <c r="C612" s="4" t="s">
        <v>3951</v>
      </c>
      <c r="D612" s="4">
        <v>0.9064256</v>
      </c>
      <c r="E612" s="17" t="s">
        <v>40</v>
      </c>
      <c r="F612" s="4" t="s">
        <v>3952</v>
      </c>
      <c r="G612" s="4" t="s">
        <v>3953</v>
      </c>
      <c r="H612" s="4" t="s">
        <v>3954</v>
      </c>
      <c r="I612" s="4" t="s">
        <v>2671</v>
      </c>
      <c r="J612" s="17" t="s">
        <v>3955</v>
      </c>
      <c r="K612" s="19"/>
      <c r="L612" s="19"/>
      <c r="M612" s="4" t="s">
        <v>3956</v>
      </c>
      <c r="N612" s="4">
        <v>523.0</v>
      </c>
    </row>
    <row r="613">
      <c r="A613" s="4">
        <v>161.0</v>
      </c>
      <c r="B613" s="4" t="s">
        <v>3957</v>
      </c>
      <c r="C613" s="4" t="s">
        <v>3958</v>
      </c>
      <c r="D613" s="4">
        <v>0.2725134</v>
      </c>
      <c r="E613" s="17" t="s">
        <v>116</v>
      </c>
      <c r="F613" s="4" t="s">
        <v>3959</v>
      </c>
      <c r="G613" s="4" t="s">
        <v>3960</v>
      </c>
      <c r="H613" s="4" t="s">
        <v>3961</v>
      </c>
      <c r="I613" s="4" t="s">
        <v>61</v>
      </c>
      <c r="J613" s="17" t="s">
        <v>3962</v>
      </c>
      <c r="K613" s="19"/>
      <c r="L613" s="19"/>
      <c r="M613" s="4"/>
      <c r="N613" s="4">
        <v>818.0</v>
      </c>
    </row>
    <row r="614">
      <c r="A614" s="4">
        <v>587.0</v>
      </c>
      <c r="B614" s="4" t="s">
        <v>3963</v>
      </c>
      <c r="C614" s="4" t="s">
        <v>3964</v>
      </c>
      <c r="D614" s="4">
        <v>0.9642832</v>
      </c>
      <c r="E614" s="17" t="s">
        <v>40</v>
      </c>
      <c r="F614" s="4" t="s">
        <v>3965</v>
      </c>
      <c r="G614" s="4" t="s">
        <v>3966</v>
      </c>
      <c r="H614" s="4" t="s">
        <v>336</v>
      </c>
      <c r="I614" s="4" t="s">
        <v>120</v>
      </c>
      <c r="J614" s="17" t="s">
        <v>3967</v>
      </c>
      <c r="K614" s="19">
        <v>86149.0</v>
      </c>
      <c r="L614" s="19">
        <v>82647.0</v>
      </c>
      <c r="M614" s="4" t="s">
        <v>487</v>
      </c>
      <c r="N614" s="4">
        <v>461.0</v>
      </c>
    </row>
    <row r="615">
      <c r="A615" s="4">
        <v>589.0</v>
      </c>
      <c r="B615" s="4" t="s">
        <v>3968</v>
      </c>
      <c r="C615" s="4" t="s">
        <v>3968</v>
      </c>
      <c r="D615" s="4">
        <v>1.0</v>
      </c>
      <c r="E615" s="17" t="s">
        <v>40</v>
      </c>
      <c r="F615" s="4" t="s">
        <v>3969</v>
      </c>
      <c r="G615" s="4" t="s">
        <v>3970</v>
      </c>
      <c r="H615" s="4" t="s">
        <v>3636</v>
      </c>
      <c r="I615" s="4" t="s">
        <v>61</v>
      </c>
      <c r="J615" s="17" t="s">
        <v>3006</v>
      </c>
      <c r="K615" s="19">
        <v>4.2818802E7</v>
      </c>
      <c r="L615" s="19">
        <v>4.0743452E7</v>
      </c>
      <c r="M615" s="4" t="s">
        <v>3971</v>
      </c>
      <c r="N615" s="4">
        <v>224.0</v>
      </c>
    </row>
    <row r="616">
      <c r="A616" s="4">
        <v>590.0</v>
      </c>
      <c r="B616" s="4" t="s">
        <v>3972</v>
      </c>
      <c r="C616" s="4" t="s">
        <v>3972</v>
      </c>
      <c r="D616" s="4">
        <v>1.0</v>
      </c>
      <c r="E616" s="17" t="s">
        <v>40</v>
      </c>
      <c r="F616" s="4" t="s">
        <v>3973</v>
      </c>
      <c r="G616" s="4" t="s">
        <v>3974</v>
      </c>
      <c r="H616" s="4" t="s">
        <v>2645</v>
      </c>
      <c r="I616" s="4" t="s">
        <v>299</v>
      </c>
      <c r="J616" s="17" t="s">
        <v>3975</v>
      </c>
      <c r="K616" s="19"/>
      <c r="L616" s="19"/>
      <c r="M616" s="4" t="s">
        <v>3976</v>
      </c>
      <c r="N616" s="4">
        <v>225.0</v>
      </c>
    </row>
    <row r="617">
      <c r="A617" s="4">
        <v>592.0</v>
      </c>
      <c r="B617" s="4" t="s">
        <v>3977</v>
      </c>
      <c r="C617" s="4" t="s">
        <v>3978</v>
      </c>
      <c r="D617" s="4">
        <v>0.6984522</v>
      </c>
      <c r="E617" s="17" t="s">
        <v>40</v>
      </c>
      <c r="F617" s="4" t="s">
        <v>3979</v>
      </c>
      <c r="G617" s="4" t="s">
        <v>3980</v>
      </c>
      <c r="H617" s="4" t="s">
        <v>3981</v>
      </c>
      <c r="I617" s="4" t="s">
        <v>45</v>
      </c>
      <c r="J617" s="17" t="s">
        <v>3982</v>
      </c>
      <c r="K617" s="19">
        <v>173219.0</v>
      </c>
      <c r="L617" s="19">
        <v>181611.0</v>
      </c>
      <c r="M617" s="4" t="s">
        <v>3984</v>
      </c>
      <c r="N617" s="4">
        <v>628.0</v>
      </c>
    </row>
    <row r="618">
      <c r="A618" s="4">
        <v>593.0</v>
      </c>
      <c r="B618" s="4" t="s">
        <v>3985</v>
      </c>
      <c r="C618" s="4" t="s">
        <v>3986</v>
      </c>
      <c r="D618" s="4">
        <v>1.0</v>
      </c>
      <c r="E618" s="17" t="s">
        <v>40</v>
      </c>
      <c r="F618" s="4" t="s">
        <v>3987</v>
      </c>
      <c r="G618" s="4" t="s">
        <v>3988</v>
      </c>
      <c r="H618" s="4" t="s">
        <v>324</v>
      </c>
      <c r="I618" s="4" t="s">
        <v>120</v>
      </c>
      <c r="J618" s="17" t="s">
        <v>3990</v>
      </c>
      <c r="K618" s="19"/>
      <c r="L618" s="19"/>
      <c r="M618" s="4" t="s">
        <v>3992</v>
      </c>
      <c r="N618" s="4">
        <v>226.0</v>
      </c>
    </row>
    <row r="619">
      <c r="A619" s="4">
        <v>594.0</v>
      </c>
      <c r="B619" s="4" t="s">
        <v>3985</v>
      </c>
      <c r="C619" s="4" t="s">
        <v>3986</v>
      </c>
      <c r="D619" s="4">
        <v>1.0</v>
      </c>
      <c r="E619" s="17" t="s">
        <v>40</v>
      </c>
      <c r="F619" s="4" t="s">
        <v>3987</v>
      </c>
      <c r="G619" s="4" t="s">
        <v>3988</v>
      </c>
      <c r="H619" s="4" t="s">
        <v>324</v>
      </c>
      <c r="I619" s="4" t="s">
        <v>120</v>
      </c>
      <c r="J619" s="17" t="s">
        <v>3990</v>
      </c>
      <c r="K619" s="19"/>
      <c r="L619" s="19"/>
      <c r="M619" s="4" t="s">
        <v>3992</v>
      </c>
      <c r="N619" s="4">
        <v>227.0</v>
      </c>
    </row>
    <row r="620">
      <c r="A620" s="4">
        <v>595.0</v>
      </c>
      <c r="B620" s="4" t="s">
        <v>3993</v>
      </c>
      <c r="C620" s="4" t="s">
        <v>3994</v>
      </c>
      <c r="D620" s="4">
        <v>0.9528865</v>
      </c>
      <c r="E620" s="17" t="s">
        <v>40</v>
      </c>
      <c r="F620" s="4" t="s">
        <v>3995</v>
      </c>
      <c r="G620" s="4" t="s">
        <v>3996</v>
      </c>
      <c r="H620" s="4" t="s">
        <v>100</v>
      </c>
      <c r="I620" s="4" t="s">
        <v>101</v>
      </c>
      <c r="J620" s="17" t="s">
        <v>3997</v>
      </c>
      <c r="K620" s="19"/>
      <c r="L620" s="19"/>
      <c r="M620" s="4" t="s">
        <v>571</v>
      </c>
      <c r="N620" s="4">
        <v>474.0</v>
      </c>
    </row>
    <row r="621">
      <c r="A621" s="4">
        <v>714.0</v>
      </c>
      <c r="B621" s="4" t="s">
        <v>3998</v>
      </c>
      <c r="C621" s="4" t="s">
        <v>3999</v>
      </c>
      <c r="D621" s="4">
        <v>0.9474691</v>
      </c>
      <c r="E621" s="17" t="s">
        <v>40</v>
      </c>
      <c r="F621" s="4" t="s">
        <v>4000</v>
      </c>
      <c r="G621" s="4" t="s">
        <v>4001</v>
      </c>
      <c r="H621" s="4" t="s">
        <v>4002</v>
      </c>
      <c r="I621" s="4" t="s">
        <v>1592</v>
      </c>
      <c r="J621" s="17" t="s">
        <v>4003</v>
      </c>
      <c r="K621" s="19"/>
      <c r="L621" s="19"/>
      <c r="M621" s="4" t="s">
        <v>4004</v>
      </c>
      <c r="N621" s="4">
        <v>482.0</v>
      </c>
    </row>
    <row r="622">
      <c r="A622" s="4">
        <v>596.0</v>
      </c>
      <c r="B622" s="4" t="s">
        <v>4005</v>
      </c>
      <c r="C622" s="4" t="s">
        <v>4005</v>
      </c>
      <c r="D622" s="4">
        <v>1.0</v>
      </c>
      <c r="E622" s="17" t="s">
        <v>40</v>
      </c>
      <c r="F622" s="4" t="s">
        <v>4006</v>
      </c>
      <c r="G622" s="4" t="s">
        <v>4007</v>
      </c>
      <c r="H622" s="4" t="s">
        <v>3622</v>
      </c>
      <c r="I622" s="4" t="s">
        <v>3623</v>
      </c>
      <c r="J622" s="17" t="s">
        <v>3624</v>
      </c>
      <c r="K622" s="19">
        <v>2707670.0</v>
      </c>
      <c r="L622" s="19">
        <v>2663307.0</v>
      </c>
      <c r="M622" s="4" t="s">
        <v>715</v>
      </c>
      <c r="N622" s="4">
        <v>228.0</v>
      </c>
    </row>
    <row r="623">
      <c r="A623" s="4">
        <v>597.0</v>
      </c>
      <c r="B623" s="4" t="s">
        <v>4008</v>
      </c>
      <c r="C623" s="4" t="s">
        <v>4009</v>
      </c>
      <c r="D623" s="4">
        <v>1.0</v>
      </c>
      <c r="E623" s="17" t="s">
        <v>40</v>
      </c>
      <c r="F623" s="4" t="s">
        <v>4010</v>
      </c>
      <c r="G623" s="4" t="s">
        <v>4011</v>
      </c>
      <c r="H623" s="4" t="s">
        <v>4012</v>
      </c>
      <c r="I623" s="4" t="s">
        <v>507</v>
      </c>
      <c r="J623" s="17" t="s">
        <v>4013</v>
      </c>
      <c r="K623" s="19">
        <v>4.60090492E8</v>
      </c>
      <c r="L623" s="19">
        <v>4.02039746E8</v>
      </c>
      <c r="M623" s="4" t="s">
        <v>4014</v>
      </c>
      <c r="N623" s="4">
        <v>229.0</v>
      </c>
    </row>
    <row r="624">
      <c r="A624" s="4">
        <v>598.0</v>
      </c>
      <c r="B624" s="4" t="s">
        <v>4015</v>
      </c>
      <c r="C624" s="4" t="s">
        <v>4016</v>
      </c>
      <c r="D624" s="4">
        <v>0.9831686</v>
      </c>
      <c r="E624" s="17" t="s">
        <v>40</v>
      </c>
      <c r="F624" s="4" t="s">
        <v>4017</v>
      </c>
      <c r="G624" s="4" t="s">
        <v>4018</v>
      </c>
      <c r="H624" s="4" t="s">
        <v>4019</v>
      </c>
      <c r="I624" s="4" t="s">
        <v>179</v>
      </c>
      <c r="J624" s="17" t="s">
        <v>4020</v>
      </c>
      <c r="K624" s="19">
        <v>1829780.0</v>
      </c>
      <c r="L624" s="19">
        <v>1877644.0</v>
      </c>
      <c r="M624" s="4" t="s">
        <v>279</v>
      </c>
      <c r="N624" s="4">
        <v>358.0</v>
      </c>
    </row>
    <row r="625">
      <c r="A625" s="4">
        <v>599.0</v>
      </c>
      <c r="B625" s="4" t="s">
        <v>4015</v>
      </c>
      <c r="C625" s="4" t="s">
        <v>4016</v>
      </c>
      <c r="D625" s="4">
        <v>0.9831686</v>
      </c>
      <c r="E625" s="17" t="s">
        <v>40</v>
      </c>
      <c r="F625" s="4" t="s">
        <v>4017</v>
      </c>
      <c r="G625" s="4" t="s">
        <v>4018</v>
      </c>
      <c r="H625" s="4" t="s">
        <v>4019</v>
      </c>
      <c r="I625" s="4" t="s">
        <v>179</v>
      </c>
      <c r="J625" s="17" t="s">
        <v>4020</v>
      </c>
      <c r="K625" s="19">
        <v>1829780.0</v>
      </c>
      <c r="L625" s="19">
        <v>1877644.0</v>
      </c>
      <c r="M625" s="4" t="s">
        <v>279</v>
      </c>
      <c r="N625" s="4">
        <v>359.0</v>
      </c>
    </row>
    <row r="626">
      <c r="A626" s="4">
        <v>600.0</v>
      </c>
      <c r="B626" s="4" t="s">
        <v>4015</v>
      </c>
      <c r="C626" s="4" t="s">
        <v>4016</v>
      </c>
      <c r="D626" s="4">
        <v>0.9831686</v>
      </c>
      <c r="E626" s="17" t="s">
        <v>40</v>
      </c>
      <c r="F626" s="4" t="s">
        <v>4017</v>
      </c>
      <c r="G626" s="4" t="s">
        <v>4018</v>
      </c>
      <c r="H626" s="4" t="s">
        <v>4019</v>
      </c>
      <c r="I626" s="4" t="s">
        <v>179</v>
      </c>
      <c r="J626" s="17" t="s">
        <v>4020</v>
      </c>
      <c r="K626" s="19">
        <v>1829780.0</v>
      </c>
      <c r="L626" s="19">
        <v>1877644.0</v>
      </c>
      <c r="M626" s="4" t="s">
        <v>279</v>
      </c>
      <c r="N626" s="4">
        <v>360.0</v>
      </c>
    </row>
    <row r="627">
      <c r="A627" s="4">
        <v>601.0</v>
      </c>
      <c r="B627" s="4" t="s">
        <v>4022</v>
      </c>
      <c r="C627" s="4" t="s">
        <v>4023</v>
      </c>
      <c r="D627" s="4">
        <v>0.9666114</v>
      </c>
      <c r="E627" s="17" t="s">
        <v>40</v>
      </c>
      <c r="F627" s="4" t="s">
        <v>4024</v>
      </c>
      <c r="G627" s="4" t="s">
        <v>4025</v>
      </c>
      <c r="H627" s="4" t="s">
        <v>4026</v>
      </c>
      <c r="I627" s="4" t="s">
        <v>2671</v>
      </c>
      <c r="J627" s="17" t="s">
        <v>4027</v>
      </c>
      <c r="K627" s="19">
        <v>2146192.0</v>
      </c>
      <c r="L627" s="19">
        <v>2394133.0</v>
      </c>
      <c r="M627" s="4" t="s">
        <v>4028</v>
      </c>
      <c r="N627" s="4">
        <v>454.0</v>
      </c>
    </row>
    <row r="628">
      <c r="A628" s="4">
        <v>602.0</v>
      </c>
      <c r="B628" s="4" t="s">
        <v>4029</v>
      </c>
      <c r="C628" s="4" t="s">
        <v>4029</v>
      </c>
      <c r="D628" s="4">
        <v>1.0</v>
      </c>
      <c r="E628" s="17" t="s">
        <v>40</v>
      </c>
      <c r="F628" s="4" t="s">
        <v>4030</v>
      </c>
      <c r="G628" s="4" t="s">
        <v>4031</v>
      </c>
      <c r="H628" s="4" t="s">
        <v>4032</v>
      </c>
      <c r="I628" s="4" t="s">
        <v>54</v>
      </c>
      <c r="J628" s="17" t="s">
        <v>2151</v>
      </c>
      <c r="K628" s="19">
        <v>218143.0</v>
      </c>
      <c r="L628" s="19">
        <v>171413.0</v>
      </c>
      <c r="M628" s="4" t="s">
        <v>430</v>
      </c>
      <c r="N628" s="4">
        <v>230.0</v>
      </c>
    </row>
    <row r="629">
      <c r="A629" s="4">
        <v>644.0</v>
      </c>
      <c r="B629" s="4" t="s">
        <v>4033</v>
      </c>
      <c r="C629" s="4" t="s">
        <v>4034</v>
      </c>
      <c r="D629" s="4">
        <v>0.6737807</v>
      </c>
      <c r="E629" s="17" t="s">
        <v>116</v>
      </c>
      <c r="F629" s="4" t="s">
        <v>4035</v>
      </c>
      <c r="G629" s="4" t="s">
        <v>4036</v>
      </c>
      <c r="H629" s="4" t="s">
        <v>305</v>
      </c>
      <c r="I629" s="4" t="s">
        <v>299</v>
      </c>
      <c r="J629" s="17" t="s">
        <v>357</v>
      </c>
      <c r="K629" s="19"/>
      <c r="L629" s="19"/>
      <c r="M629" s="4"/>
      <c r="N629" s="4">
        <v>719.0</v>
      </c>
    </row>
    <row r="630">
      <c r="A630" s="4">
        <v>603.0</v>
      </c>
      <c r="B630" s="4" t="s">
        <v>4038</v>
      </c>
      <c r="C630" s="4" t="s">
        <v>4038</v>
      </c>
      <c r="D630" s="4">
        <v>1.0</v>
      </c>
      <c r="E630" s="17" t="s">
        <v>40</v>
      </c>
      <c r="F630" s="4" t="s">
        <v>4039</v>
      </c>
      <c r="G630" s="4" t="s">
        <v>4040</v>
      </c>
      <c r="H630" s="4" t="s">
        <v>76</v>
      </c>
      <c r="I630" s="4" t="s">
        <v>77</v>
      </c>
      <c r="J630" s="17" t="s">
        <v>4041</v>
      </c>
      <c r="K630" s="19"/>
      <c r="L630" s="19"/>
      <c r="M630" s="4" t="s">
        <v>4042</v>
      </c>
      <c r="N630" s="4">
        <v>231.0</v>
      </c>
    </row>
    <row r="631">
      <c r="A631" s="4">
        <v>784.0</v>
      </c>
      <c r="B631" s="4" t="s">
        <v>4043</v>
      </c>
      <c r="C631" s="4" t="s">
        <v>4044</v>
      </c>
      <c r="D631" s="4">
        <v>0.7092377</v>
      </c>
      <c r="E631" s="17" t="s">
        <v>116</v>
      </c>
      <c r="F631" s="4" t="s">
        <v>4045</v>
      </c>
      <c r="G631" s="4" t="s">
        <v>4046</v>
      </c>
      <c r="H631" s="4" t="s">
        <v>305</v>
      </c>
      <c r="I631" s="4" t="s">
        <v>299</v>
      </c>
      <c r="J631" s="17" t="s">
        <v>2640</v>
      </c>
      <c r="K631" s="19"/>
      <c r="L631" s="19"/>
      <c r="M631" s="4"/>
      <c r="N631" s="4">
        <v>710.0</v>
      </c>
    </row>
    <row r="632">
      <c r="A632" s="4">
        <v>74.0</v>
      </c>
      <c r="B632" s="4" t="s">
        <v>4048</v>
      </c>
      <c r="C632" s="4" t="s">
        <v>4049</v>
      </c>
      <c r="D632" s="4">
        <v>0.9021145</v>
      </c>
      <c r="E632" s="17" t="s">
        <v>40</v>
      </c>
      <c r="F632" s="4" t="s">
        <v>4050</v>
      </c>
      <c r="G632" s="4" t="s">
        <v>4051</v>
      </c>
      <c r="H632" s="4" t="s">
        <v>4052</v>
      </c>
      <c r="I632" s="4" t="s">
        <v>1494</v>
      </c>
      <c r="J632" s="17" t="s">
        <v>4053</v>
      </c>
      <c r="K632" s="19">
        <v>409458.0</v>
      </c>
      <c r="L632" s="19">
        <v>484431.0</v>
      </c>
      <c r="M632" s="4" t="s">
        <v>4054</v>
      </c>
      <c r="N632" s="4">
        <v>525.0</v>
      </c>
    </row>
    <row r="633">
      <c r="A633" s="4">
        <v>604.0</v>
      </c>
      <c r="B633" s="4" t="s">
        <v>4055</v>
      </c>
      <c r="C633" s="4" t="s">
        <v>4056</v>
      </c>
      <c r="D633" s="4">
        <v>0.8294684</v>
      </c>
      <c r="E633" s="17" t="s">
        <v>40</v>
      </c>
      <c r="F633" s="4" t="s">
        <v>4057</v>
      </c>
      <c r="G633" s="4" t="s">
        <v>4058</v>
      </c>
      <c r="H633" s="4" t="s">
        <v>1864</v>
      </c>
      <c r="I633" s="4" t="s">
        <v>45</v>
      </c>
      <c r="J633" s="17" t="s">
        <v>4059</v>
      </c>
      <c r="K633" s="19"/>
      <c r="L633" s="19"/>
      <c r="M633" s="4" t="s">
        <v>4060</v>
      </c>
      <c r="N633" s="4">
        <v>577.0</v>
      </c>
    </row>
    <row r="634">
      <c r="A634" s="4">
        <v>605.0</v>
      </c>
      <c r="B634" s="4" t="s">
        <v>4055</v>
      </c>
      <c r="C634" s="4" t="s">
        <v>4056</v>
      </c>
      <c r="D634" s="4">
        <v>0.8294684</v>
      </c>
      <c r="E634" s="17" t="s">
        <v>40</v>
      </c>
      <c r="F634" s="4" t="s">
        <v>4057</v>
      </c>
      <c r="G634" s="4" t="s">
        <v>4058</v>
      </c>
      <c r="H634" s="4" t="s">
        <v>1864</v>
      </c>
      <c r="I634" s="4" t="s">
        <v>45</v>
      </c>
      <c r="J634" s="17" t="s">
        <v>4059</v>
      </c>
      <c r="K634" s="19"/>
      <c r="L634" s="19"/>
      <c r="M634" s="4" t="s">
        <v>4060</v>
      </c>
      <c r="N634" s="4">
        <v>578.0</v>
      </c>
    </row>
    <row r="635">
      <c r="A635" s="4">
        <v>718.0</v>
      </c>
      <c r="B635" s="4" t="s">
        <v>4061</v>
      </c>
      <c r="C635" s="4" t="s">
        <v>4062</v>
      </c>
      <c r="D635" s="4">
        <v>0.8754773</v>
      </c>
      <c r="E635" s="17" t="s">
        <v>40</v>
      </c>
      <c r="F635" s="4" t="s">
        <v>4063</v>
      </c>
      <c r="G635" s="4" t="s">
        <v>4064</v>
      </c>
      <c r="H635" s="4" t="s">
        <v>1864</v>
      </c>
      <c r="I635" s="4" t="s">
        <v>45</v>
      </c>
      <c r="J635" s="17" t="s">
        <v>1107</v>
      </c>
      <c r="K635" s="19">
        <v>2815894.0</v>
      </c>
      <c r="L635" s="19">
        <v>1682639.0</v>
      </c>
      <c r="M635" s="4" t="s">
        <v>4065</v>
      </c>
      <c r="N635" s="4">
        <v>548.0</v>
      </c>
    </row>
    <row r="636">
      <c r="A636" s="4">
        <v>606.0</v>
      </c>
      <c r="B636" s="4" t="s">
        <v>4066</v>
      </c>
      <c r="C636" s="4" t="s">
        <v>4067</v>
      </c>
      <c r="D636" s="4">
        <v>1.0</v>
      </c>
      <c r="E636" s="17" t="s">
        <v>40</v>
      </c>
      <c r="F636" s="4" t="s">
        <v>4068</v>
      </c>
      <c r="G636" s="4" t="s">
        <v>4069</v>
      </c>
      <c r="H636" s="4" t="s">
        <v>2478</v>
      </c>
      <c r="I636" s="4" t="s">
        <v>1015</v>
      </c>
      <c r="J636" s="17" t="s">
        <v>4070</v>
      </c>
      <c r="K636" s="19">
        <v>533300.0</v>
      </c>
      <c r="L636" s="19">
        <v>393701.0</v>
      </c>
      <c r="M636" s="4" t="s">
        <v>1897</v>
      </c>
      <c r="N636" s="4">
        <v>232.0</v>
      </c>
    </row>
    <row r="637">
      <c r="A637" s="4">
        <v>607.0</v>
      </c>
      <c r="B637" s="4" t="s">
        <v>4071</v>
      </c>
      <c r="C637" s="4" t="s">
        <v>4072</v>
      </c>
      <c r="D637" s="4">
        <v>1.0</v>
      </c>
      <c r="E637" s="17" t="s">
        <v>40</v>
      </c>
      <c r="F637" s="4" t="s">
        <v>4073</v>
      </c>
      <c r="G637" s="4" t="s">
        <v>4074</v>
      </c>
      <c r="H637" s="4" t="s">
        <v>3877</v>
      </c>
      <c r="I637" s="4" t="s">
        <v>61</v>
      </c>
      <c r="J637" s="17" t="s">
        <v>3878</v>
      </c>
      <c r="K637" s="19">
        <v>5.4303209E7</v>
      </c>
      <c r="L637" s="19">
        <v>5.4153562E7</v>
      </c>
      <c r="M637" s="4" t="s">
        <v>4075</v>
      </c>
      <c r="N637" s="4">
        <v>233.0</v>
      </c>
    </row>
    <row r="638">
      <c r="A638" s="4">
        <v>719.0</v>
      </c>
      <c r="B638" s="4" t="s">
        <v>4076</v>
      </c>
      <c r="C638" s="4" t="s">
        <v>4077</v>
      </c>
      <c r="D638" s="4">
        <v>0.7994375</v>
      </c>
      <c r="E638" s="17" t="s">
        <v>40</v>
      </c>
      <c r="F638" s="4" t="s">
        <v>4078</v>
      </c>
      <c r="G638" s="4" t="s">
        <v>4079</v>
      </c>
      <c r="H638" s="4" t="s">
        <v>4080</v>
      </c>
      <c r="I638" s="4" t="s">
        <v>407</v>
      </c>
      <c r="J638" s="17" t="s">
        <v>4081</v>
      </c>
      <c r="K638" s="19">
        <v>320543.0</v>
      </c>
      <c r="L638" s="19">
        <v>319739.0</v>
      </c>
      <c r="M638" s="4" t="s">
        <v>71</v>
      </c>
      <c r="N638" s="4">
        <v>591.0</v>
      </c>
    </row>
    <row r="639">
      <c r="A639" s="4">
        <v>720.0</v>
      </c>
      <c r="B639" s="4" t="s">
        <v>4076</v>
      </c>
      <c r="C639" s="4" t="s">
        <v>4077</v>
      </c>
      <c r="D639" s="4">
        <v>0.7994375</v>
      </c>
      <c r="E639" s="17" t="s">
        <v>40</v>
      </c>
      <c r="F639" s="4" t="s">
        <v>4078</v>
      </c>
      <c r="G639" s="4" t="s">
        <v>4079</v>
      </c>
      <c r="H639" s="4" t="s">
        <v>4080</v>
      </c>
      <c r="I639" s="4" t="s">
        <v>407</v>
      </c>
      <c r="J639" s="17" t="s">
        <v>4081</v>
      </c>
      <c r="K639" s="19">
        <v>320543.0</v>
      </c>
      <c r="L639" s="19">
        <v>319739.0</v>
      </c>
      <c r="M639" s="4" t="s">
        <v>71</v>
      </c>
      <c r="N639" s="4">
        <v>592.0</v>
      </c>
    </row>
    <row r="640">
      <c r="A640" s="4">
        <v>608.0</v>
      </c>
      <c r="B640" s="4" t="s">
        <v>4082</v>
      </c>
      <c r="C640" s="4" t="s">
        <v>4083</v>
      </c>
      <c r="D640" s="4">
        <v>0.9727118</v>
      </c>
      <c r="E640" s="17" t="s">
        <v>40</v>
      </c>
      <c r="F640" s="4" t="s">
        <v>4084</v>
      </c>
      <c r="G640" s="4" t="s">
        <v>4085</v>
      </c>
      <c r="H640" s="4" t="s">
        <v>4086</v>
      </c>
      <c r="I640" s="4" t="s">
        <v>153</v>
      </c>
      <c r="J640" s="17" t="s">
        <v>4087</v>
      </c>
      <c r="K640" s="19">
        <v>538141.0</v>
      </c>
      <c r="L640" s="19">
        <v>260188.0</v>
      </c>
      <c r="M640" s="4"/>
      <c r="N640" s="4">
        <v>435.0</v>
      </c>
    </row>
    <row r="641">
      <c r="A641" s="4">
        <v>609.0</v>
      </c>
      <c r="B641" s="4" t="s">
        <v>4088</v>
      </c>
      <c r="C641" s="4" t="s">
        <v>4089</v>
      </c>
      <c r="D641" s="4">
        <v>0.9793001</v>
      </c>
      <c r="E641" s="17" t="s">
        <v>40</v>
      </c>
      <c r="F641" s="4" t="s">
        <v>4090</v>
      </c>
      <c r="G641" s="4" t="s">
        <v>4091</v>
      </c>
      <c r="H641" s="4" t="s">
        <v>4092</v>
      </c>
      <c r="I641" s="4" t="s">
        <v>284</v>
      </c>
      <c r="J641" s="17" t="s">
        <v>4093</v>
      </c>
      <c r="K641" s="19">
        <v>304844.0</v>
      </c>
      <c r="L641" s="19">
        <v>242119.0</v>
      </c>
      <c r="M641" s="4" t="s">
        <v>313</v>
      </c>
      <c r="N641" s="4">
        <v>393.0</v>
      </c>
    </row>
    <row r="642">
      <c r="A642" s="4">
        <v>610.0</v>
      </c>
      <c r="B642" s="4" t="s">
        <v>4088</v>
      </c>
      <c r="C642" s="4" t="s">
        <v>4089</v>
      </c>
      <c r="D642" s="4">
        <v>0.9793001</v>
      </c>
      <c r="E642" s="17" t="s">
        <v>40</v>
      </c>
      <c r="F642" s="4" t="s">
        <v>4090</v>
      </c>
      <c r="G642" s="4" t="s">
        <v>4091</v>
      </c>
      <c r="H642" s="4" t="s">
        <v>4092</v>
      </c>
      <c r="I642" s="4" t="s">
        <v>284</v>
      </c>
      <c r="J642" s="17" t="s">
        <v>4093</v>
      </c>
      <c r="K642" s="19">
        <v>304844.0</v>
      </c>
      <c r="L642" s="19">
        <v>242119.0</v>
      </c>
      <c r="M642" s="4" t="s">
        <v>313</v>
      </c>
      <c r="N642" s="4">
        <v>394.0</v>
      </c>
    </row>
    <row r="643">
      <c r="A643" s="4">
        <v>611.0</v>
      </c>
      <c r="B643" s="4" t="s">
        <v>4094</v>
      </c>
      <c r="C643" s="4" t="s">
        <v>4095</v>
      </c>
      <c r="D643" s="4">
        <v>1.0</v>
      </c>
      <c r="E643" s="17" t="s">
        <v>40</v>
      </c>
      <c r="F643" s="4" t="s">
        <v>4096</v>
      </c>
      <c r="G643" s="4" t="s">
        <v>4097</v>
      </c>
      <c r="H643" s="4" t="s">
        <v>1484</v>
      </c>
      <c r="I643" s="4" t="s">
        <v>120</v>
      </c>
      <c r="J643" s="17" t="s">
        <v>4098</v>
      </c>
      <c r="K643" s="19"/>
      <c r="L643" s="19"/>
      <c r="M643" s="4" t="s">
        <v>4099</v>
      </c>
      <c r="N643" s="4">
        <v>234.0</v>
      </c>
    </row>
    <row r="644">
      <c r="A644" s="4">
        <v>612.0</v>
      </c>
      <c r="B644" s="4" t="s">
        <v>4100</v>
      </c>
      <c r="C644" s="4" t="s">
        <v>4101</v>
      </c>
      <c r="D644" s="4">
        <v>1.0</v>
      </c>
      <c r="E644" s="17" t="s">
        <v>40</v>
      </c>
      <c r="F644" s="4" t="s">
        <v>4102</v>
      </c>
      <c r="G644" s="4" t="s">
        <v>4103</v>
      </c>
      <c r="H644" s="4" t="s">
        <v>4104</v>
      </c>
      <c r="I644" s="4" t="s">
        <v>120</v>
      </c>
      <c r="J644" s="17" t="s">
        <v>4105</v>
      </c>
      <c r="K644" s="19">
        <v>624971.0</v>
      </c>
      <c r="L644" s="19">
        <v>376726.0</v>
      </c>
      <c r="M644" s="4" t="s">
        <v>4106</v>
      </c>
      <c r="N644" s="4">
        <v>235.0</v>
      </c>
    </row>
    <row r="645">
      <c r="A645" s="4">
        <v>613.0</v>
      </c>
      <c r="B645" s="4" t="s">
        <v>4107</v>
      </c>
      <c r="C645" s="4" t="s">
        <v>4108</v>
      </c>
      <c r="D645" s="4">
        <v>0.9155558</v>
      </c>
      <c r="E645" s="17" t="s">
        <v>40</v>
      </c>
      <c r="F645" s="4" t="s">
        <v>4109</v>
      </c>
      <c r="G645" s="4" t="s">
        <v>4110</v>
      </c>
      <c r="H645" s="4" t="s">
        <v>194</v>
      </c>
      <c r="I645" s="4" t="s">
        <v>2205</v>
      </c>
      <c r="J645" s="17" t="s">
        <v>4111</v>
      </c>
      <c r="K645" s="19"/>
      <c r="L645" s="19"/>
      <c r="M645" s="4" t="s">
        <v>4112</v>
      </c>
      <c r="N645" s="4">
        <v>516.0</v>
      </c>
    </row>
    <row r="646">
      <c r="A646" s="4">
        <v>614.0</v>
      </c>
      <c r="B646" s="4" t="s">
        <v>4113</v>
      </c>
      <c r="C646" s="4" t="s">
        <v>4114</v>
      </c>
      <c r="D646" s="4">
        <v>0.9808196</v>
      </c>
      <c r="E646" s="17" t="s">
        <v>40</v>
      </c>
      <c r="F646" s="4" t="s">
        <v>4115</v>
      </c>
      <c r="G646" s="4" t="s">
        <v>4116</v>
      </c>
      <c r="H646" s="4" t="s">
        <v>1751</v>
      </c>
      <c r="I646" s="4" t="s">
        <v>1752</v>
      </c>
      <c r="J646" s="17" t="s">
        <v>4117</v>
      </c>
      <c r="K646" s="19">
        <v>9405135.0</v>
      </c>
      <c r="L646" s="19">
        <v>8891798.0</v>
      </c>
      <c r="M646" s="4" t="s">
        <v>301</v>
      </c>
      <c r="N646" s="4">
        <v>376.0</v>
      </c>
    </row>
    <row r="647">
      <c r="A647" s="4">
        <v>615.0</v>
      </c>
      <c r="B647" s="4" t="s">
        <v>4118</v>
      </c>
      <c r="C647" s="4" t="s">
        <v>4119</v>
      </c>
      <c r="D647" s="4">
        <v>0.9875</v>
      </c>
      <c r="E647" s="17" t="s">
        <v>40</v>
      </c>
      <c r="F647" s="4" t="s">
        <v>4120</v>
      </c>
      <c r="G647" s="4" t="s">
        <v>4121</v>
      </c>
      <c r="H647" s="4" t="s">
        <v>4123</v>
      </c>
      <c r="I647" s="4" t="s">
        <v>407</v>
      </c>
      <c r="J647" s="17" t="s">
        <v>4124</v>
      </c>
      <c r="K647" s="19">
        <v>1012784.0</v>
      </c>
      <c r="L647" s="19">
        <v>1423046.0</v>
      </c>
      <c r="M647" s="4" t="s">
        <v>4125</v>
      </c>
      <c r="N647" s="4">
        <v>324.0</v>
      </c>
    </row>
    <row r="648">
      <c r="A648" s="4">
        <v>617.0</v>
      </c>
      <c r="B648" s="4" t="s">
        <v>4126</v>
      </c>
      <c r="C648" s="4" t="s">
        <v>4127</v>
      </c>
      <c r="D648" s="4">
        <v>0.9652871</v>
      </c>
      <c r="E648" s="17" t="s">
        <v>40</v>
      </c>
      <c r="F648" s="4" t="s">
        <v>4128</v>
      </c>
      <c r="G648" s="4" t="s">
        <v>4129</v>
      </c>
      <c r="H648" s="4" t="s">
        <v>4130</v>
      </c>
      <c r="I648" s="4" t="s">
        <v>45</v>
      </c>
      <c r="J648" s="17" t="s">
        <v>4131</v>
      </c>
      <c r="K648" s="19"/>
      <c r="L648" s="19"/>
      <c r="M648" s="4"/>
      <c r="N648" s="4">
        <v>457.0</v>
      </c>
    </row>
    <row r="649">
      <c r="A649" s="4">
        <v>618.0</v>
      </c>
      <c r="B649" s="4" t="s">
        <v>4132</v>
      </c>
      <c r="C649" s="4" t="s">
        <v>4133</v>
      </c>
      <c r="D649" s="4">
        <v>1.0</v>
      </c>
      <c r="E649" s="17" t="s">
        <v>40</v>
      </c>
      <c r="F649" s="4" t="s">
        <v>4134</v>
      </c>
      <c r="G649" s="4" t="s">
        <v>4135</v>
      </c>
      <c r="H649" s="4" t="s">
        <v>3220</v>
      </c>
      <c r="I649" s="4" t="s">
        <v>45</v>
      </c>
      <c r="J649" s="17" t="s">
        <v>4136</v>
      </c>
      <c r="K649" s="19"/>
      <c r="L649" s="19"/>
      <c r="M649" s="4" t="s">
        <v>4137</v>
      </c>
      <c r="N649" s="4">
        <v>236.0</v>
      </c>
    </row>
    <row r="650">
      <c r="A650" s="4">
        <v>621.0</v>
      </c>
      <c r="B650" s="4" t="s">
        <v>4138</v>
      </c>
      <c r="C650" s="4" t="s">
        <v>4139</v>
      </c>
      <c r="D650" s="4">
        <v>0.8830184</v>
      </c>
      <c r="E650" s="17" t="s">
        <v>40</v>
      </c>
      <c r="F650" s="4" t="s">
        <v>4140</v>
      </c>
      <c r="G650" s="4" t="s">
        <v>4141</v>
      </c>
      <c r="H650" s="4" t="s">
        <v>298</v>
      </c>
      <c r="I650" s="4" t="s">
        <v>299</v>
      </c>
      <c r="J650" s="17" t="s">
        <v>4142</v>
      </c>
      <c r="K650" s="19">
        <v>1.06977619E8</v>
      </c>
      <c r="L650" s="19">
        <v>9.5355518E7</v>
      </c>
      <c r="M650" s="4"/>
      <c r="N650" s="4">
        <v>542.0</v>
      </c>
    </row>
    <row r="651">
      <c r="A651" s="4">
        <v>622.0</v>
      </c>
      <c r="B651" s="4" t="s">
        <v>4143</v>
      </c>
      <c r="C651" s="4" t="s">
        <v>4144</v>
      </c>
      <c r="D651" s="4">
        <v>1.0</v>
      </c>
      <c r="E651" s="17" t="s">
        <v>40</v>
      </c>
      <c r="F651" s="4" t="s">
        <v>4145</v>
      </c>
      <c r="G651" s="4" t="s">
        <v>4146</v>
      </c>
      <c r="H651" s="4" t="s">
        <v>4147</v>
      </c>
      <c r="I651" s="4" t="s">
        <v>688</v>
      </c>
      <c r="J651" s="17" t="s">
        <v>4148</v>
      </c>
      <c r="K651" s="19"/>
      <c r="L651" s="19"/>
      <c r="M651" s="4" t="s">
        <v>313</v>
      </c>
      <c r="N651" s="4">
        <v>237.0</v>
      </c>
    </row>
    <row r="652">
      <c r="A652" s="4">
        <v>623.0</v>
      </c>
      <c r="B652" s="4" t="s">
        <v>4149</v>
      </c>
      <c r="C652" s="4" t="s">
        <v>4150</v>
      </c>
      <c r="D652" s="4">
        <v>0.6480649</v>
      </c>
      <c r="E652" s="17" t="s">
        <v>116</v>
      </c>
      <c r="F652" s="4" t="s">
        <v>4151</v>
      </c>
      <c r="G652" s="4" t="s">
        <v>4152</v>
      </c>
      <c r="H652" s="4" t="s">
        <v>4153</v>
      </c>
      <c r="I652" s="4" t="s">
        <v>252</v>
      </c>
      <c r="J652" s="17" t="s">
        <v>4154</v>
      </c>
      <c r="K652" s="19"/>
      <c r="L652" s="19"/>
      <c r="M652" s="4"/>
      <c r="N652" s="4">
        <v>728.0</v>
      </c>
    </row>
    <row r="653">
      <c r="A653" s="4">
        <v>591.0</v>
      </c>
      <c r="B653" s="4" t="s">
        <v>4155</v>
      </c>
      <c r="C653" s="4" t="s">
        <v>4156</v>
      </c>
      <c r="D653" s="4">
        <v>0.5984883</v>
      </c>
      <c r="E653" s="17" t="s">
        <v>116</v>
      </c>
      <c r="F653" s="4" t="s">
        <v>4157</v>
      </c>
      <c r="G653" s="4" t="s">
        <v>4158</v>
      </c>
      <c r="H653" s="4" t="s">
        <v>485</v>
      </c>
      <c r="I653" s="4" t="s">
        <v>61</v>
      </c>
      <c r="J653" s="17" t="s">
        <v>4159</v>
      </c>
      <c r="K653" s="19"/>
      <c r="L653" s="19"/>
      <c r="M653" s="4"/>
      <c r="N653" s="4">
        <v>750.0</v>
      </c>
    </row>
    <row r="654">
      <c r="A654" s="4">
        <v>624.0</v>
      </c>
      <c r="B654" s="4" t="s">
        <v>4160</v>
      </c>
      <c r="C654" s="4" t="s">
        <v>4161</v>
      </c>
      <c r="D654" s="4">
        <v>0.9846454</v>
      </c>
      <c r="E654" s="17" t="s">
        <v>40</v>
      </c>
      <c r="F654" s="4" t="s">
        <v>4162</v>
      </c>
      <c r="G654" s="4" t="s">
        <v>4163</v>
      </c>
      <c r="H654" s="4" t="s">
        <v>4164</v>
      </c>
      <c r="I654" s="4" t="s">
        <v>2671</v>
      </c>
      <c r="J654" s="17" t="s">
        <v>4165</v>
      </c>
      <c r="K654" s="19"/>
      <c r="L654" s="19"/>
      <c r="M654" s="4" t="s">
        <v>4166</v>
      </c>
      <c r="N654" s="4">
        <v>352.0</v>
      </c>
    </row>
    <row r="655">
      <c r="A655" s="4">
        <v>625.0</v>
      </c>
      <c r="B655" s="4" t="s">
        <v>4167</v>
      </c>
      <c r="C655" s="4" t="s">
        <v>4168</v>
      </c>
      <c r="D655" s="4">
        <v>0.874662</v>
      </c>
      <c r="E655" s="17" t="s">
        <v>40</v>
      </c>
      <c r="F655" s="4" t="s">
        <v>4169</v>
      </c>
      <c r="G655" s="4" t="s">
        <v>4170</v>
      </c>
      <c r="H655" s="4" t="s">
        <v>4171</v>
      </c>
      <c r="I655" s="4" t="s">
        <v>153</v>
      </c>
      <c r="J655" s="17" t="s">
        <v>4172</v>
      </c>
      <c r="K655" s="19"/>
      <c r="L655" s="19"/>
      <c r="M655" s="4" t="s">
        <v>1161</v>
      </c>
      <c r="N655" s="4">
        <v>550.0</v>
      </c>
    </row>
    <row r="656">
      <c r="A656" s="4">
        <v>129.0</v>
      </c>
      <c r="B656" s="4" t="s">
        <v>4173</v>
      </c>
      <c r="C656" s="4" t="s">
        <v>4174</v>
      </c>
      <c r="D656" s="4">
        <v>0.9202494</v>
      </c>
      <c r="E656" s="17" t="s">
        <v>40</v>
      </c>
      <c r="F656" s="4" t="s">
        <v>4175</v>
      </c>
      <c r="G656" s="4" t="s">
        <v>4176</v>
      </c>
      <c r="H656" s="4" t="s">
        <v>4177</v>
      </c>
      <c r="I656" s="4" t="s">
        <v>226</v>
      </c>
      <c r="J656" s="17" t="s">
        <v>4178</v>
      </c>
      <c r="K656" s="19">
        <v>8680915.0</v>
      </c>
      <c r="L656" s="19">
        <v>8685715.0</v>
      </c>
      <c r="M656" s="4" t="s">
        <v>951</v>
      </c>
      <c r="N656" s="4">
        <v>508.0</v>
      </c>
    </row>
    <row r="657">
      <c r="A657" s="4">
        <v>305.0</v>
      </c>
      <c r="B657" s="4" t="s">
        <v>4179</v>
      </c>
      <c r="C657" s="4" t="s">
        <v>4180</v>
      </c>
      <c r="D657" s="4">
        <v>0.8108674</v>
      </c>
      <c r="E657" s="17" t="s">
        <v>40</v>
      </c>
      <c r="F657" s="4" t="s">
        <v>4181</v>
      </c>
      <c r="G657" s="4" t="s">
        <v>4182</v>
      </c>
      <c r="H657" s="4" t="s">
        <v>4183</v>
      </c>
      <c r="I657" s="4" t="s">
        <v>179</v>
      </c>
      <c r="J657" s="17" t="s">
        <v>4184</v>
      </c>
      <c r="K657" s="19"/>
      <c r="L657" s="19"/>
      <c r="M657" s="4" t="s">
        <v>4185</v>
      </c>
      <c r="N657" s="4">
        <v>584.0</v>
      </c>
    </row>
    <row r="658">
      <c r="A658" s="4">
        <v>616.0</v>
      </c>
      <c r="B658" s="4" t="s">
        <v>4186</v>
      </c>
      <c r="C658" s="4" t="s">
        <v>4187</v>
      </c>
      <c r="D658" s="4">
        <v>0.4039115</v>
      </c>
      <c r="E658" s="17" t="s">
        <v>116</v>
      </c>
      <c r="F658" s="4" t="s">
        <v>4188</v>
      </c>
      <c r="G658" s="4" t="s">
        <v>4189</v>
      </c>
      <c r="H658" s="4" t="s">
        <v>485</v>
      </c>
      <c r="I658" s="4" t="s">
        <v>61</v>
      </c>
      <c r="J658" s="17" t="s">
        <v>486</v>
      </c>
      <c r="K658" s="19"/>
      <c r="L658" s="19"/>
      <c r="M658" s="4"/>
      <c r="N658" s="4">
        <v>801.0</v>
      </c>
    </row>
    <row r="659">
      <c r="A659" s="4">
        <v>174.0</v>
      </c>
      <c r="B659" s="4" t="s">
        <v>4190</v>
      </c>
      <c r="C659" s="4" t="s">
        <v>4191</v>
      </c>
      <c r="D659" s="4">
        <v>0.8383093</v>
      </c>
      <c r="E659" s="17" t="s">
        <v>40</v>
      </c>
      <c r="F659" s="4" t="s">
        <v>4192</v>
      </c>
      <c r="G659" s="4" t="s">
        <v>4193</v>
      </c>
      <c r="H659" s="4" t="s">
        <v>4194</v>
      </c>
      <c r="I659" s="4" t="s">
        <v>2922</v>
      </c>
      <c r="J659" s="17" t="s">
        <v>4195</v>
      </c>
      <c r="K659" s="19"/>
      <c r="L659" s="19"/>
      <c r="M659" s="4" t="s">
        <v>4196</v>
      </c>
      <c r="N659" s="4">
        <v>572.0</v>
      </c>
    </row>
    <row r="660">
      <c r="A660" s="4">
        <v>626.0</v>
      </c>
      <c r="B660" s="4" t="s">
        <v>4197</v>
      </c>
      <c r="C660" s="4" t="s">
        <v>4198</v>
      </c>
      <c r="D660" s="4">
        <v>1.0</v>
      </c>
      <c r="E660" s="17" t="s">
        <v>40</v>
      </c>
      <c r="F660" s="4" t="s">
        <v>4199</v>
      </c>
      <c r="G660" s="4" t="s">
        <v>4200</v>
      </c>
      <c r="H660" s="4" t="s">
        <v>4201</v>
      </c>
      <c r="I660" s="4" t="s">
        <v>2671</v>
      </c>
      <c r="J660" s="17" t="s">
        <v>4202</v>
      </c>
      <c r="K660" s="19"/>
      <c r="L660" s="19"/>
      <c r="M660" s="4" t="s">
        <v>4203</v>
      </c>
      <c r="N660" s="4">
        <v>238.0</v>
      </c>
    </row>
    <row r="661">
      <c r="A661" s="4">
        <v>627.0</v>
      </c>
      <c r="B661" s="4" t="s">
        <v>4204</v>
      </c>
      <c r="C661" s="4" t="s">
        <v>4205</v>
      </c>
      <c r="D661" s="4">
        <v>0.9685552</v>
      </c>
      <c r="E661" s="17" t="s">
        <v>40</v>
      </c>
      <c r="F661" s="4" t="s">
        <v>4206</v>
      </c>
      <c r="G661" s="4" t="s">
        <v>4207</v>
      </c>
      <c r="H661" s="4" t="s">
        <v>4208</v>
      </c>
      <c r="I661" s="4" t="s">
        <v>54</v>
      </c>
      <c r="J661" s="17" t="s">
        <v>4209</v>
      </c>
      <c r="K661" s="19"/>
      <c r="L661" s="19"/>
      <c r="M661" s="4" t="s">
        <v>4210</v>
      </c>
      <c r="N661" s="4">
        <v>448.0</v>
      </c>
    </row>
    <row r="662">
      <c r="A662" s="4">
        <v>628.0</v>
      </c>
      <c r="B662" s="4" t="s">
        <v>4211</v>
      </c>
      <c r="C662" s="4" t="s">
        <v>4212</v>
      </c>
      <c r="D662" s="4">
        <v>0.8990892</v>
      </c>
      <c r="E662" s="17" t="s">
        <v>40</v>
      </c>
      <c r="F662" s="4" t="s">
        <v>4213</v>
      </c>
      <c r="G662" s="4" t="s">
        <v>4214</v>
      </c>
      <c r="H662" s="4" t="s">
        <v>2255</v>
      </c>
      <c r="I662" s="4" t="s">
        <v>369</v>
      </c>
      <c r="J662" s="17" t="s">
        <v>4215</v>
      </c>
      <c r="K662" s="19"/>
      <c r="L662" s="19"/>
      <c r="M662" s="4" t="s">
        <v>4216</v>
      </c>
      <c r="N662" s="4">
        <v>529.0</v>
      </c>
    </row>
    <row r="663">
      <c r="A663" s="4">
        <v>631.0</v>
      </c>
      <c r="B663" s="4" t="s">
        <v>4217</v>
      </c>
      <c r="C663" s="4" t="s">
        <v>4218</v>
      </c>
      <c r="D663" s="4">
        <v>0.9875</v>
      </c>
      <c r="E663" s="17" t="s">
        <v>40</v>
      </c>
      <c r="F663" s="4" t="s">
        <v>4220</v>
      </c>
      <c r="G663" s="4" t="s">
        <v>4221</v>
      </c>
      <c r="H663" s="4" t="s">
        <v>485</v>
      </c>
      <c r="I663" s="4" t="s">
        <v>61</v>
      </c>
      <c r="J663" s="17" t="s">
        <v>4222</v>
      </c>
      <c r="K663" s="19">
        <v>2151958.0</v>
      </c>
      <c r="L663" s="19">
        <v>4636766.0</v>
      </c>
      <c r="M663" s="4" t="s">
        <v>4223</v>
      </c>
      <c r="N663" s="4">
        <v>323.0</v>
      </c>
    </row>
    <row r="664">
      <c r="A664" s="4">
        <v>629.0</v>
      </c>
      <c r="B664" s="4" t="s">
        <v>4224</v>
      </c>
      <c r="C664" s="4" t="s">
        <v>4224</v>
      </c>
      <c r="D664" s="4">
        <v>1.0</v>
      </c>
      <c r="E664" s="17" t="s">
        <v>40</v>
      </c>
      <c r="F664" s="4" t="s">
        <v>4225</v>
      </c>
      <c r="G664" s="4" t="s">
        <v>4226</v>
      </c>
      <c r="H664" s="4" t="s">
        <v>4227</v>
      </c>
      <c r="I664" s="4" t="s">
        <v>69</v>
      </c>
      <c r="J664" s="17" t="s">
        <v>1970</v>
      </c>
      <c r="K664" s="19"/>
      <c r="L664" s="19"/>
      <c r="M664" s="4"/>
      <c r="N664" s="4">
        <v>239.0</v>
      </c>
    </row>
    <row r="665">
      <c r="A665" s="4">
        <v>630.0</v>
      </c>
      <c r="B665" s="4" t="s">
        <v>4229</v>
      </c>
      <c r="C665" s="4" t="s">
        <v>4231</v>
      </c>
      <c r="D665" s="4">
        <v>0.9843801</v>
      </c>
      <c r="E665" s="17" t="s">
        <v>40</v>
      </c>
      <c r="F665" s="4" t="s">
        <v>4232</v>
      </c>
      <c r="G665" s="4" t="s">
        <v>4233</v>
      </c>
      <c r="H665" s="4" t="s">
        <v>4234</v>
      </c>
      <c r="I665" s="4" t="s">
        <v>688</v>
      </c>
      <c r="J665" s="17" t="s">
        <v>4235</v>
      </c>
      <c r="K665" s="19">
        <v>7.40730972E8</v>
      </c>
      <c r="L665" s="19">
        <v>6.83276029E8</v>
      </c>
      <c r="M665" s="4" t="s">
        <v>4236</v>
      </c>
      <c r="N665" s="4">
        <v>354.0</v>
      </c>
    </row>
    <row r="666">
      <c r="A666" s="4">
        <v>632.0</v>
      </c>
      <c r="B666" s="4" t="s">
        <v>4237</v>
      </c>
      <c r="C666" s="4" t="s">
        <v>4238</v>
      </c>
      <c r="D666" s="4">
        <v>1.0</v>
      </c>
      <c r="E666" s="17" t="s">
        <v>40</v>
      </c>
      <c r="F666" s="4" t="s">
        <v>4239</v>
      </c>
      <c r="G666" s="4" t="s">
        <v>4240</v>
      </c>
      <c r="H666" s="4" t="s">
        <v>4241</v>
      </c>
      <c r="I666" s="4" t="s">
        <v>120</v>
      </c>
      <c r="J666" s="17" t="s">
        <v>4242</v>
      </c>
      <c r="K666" s="19">
        <v>815006.0</v>
      </c>
      <c r="L666" s="19">
        <v>819128.0</v>
      </c>
      <c r="M666" s="4" t="s">
        <v>4243</v>
      </c>
      <c r="N666" s="4">
        <v>240.0</v>
      </c>
    </row>
    <row r="667">
      <c r="A667" s="4">
        <v>633.0</v>
      </c>
      <c r="B667" s="4" t="s">
        <v>4244</v>
      </c>
      <c r="C667" s="4" t="s">
        <v>4245</v>
      </c>
      <c r="D667" s="4">
        <v>0.6827511</v>
      </c>
      <c r="E667" s="17" t="s">
        <v>116</v>
      </c>
      <c r="F667" s="4" t="s">
        <v>4246</v>
      </c>
      <c r="G667" s="4" t="s">
        <v>4247</v>
      </c>
      <c r="H667" s="4" t="s">
        <v>4248</v>
      </c>
      <c r="I667" s="4" t="s">
        <v>226</v>
      </c>
      <c r="J667" s="17" t="s">
        <v>4249</v>
      </c>
      <c r="K667" s="19"/>
      <c r="L667" s="19"/>
      <c r="M667" s="4"/>
      <c r="N667" s="4">
        <v>717.0</v>
      </c>
    </row>
    <row r="668">
      <c r="A668" s="4">
        <v>658.0</v>
      </c>
      <c r="B668" s="4" t="s">
        <v>4250</v>
      </c>
      <c r="C668" s="4" t="s">
        <v>4251</v>
      </c>
      <c r="D668" s="4">
        <v>0.2825609</v>
      </c>
      <c r="E668" s="17" t="s">
        <v>116</v>
      </c>
      <c r="F668" s="4" t="s">
        <v>4252</v>
      </c>
      <c r="G668" s="4" t="s">
        <v>4253</v>
      </c>
      <c r="H668" s="4" t="s">
        <v>4254</v>
      </c>
      <c r="I668" s="4" t="s">
        <v>299</v>
      </c>
      <c r="J668" s="17" t="s">
        <v>4255</v>
      </c>
      <c r="K668" s="19"/>
      <c r="L668" s="19"/>
      <c r="M668" s="4"/>
      <c r="N668" s="4">
        <v>816.0</v>
      </c>
    </row>
    <row r="669">
      <c r="A669" s="4">
        <v>634.0</v>
      </c>
      <c r="B669" s="4" t="s">
        <v>4256</v>
      </c>
      <c r="C669" s="4" t="s">
        <v>4256</v>
      </c>
      <c r="D669" s="4">
        <v>1.0</v>
      </c>
      <c r="E669" s="17" t="s">
        <v>40</v>
      </c>
      <c r="F669" s="4" t="s">
        <v>4258</v>
      </c>
      <c r="G669" s="4" t="s">
        <v>4259</v>
      </c>
      <c r="H669" s="4" t="s">
        <v>4260</v>
      </c>
      <c r="I669" s="4" t="s">
        <v>54</v>
      </c>
      <c r="J669" s="17" t="s">
        <v>4261</v>
      </c>
      <c r="K669" s="19"/>
      <c r="L669" s="19"/>
      <c r="M669" s="4" t="s">
        <v>1127</v>
      </c>
      <c r="N669" s="4">
        <v>241.0</v>
      </c>
    </row>
    <row r="670">
      <c r="A670" s="4">
        <v>635.0</v>
      </c>
      <c r="B670" s="4" t="s">
        <v>4262</v>
      </c>
      <c r="C670" s="4" t="s">
        <v>4263</v>
      </c>
      <c r="D670" s="4">
        <v>0.8815699</v>
      </c>
      <c r="E670" s="17" t="s">
        <v>40</v>
      </c>
      <c r="F670" s="4" t="s">
        <v>4264</v>
      </c>
      <c r="G670" s="4" t="s">
        <v>4265</v>
      </c>
      <c r="H670" s="4" t="s">
        <v>662</v>
      </c>
      <c r="I670" s="4" t="s">
        <v>120</v>
      </c>
      <c r="J670" s="17" t="s">
        <v>663</v>
      </c>
      <c r="K670" s="19">
        <v>322472.0</v>
      </c>
      <c r="L670" s="19">
        <v>332134.0</v>
      </c>
      <c r="M670" s="4" t="s">
        <v>4266</v>
      </c>
      <c r="N670" s="4">
        <v>543.0</v>
      </c>
    </row>
    <row r="671">
      <c r="A671" s="4">
        <v>636.0</v>
      </c>
      <c r="B671" s="4" t="s">
        <v>4267</v>
      </c>
      <c r="C671" s="4" t="s">
        <v>4268</v>
      </c>
      <c r="D671" s="4">
        <v>0.4213126</v>
      </c>
      <c r="E671" s="17" t="s">
        <v>116</v>
      </c>
      <c r="F671" s="4" t="s">
        <v>4269</v>
      </c>
      <c r="G671" s="4" t="s">
        <v>4270</v>
      </c>
      <c r="H671" s="4" t="s">
        <v>4271</v>
      </c>
      <c r="I671" s="4" t="s">
        <v>2671</v>
      </c>
      <c r="J671" s="17" t="s">
        <v>4272</v>
      </c>
      <c r="K671" s="19"/>
      <c r="L671" s="19"/>
      <c r="M671" s="4"/>
      <c r="N671" s="4">
        <v>799.0</v>
      </c>
    </row>
    <row r="672">
      <c r="A672" s="4">
        <v>637.0</v>
      </c>
      <c r="B672" s="4" t="s">
        <v>4273</v>
      </c>
      <c r="C672" s="4" t="s">
        <v>4274</v>
      </c>
      <c r="D672" s="4">
        <v>0.9875</v>
      </c>
      <c r="E672" s="17" t="s">
        <v>40</v>
      </c>
      <c r="F672" s="4" t="s">
        <v>4275</v>
      </c>
      <c r="G672" s="4" t="s">
        <v>4276</v>
      </c>
      <c r="H672" s="4" t="s">
        <v>4277</v>
      </c>
      <c r="I672" s="4" t="s">
        <v>1015</v>
      </c>
      <c r="J672" s="17" t="s">
        <v>4278</v>
      </c>
      <c r="K672" s="19">
        <v>2226469.0</v>
      </c>
      <c r="L672" s="19">
        <v>2308893.0</v>
      </c>
      <c r="M672" s="4" t="s">
        <v>4279</v>
      </c>
      <c r="N672" s="4">
        <v>322.0</v>
      </c>
    </row>
    <row r="673">
      <c r="A673" s="4">
        <v>638.0</v>
      </c>
      <c r="B673" s="4" t="s">
        <v>4280</v>
      </c>
      <c r="C673" s="4" t="s">
        <v>4281</v>
      </c>
      <c r="D673" s="4">
        <v>0.9813806</v>
      </c>
      <c r="E673" s="17" t="s">
        <v>40</v>
      </c>
      <c r="F673" s="4" t="s">
        <v>4282</v>
      </c>
      <c r="G673" s="4" t="s">
        <v>4283</v>
      </c>
      <c r="H673" s="4" t="s">
        <v>4284</v>
      </c>
      <c r="I673" s="4" t="s">
        <v>69</v>
      </c>
      <c r="J673" s="17" t="s">
        <v>4285</v>
      </c>
      <c r="K673" s="19">
        <v>6108003.0</v>
      </c>
      <c r="L673" s="19">
        <v>4224357.0</v>
      </c>
      <c r="M673" s="4" t="s">
        <v>1642</v>
      </c>
      <c r="N673" s="4">
        <v>372.0</v>
      </c>
    </row>
    <row r="674">
      <c r="A674" s="4">
        <v>639.0</v>
      </c>
      <c r="B674" s="4" t="s">
        <v>4286</v>
      </c>
      <c r="C674" s="4" t="s">
        <v>4287</v>
      </c>
      <c r="D674" s="4">
        <v>1.0</v>
      </c>
      <c r="E674" s="17" t="s">
        <v>40</v>
      </c>
      <c r="F674" s="4" t="s">
        <v>4288</v>
      </c>
      <c r="G674" s="4" t="s">
        <v>4289</v>
      </c>
      <c r="H674" s="4" t="s">
        <v>586</v>
      </c>
      <c r="I674" s="4" t="s">
        <v>69</v>
      </c>
      <c r="J674" s="17" t="s">
        <v>587</v>
      </c>
      <c r="K674" s="19"/>
      <c r="L674" s="19"/>
      <c r="M674" s="4" t="s">
        <v>313</v>
      </c>
      <c r="N674" s="4">
        <v>242.0</v>
      </c>
    </row>
    <row r="675">
      <c r="A675" s="4">
        <v>640.0</v>
      </c>
      <c r="B675" s="4" t="s">
        <v>4286</v>
      </c>
      <c r="C675" s="4" t="s">
        <v>4287</v>
      </c>
      <c r="D675" s="4">
        <v>1.0</v>
      </c>
      <c r="E675" s="17" t="s">
        <v>40</v>
      </c>
      <c r="F675" s="4" t="s">
        <v>4288</v>
      </c>
      <c r="G675" s="4" t="s">
        <v>4289</v>
      </c>
      <c r="H675" s="4" t="s">
        <v>586</v>
      </c>
      <c r="I675" s="4" t="s">
        <v>69</v>
      </c>
      <c r="J675" s="17" t="s">
        <v>587</v>
      </c>
      <c r="K675" s="19"/>
      <c r="L675" s="19"/>
      <c r="M675" s="4" t="s">
        <v>313</v>
      </c>
      <c r="N675" s="4">
        <v>243.0</v>
      </c>
    </row>
    <row r="676">
      <c r="A676" s="4">
        <v>641.0</v>
      </c>
      <c r="B676" s="4" t="s">
        <v>4286</v>
      </c>
      <c r="C676" s="4" t="s">
        <v>4287</v>
      </c>
      <c r="D676" s="4">
        <v>1.0</v>
      </c>
      <c r="E676" s="17" t="s">
        <v>40</v>
      </c>
      <c r="F676" s="4" t="s">
        <v>4288</v>
      </c>
      <c r="G676" s="4" t="s">
        <v>4289</v>
      </c>
      <c r="H676" s="4" t="s">
        <v>586</v>
      </c>
      <c r="I676" s="4" t="s">
        <v>69</v>
      </c>
      <c r="J676" s="17" t="s">
        <v>587</v>
      </c>
      <c r="K676" s="19"/>
      <c r="L676" s="19"/>
      <c r="M676" s="4" t="s">
        <v>313</v>
      </c>
      <c r="N676" s="4">
        <v>244.0</v>
      </c>
    </row>
    <row r="677">
      <c r="A677" s="4">
        <v>643.0</v>
      </c>
      <c r="B677" s="4" t="s">
        <v>4293</v>
      </c>
      <c r="C677" s="4" t="s">
        <v>4294</v>
      </c>
      <c r="D677" s="4">
        <v>0.9752802</v>
      </c>
      <c r="E677" s="17" t="s">
        <v>40</v>
      </c>
      <c r="F677" s="4" t="s">
        <v>4295</v>
      </c>
      <c r="G677" s="4" t="s">
        <v>4296</v>
      </c>
      <c r="H677" s="4" t="s">
        <v>2645</v>
      </c>
      <c r="I677" s="4" t="s">
        <v>299</v>
      </c>
      <c r="J677" s="17" t="s">
        <v>4297</v>
      </c>
      <c r="K677" s="19"/>
      <c r="L677" s="19"/>
      <c r="M677" s="4" t="s">
        <v>201</v>
      </c>
      <c r="N677" s="4">
        <v>420.0</v>
      </c>
    </row>
    <row r="678">
      <c r="A678" s="4">
        <v>645.0</v>
      </c>
      <c r="B678" s="4" t="s">
        <v>4298</v>
      </c>
      <c r="C678" s="4" t="s">
        <v>4299</v>
      </c>
      <c r="D678" s="4">
        <v>0.9794217</v>
      </c>
      <c r="E678" s="17" t="s">
        <v>40</v>
      </c>
      <c r="F678" s="4" t="s">
        <v>4300</v>
      </c>
      <c r="G678" s="4" t="s">
        <v>4301</v>
      </c>
      <c r="H678" s="4" t="s">
        <v>4302</v>
      </c>
      <c r="I678" s="4" t="s">
        <v>369</v>
      </c>
      <c r="J678" s="17" t="s">
        <v>4303</v>
      </c>
      <c r="K678" s="19">
        <v>642041.0</v>
      </c>
      <c r="L678" s="19">
        <v>682880.0</v>
      </c>
      <c r="M678" s="4" t="s">
        <v>3917</v>
      </c>
      <c r="N678" s="4">
        <v>391.0</v>
      </c>
    </row>
    <row r="679">
      <c r="A679" s="4">
        <v>646.0</v>
      </c>
      <c r="B679" s="4" t="s">
        <v>4304</v>
      </c>
      <c r="C679" s="4" t="s">
        <v>4305</v>
      </c>
      <c r="D679" s="4">
        <v>0.960524</v>
      </c>
      <c r="E679" s="17" t="s">
        <v>40</v>
      </c>
      <c r="F679" s="4" t="s">
        <v>4306</v>
      </c>
      <c r="G679" s="4" t="s">
        <v>4307</v>
      </c>
      <c r="H679" s="4" t="s">
        <v>4308</v>
      </c>
      <c r="I679" s="4" t="s">
        <v>162</v>
      </c>
      <c r="J679" s="17" t="s">
        <v>4309</v>
      </c>
      <c r="K679" s="19"/>
      <c r="L679" s="19"/>
      <c r="M679" s="4" t="s">
        <v>4310</v>
      </c>
      <c r="N679" s="4">
        <v>466.0</v>
      </c>
    </row>
    <row r="680">
      <c r="A680" s="4">
        <v>647.0</v>
      </c>
      <c r="B680" s="4" t="s">
        <v>4304</v>
      </c>
      <c r="C680" s="4" t="s">
        <v>4305</v>
      </c>
      <c r="D680" s="4">
        <v>0.960524</v>
      </c>
      <c r="E680" s="17" t="s">
        <v>40</v>
      </c>
      <c r="F680" s="4" t="s">
        <v>4306</v>
      </c>
      <c r="G680" s="4" t="s">
        <v>4307</v>
      </c>
      <c r="H680" s="4" t="s">
        <v>4308</v>
      </c>
      <c r="I680" s="4" t="s">
        <v>162</v>
      </c>
      <c r="J680" s="17" t="s">
        <v>4309</v>
      </c>
      <c r="K680" s="19"/>
      <c r="L680" s="19"/>
      <c r="M680" s="4" t="s">
        <v>4310</v>
      </c>
      <c r="N680" s="4">
        <v>467.0</v>
      </c>
    </row>
    <row r="681">
      <c r="A681" s="4">
        <v>649.0</v>
      </c>
      <c r="B681" s="4" t="s">
        <v>4312</v>
      </c>
      <c r="C681" s="4" t="s">
        <v>4313</v>
      </c>
      <c r="D681" s="4">
        <v>0.6204996</v>
      </c>
      <c r="E681" s="17" t="s">
        <v>116</v>
      </c>
      <c r="F681" s="4" t="s">
        <v>4314</v>
      </c>
      <c r="G681" s="4" t="s">
        <v>4315</v>
      </c>
      <c r="H681" s="4" t="s">
        <v>4316</v>
      </c>
      <c r="I681" s="4" t="s">
        <v>1239</v>
      </c>
      <c r="J681" s="17" t="s">
        <v>4317</v>
      </c>
      <c r="K681" s="19"/>
      <c r="L681" s="19"/>
      <c r="M681" s="4"/>
      <c r="N681" s="4">
        <v>739.0</v>
      </c>
    </row>
    <row r="682">
      <c r="A682" s="4">
        <v>650.0</v>
      </c>
      <c r="B682" s="4" t="s">
        <v>4318</v>
      </c>
      <c r="C682" s="4" t="s">
        <v>4319</v>
      </c>
      <c r="D682" s="4">
        <v>1.0</v>
      </c>
      <c r="E682" s="17" t="s">
        <v>40</v>
      </c>
      <c r="F682" s="4" t="s">
        <v>4320</v>
      </c>
      <c r="G682" s="4" t="s">
        <v>4321</v>
      </c>
      <c r="H682" s="4" t="s">
        <v>4147</v>
      </c>
      <c r="I682" s="4" t="s">
        <v>688</v>
      </c>
      <c r="J682" s="17" t="s">
        <v>4148</v>
      </c>
      <c r="K682" s="19">
        <v>337658.0</v>
      </c>
      <c r="L682" s="19">
        <v>387347.0</v>
      </c>
      <c r="M682" s="4" t="s">
        <v>4322</v>
      </c>
      <c r="N682" s="4">
        <v>245.0</v>
      </c>
    </row>
    <row r="683">
      <c r="A683" s="4">
        <v>651.0</v>
      </c>
      <c r="B683" s="4" t="s">
        <v>4323</v>
      </c>
      <c r="C683" s="4" t="s">
        <v>4323</v>
      </c>
      <c r="D683" s="4">
        <v>1.0</v>
      </c>
      <c r="E683" s="17" t="s">
        <v>40</v>
      </c>
      <c r="F683" s="4" t="s">
        <v>4324</v>
      </c>
      <c r="G683" s="4" t="s">
        <v>4325</v>
      </c>
      <c r="H683" s="4" t="s">
        <v>4326</v>
      </c>
      <c r="I683" s="4" t="s">
        <v>179</v>
      </c>
      <c r="J683" s="17" t="s">
        <v>4327</v>
      </c>
      <c r="K683" s="19"/>
      <c r="L683" s="19"/>
      <c r="M683" s="4" t="s">
        <v>279</v>
      </c>
      <c r="N683" s="4">
        <v>246.0</v>
      </c>
    </row>
    <row r="684">
      <c r="A684" s="4">
        <v>652.0</v>
      </c>
      <c r="B684" s="4" t="s">
        <v>4328</v>
      </c>
      <c r="C684" s="4" t="s">
        <v>4329</v>
      </c>
      <c r="D684" s="4">
        <v>1.0</v>
      </c>
      <c r="E684" s="17" t="s">
        <v>40</v>
      </c>
      <c r="F684" s="4" t="s">
        <v>4330</v>
      </c>
      <c r="G684" s="4" t="s">
        <v>4331</v>
      </c>
      <c r="H684" s="4" t="s">
        <v>4332</v>
      </c>
      <c r="I684" s="4" t="s">
        <v>3623</v>
      </c>
      <c r="J684" s="17" t="s">
        <v>4333</v>
      </c>
      <c r="K684" s="19"/>
      <c r="L684" s="19"/>
      <c r="M684" s="4" t="s">
        <v>4334</v>
      </c>
      <c r="N684" s="4">
        <v>247.0</v>
      </c>
    </row>
    <row r="685">
      <c r="A685" s="4">
        <v>653.0</v>
      </c>
      <c r="B685" s="4" t="s">
        <v>4335</v>
      </c>
      <c r="C685" s="4" t="s">
        <v>4336</v>
      </c>
      <c r="D685" s="4">
        <v>0.9837753</v>
      </c>
      <c r="E685" s="17" t="s">
        <v>40</v>
      </c>
      <c r="F685" s="4" t="s">
        <v>4337</v>
      </c>
      <c r="G685" s="4" t="s">
        <v>4338</v>
      </c>
      <c r="H685" s="4" t="s">
        <v>4339</v>
      </c>
      <c r="I685" s="4" t="s">
        <v>61</v>
      </c>
      <c r="J685" s="17" t="s">
        <v>4340</v>
      </c>
      <c r="K685" s="19"/>
      <c r="L685" s="19"/>
      <c r="M685" s="4" t="s">
        <v>313</v>
      </c>
      <c r="N685" s="4">
        <v>357.0</v>
      </c>
    </row>
    <row r="686">
      <c r="A686" s="4">
        <v>13.0</v>
      </c>
      <c r="B686" s="4" t="s">
        <v>4341</v>
      </c>
      <c r="C686" s="4" t="s">
        <v>4342</v>
      </c>
      <c r="D686" s="4">
        <v>0.8450492</v>
      </c>
      <c r="E686" s="17" t="s">
        <v>40</v>
      </c>
      <c r="F686" s="4" t="s">
        <v>4343</v>
      </c>
      <c r="G686" s="4" t="s">
        <v>4344</v>
      </c>
      <c r="H686" s="4" t="s">
        <v>4345</v>
      </c>
      <c r="I686" s="4" t="s">
        <v>226</v>
      </c>
      <c r="J686" s="17" t="s">
        <v>4346</v>
      </c>
      <c r="K686" s="19">
        <v>2826966.0</v>
      </c>
      <c r="L686" s="19">
        <v>2826293.0</v>
      </c>
      <c r="M686" s="4" t="s">
        <v>4347</v>
      </c>
      <c r="N686" s="4">
        <v>568.0</v>
      </c>
    </row>
    <row r="687">
      <c r="A687" s="4">
        <v>659.0</v>
      </c>
      <c r="B687" s="4" t="s">
        <v>4348</v>
      </c>
      <c r="C687" s="4" t="s">
        <v>4349</v>
      </c>
      <c r="D687" s="4">
        <v>1.0</v>
      </c>
      <c r="E687" s="17" t="s">
        <v>40</v>
      </c>
      <c r="F687" s="4" t="s">
        <v>4350</v>
      </c>
      <c r="G687" s="4" t="s">
        <v>4351</v>
      </c>
      <c r="H687" s="4" t="s">
        <v>2776</v>
      </c>
      <c r="I687" s="4" t="s">
        <v>226</v>
      </c>
      <c r="J687" s="17" t="s">
        <v>4353</v>
      </c>
      <c r="K687" s="19">
        <v>3.017612E7</v>
      </c>
      <c r="L687" s="19">
        <v>2.8368422E7</v>
      </c>
      <c r="M687" s="4" t="s">
        <v>4354</v>
      </c>
      <c r="N687" s="4">
        <v>248.0</v>
      </c>
    </row>
    <row r="688">
      <c r="A688" s="4">
        <v>619.0</v>
      </c>
      <c r="B688" s="4" t="s">
        <v>4355</v>
      </c>
      <c r="C688" s="4" t="s">
        <v>4357</v>
      </c>
      <c r="D688" s="4">
        <v>0.5640504</v>
      </c>
      <c r="E688" s="17" t="s">
        <v>116</v>
      </c>
      <c r="F688" s="4" t="s">
        <v>4359</v>
      </c>
      <c r="G688" s="4" t="s">
        <v>1553</v>
      </c>
      <c r="H688" s="4" t="s">
        <v>1554</v>
      </c>
      <c r="I688" s="4" t="s">
        <v>61</v>
      </c>
      <c r="J688" s="17" t="s">
        <v>1555</v>
      </c>
      <c r="K688" s="19"/>
      <c r="L688" s="19"/>
      <c r="M688" s="4"/>
      <c r="N688" s="4">
        <v>761.0</v>
      </c>
    </row>
    <row r="689">
      <c r="A689" s="4">
        <v>620.0</v>
      </c>
      <c r="B689" s="4" t="s">
        <v>4355</v>
      </c>
      <c r="C689" s="4" t="s">
        <v>4357</v>
      </c>
      <c r="D689" s="4">
        <v>0.5640504</v>
      </c>
      <c r="E689" s="17" t="s">
        <v>116</v>
      </c>
      <c r="F689" s="4" t="s">
        <v>4359</v>
      </c>
      <c r="G689" s="4" t="s">
        <v>1553</v>
      </c>
      <c r="H689" s="4" t="s">
        <v>1554</v>
      </c>
      <c r="I689" s="4" t="s">
        <v>61</v>
      </c>
      <c r="J689" s="17" t="s">
        <v>1555</v>
      </c>
      <c r="K689" s="19"/>
      <c r="L689" s="19"/>
      <c r="M689" s="4"/>
      <c r="N689" s="4">
        <v>762.0</v>
      </c>
    </row>
    <row r="690">
      <c r="A690" s="4">
        <v>663.0</v>
      </c>
      <c r="B690" s="4" t="s">
        <v>4360</v>
      </c>
      <c r="C690" s="4" t="s">
        <v>4361</v>
      </c>
      <c r="D690" s="4">
        <v>1.0</v>
      </c>
      <c r="E690" s="17" t="s">
        <v>40</v>
      </c>
      <c r="F690" s="4" t="s">
        <v>4362</v>
      </c>
      <c r="G690" s="4" t="s">
        <v>4363</v>
      </c>
      <c r="H690" s="4" t="s">
        <v>493</v>
      </c>
      <c r="I690" s="4" t="s">
        <v>351</v>
      </c>
      <c r="J690" s="17" t="s">
        <v>4364</v>
      </c>
      <c r="K690" s="19"/>
      <c r="L690" s="19"/>
      <c r="M690" s="4" t="s">
        <v>4365</v>
      </c>
      <c r="N690" s="4">
        <v>255.0</v>
      </c>
    </row>
    <row r="691">
      <c r="A691" s="4">
        <v>664.0</v>
      </c>
      <c r="B691" s="4" t="s">
        <v>4360</v>
      </c>
      <c r="C691" s="4" t="s">
        <v>4361</v>
      </c>
      <c r="D691" s="4">
        <v>1.0</v>
      </c>
      <c r="E691" s="17" t="s">
        <v>40</v>
      </c>
      <c r="F691" s="4" t="s">
        <v>4362</v>
      </c>
      <c r="G691" s="4" t="s">
        <v>4363</v>
      </c>
      <c r="H691" s="4" t="s">
        <v>493</v>
      </c>
      <c r="I691" s="4" t="s">
        <v>351</v>
      </c>
      <c r="J691" s="17" t="s">
        <v>4364</v>
      </c>
      <c r="K691" s="19"/>
      <c r="L691" s="19"/>
      <c r="M691" s="4" t="s">
        <v>4365</v>
      </c>
      <c r="N691" s="4">
        <v>256.0</v>
      </c>
    </row>
    <row r="692">
      <c r="A692" s="4">
        <v>665.0</v>
      </c>
      <c r="B692" s="4" t="s">
        <v>4366</v>
      </c>
      <c r="C692" s="4" t="s">
        <v>4367</v>
      </c>
      <c r="D692" s="4">
        <v>1.0</v>
      </c>
      <c r="E692" s="17" t="s">
        <v>40</v>
      </c>
      <c r="F692" s="4" t="s">
        <v>4368</v>
      </c>
      <c r="G692" s="4" t="s">
        <v>4369</v>
      </c>
      <c r="H692" s="4" t="s">
        <v>4370</v>
      </c>
      <c r="I692" s="4" t="s">
        <v>45</v>
      </c>
      <c r="J692" s="17" t="s">
        <v>4371</v>
      </c>
      <c r="K692" s="19"/>
      <c r="L692" s="19"/>
      <c r="M692" s="4" t="s">
        <v>4372</v>
      </c>
      <c r="N692" s="4">
        <v>257.0</v>
      </c>
    </row>
    <row r="693">
      <c r="A693" s="4">
        <v>669.0</v>
      </c>
      <c r="B693" s="4" t="s">
        <v>793</v>
      </c>
      <c r="C693" s="4" t="s">
        <v>793</v>
      </c>
      <c r="D693" s="4">
        <v>1.0</v>
      </c>
      <c r="E693" s="17" t="s">
        <v>40</v>
      </c>
      <c r="F693" s="4" t="s">
        <v>637</v>
      </c>
      <c r="G693" s="4" t="s">
        <v>4373</v>
      </c>
      <c r="H693" s="4" t="s">
        <v>4374</v>
      </c>
      <c r="I693" s="4" t="s">
        <v>162</v>
      </c>
      <c r="J693" s="17" t="s">
        <v>4375</v>
      </c>
      <c r="K693" s="19">
        <v>801055.0</v>
      </c>
      <c r="L693" s="19">
        <v>771672.0</v>
      </c>
      <c r="M693" s="4" t="s">
        <v>641</v>
      </c>
      <c r="N693" s="4">
        <v>249.0</v>
      </c>
    </row>
    <row r="694">
      <c r="A694" s="4">
        <v>670.0</v>
      </c>
      <c r="B694" s="4" t="s">
        <v>793</v>
      </c>
      <c r="C694" s="4" t="s">
        <v>793</v>
      </c>
      <c r="D694" s="4">
        <v>1.0</v>
      </c>
      <c r="E694" s="17" t="s">
        <v>40</v>
      </c>
      <c r="F694" s="4" t="s">
        <v>637</v>
      </c>
      <c r="G694" s="4" t="s">
        <v>4373</v>
      </c>
      <c r="H694" s="4" t="s">
        <v>4374</v>
      </c>
      <c r="I694" s="4" t="s">
        <v>162</v>
      </c>
      <c r="J694" s="17" t="s">
        <v>4375</v>
      </c>
      <c r="K694" s="19">
        <v>801055.0</v>
      </c>
      <c r="L694" s="19">
        <v>771672.0</v>
      </c>
      <c r="M694" s="4" t="s">
        <v>641</v>
      </c>
      <c r="N694" s="4">
        <v>250.0</v>
      </c>
    </row>
    <row r="695">
      <c r="A695" s="4">
        <v>671.0</v>
      </c>
      <c r="B695" s="4" t="s">
        <v>793</v>
      </c>
      <c r="C695" s="4" t="s">
        <v>793</v>
      </c>
      <c r="D695" s="4">
        <v>1.0</v>
      </c>
      <c r="E695" s="17" t="s">
        <v>40</v>
      </c>
      <c r="F695" s="4" t="s">
        <v>637</v>
      </c>
      <c r="G695" s="4" t="s">
        <v>4373</v>
      </c>
      <c r="H695" s="4" t="s">
        <v>4374</v>
      </c>
      <c r="I695" s="4" t="s">
        <v>162</v>
      </c>
      <c r="J695" s="17" t="s">
        <v>4375</v>
      </c>
      <c r="K695" s="19">
        <v>801055.0</v>
      </c>
      <c r="L695" s="19">
        <v>771672.0</v>
      </c>
      <c r="M695" s="4" t="s">
        <v>641</v>
      </c>
      <c r="N695" s="4">
        <v>251.0</v>
      </c>
    </row>
    <row r="696">
      <c r="A696" s="4">
        <v>672.0</v>
      </c>
      <c r="B696" s="4" t="s">
        <v>793</v>
      </c>
      <c r="C696" s="4" t="s">
        <v>793</v>
      </c>
      <c r="D696" s="4">
        <v>1.0</v>
      </c>
      <c r="E696" s="17" t="s">
        <v>40</v>
      </c>
      <c r="F696" s="4" t="s">
        <v>637</v>
      </c>
      <c r="G696" s="4" t="s">
        <v>4373</v>
      </c>
      <c r="H696" s="4" t="s">
        <v>4374</v>
      </c>
      <c r="I696" s="4" t="s">
        <v>162</v>
      </c>
      <c r="J696" s="17" t="s">
        <v>4375</v>
      </c>
      <c r="K696" s="19">
        <v>801055.0</v>
      </c>
      <c r="L696" s="19">
        <v>771672.0</v>
      </c>
      <c r="M696" s="4" t="s">
        <v>641</v>
      </c>
      <c r="N696" s="4">
        <v>252.0</v>
      </c>
    </row>
    <row r="697">
      <c r="A697" s="4">
        <v>673.0</v>
      </c>
      <c r="B697" s="4" t="s">
        <v>4376</v>
      </c>
      <c r="C697" s="4" t="s">
        <v>793</v>
      </c>
      <c r="D697" s="4">
        <v>1.0</v>
      </c>
      <c r="E697" s="17" t="s">
        <v>40</v>
      </c>
      <c r="F697" s="4" t="s">
        <v>637</v>
      </c>
      <c r="G697" s="4" t="s">
        <v>4373</v>
      </c>
      <c r="H697" s="4" t="s">
        <v>4374</v>
      </c>
      <c r="I697" s="4" t="s">
        <v>162</v>
      </c>
      <c r="J697" s="17" t="s">
        <v>4375</v>
      </c>
      <c r="K697" s="19">
        <v>801055.0</v>
      </c>
      <c r="L697" s="19">
        <v>771672.0</v>
      </c>
      <c r="M697" s="4" t="s">
        <v>641</v>
      </c>
      <c r="N697" s="4">
        <v>253.0</v>
      </c>
    </row>
    <row r="698">
      <c r="A698" s="4">
        <v>674.0</v>
      </c>
      <c r="B698" s="4" t="s">
        <v>4376</v>
      </c>
      <c r="C698" s="4" t="s">
        <v>793</v>
      </c>
      <c r="D698" s="4">
        <v>1.0</v>
      </c>
      <c r="E698" s="17" t="s">
        <v>40</v>
      </c>
      <c r="F698" s="4" t="s">
        <v>637</v>
      </c>
      <c r="G698" s="4" t="s">
        <v>4373</v>
      </c>
      <c r="H698" s="4" t="s">
        <v>4374</v>
      </c>
      <c r="I698" s="4" t="s">
        <v>162</v>
      </c>
      <c r="J698" s="17" t="s">
        <v>4375</v>
      </c>
      <c r="K698" s="19">
        <v>801055.0</v>
      </c>
      <c r="L698" s="19">
        <v>771672.0</v>
      </c>
      <c r="M698" s="4" t="s">
        <v>641</v>
      </c>
      <c r="N698" s="4">
        <v>254.0</v>
      </c>
    </row>
    <row r="699">
      <c r="A699" s="4">
        <v>677.0</v>
      </c>
      <c r="B699" s="4" t="s">
        <v>4378</v>
      </c>
      <c r="C699" s="4" t="s">
        <v>4379</v>
      </c>
      <c r="D699" s="4">
        <v>0.7666553</v>
      </c>
      <c r="E699" s="17" t="s">
        <v>40</v>
      </c>
      <c r="F699" s="4" t="s">
        <v>4380</v>
      </c>
      <c r="G699" s="4" t="s">
        <v>4381</v>
      </c>
      <c r="H699" s="4" t="s">
        <v>3020</v>
      </c>
      <c r="I699" s="4" t="s">
        <v>369</v>
      </c>
      <c r="J699" s="17" t="s">
        <v>4382</v>
      </c>
      <c r="K699" s="19">
        <v>2.5233648E7</v>
      </c>
      <c r="L699" s="19">
        <v>2.5040991E7</v>
      </c>
      <c r="M699" s="4" t="s">
        <v>1161</v>
      </c>
      <c r="N699" s="4">
        <v>603.0</v>
      </c>
    </row>
    <row r="700">
      <c r="A700" s="4">
        <v>679.0</v>
      </c>
      <c r="B700" s="4" t="s">
        <v>4383</v>
      </c>
      <c r="C700" s="4" t="s">
        <v>4384</v>
      </c>
      <c r="D700" s="4">
        <v>1.0</v>
      </c>
      <c r="E700" s="17" t="s">
        <v>40</v>
      </c>
      <c r="F700" s="4" t="s">
        <v>4385</v>
      </c>
      <c r="G700" s="4" t="s">
        <v>4386</v>
      </c>
      <c r="H700" s="4" t="s">
        <v>1404</v>
      </c>
      <c r="I700" s="4" t="s">
        <v>351</v>
      </c>
      <c r="J700" s="17" t="s">
        <v>4387</v>
      </c>
      <c r="K700" s="19">
        <v>589213.0</v>
      </c>
      <c r="L700" s="19">
        <v>424562.0</v>
      </c>
      <c r="M700" s="4" t="s">
        <v>4388</v>
      </c>
      <c r="N700" s="4">
        <v>258.0</v>
      </c>
    </row>
    <row r="701">
      <c r="A701" s="4">
        <v>394.0</v>
      </c>
      <c r="B701" s="4" t="s">
        <v>4389</v>
      </c>
      <c r="C701" s="4" t="s">
        <v>4391</v>
      </c>
      <c r="D701" s="4">
        <v>0.7647399</v>
      </c>
      <c r="E701" s="17" t="s">
        <v>40</v>
      </c>
      <c r="F701" s="4" t="s">
        <v>4392</v>
      </c>
      <c r="G701" s="4" t="s">
        <v>4393</v>
      </c>
      <c r="H701" s="4" t="s">
        <v>2841</v>
      </c>
      <c r="I701" s="4" t="s">
        <v>61</v>
      </c>
      <c r="J701" s="17" t="s">
        <v>4394</v>
      </c>
      <c r="K701" s="19"/>
      <c r="L701" s="19"/>
      <c r="M701" s="4" t="s">
        <v>4396</v>
      </c>
      <c r="N701" s="4">
        <v>605.0</v>
      </c>
    </row>
    <row r="702">
      <c r="A702" s="4">
        <v>142.0</v>
      </c>
      <c r="B702" s="4" t="s">
        <v>4397</v>
      </c>
      <c r="C702" s="4" t="s">
        <v>4398</v>
      </c>
      <c r="D702" s="4">
        <v>0.8400407</v>
      </c>
      <c r="E702" s="17" t="s">
        <v>40</v>
      </c>
      <c r="F702" s="4" t="s">
        <v>4399</v>
      </c>
      <c r="G702" s="4" t="s">
        <v>4400</v>
      </c>
      <c r="H702" s="4" t="s">
        <v>4401</v>
      </c>
      <c r="I702" s="4" t="s">
        <v>2406</v>
      </c>
      <c r="J702" s="17" t="s">
        <v>4402</v>
      </c>
      <c r="K702" s="19">
        <v>79513.0</v>
      </c>
      <c r="L702" s="19">
        <v>73488.0</v>
      </c>
      <c r="M702" s="4" t="s">
        <v>4403</v>
      </c>
      <c r="N702" s="4">
        <v>571.0</v>
      </c>
    </row>
    <row r="703">
      <c r="A703" s="4">
        <v>717.0</v>
      </c>
      <c r="B703" s="4" t="s">
        <v>4404</v>
      </c>
      <c r="C703" s="4" t="s">
        <v>4405</v>
      </c>
      <c r="D703" s="4">
        <v>0.4338566</v>
      </c>
      <c r="E703" s="17" t="s">
        <v>116</v>
      </c>
      <c r="F703" s="4" t="s">
        <v>4406</v>
      </c>
      <c r="G703" s="4" t="s">
        <v>4407</v>
      </c>
      <c r="H703" s="4" t="s">
        <v>4408</v>
      </c>
      <c r="I703" s="4" t="s">
        <v>2604</v>
      </c>
      <c r="J703" s="17" t="s">
        <v>4409</v>
      </c>
      <c r="K703" s="19"/>
      <c r="L703" s="19"/>
      <c r="M703" s="4"/>
      <c r="N703" s="4">
        <v>796.0</v>
      </c>
    </row>
    <row r="704">
      <c r="A704" s="4">
        <v>681.0</v>
      </c>
      <c r="B704" s="4" t="s">
        <v>4410</v>
      </c>
      <c r="C704" s="4" t="s">
        <v>4411</v>
      </c>
      <c r="D704" s="4">
        <v>0.9431333</v>
      </c>
      <c r="E704" s="17" t="s">
        <v>40</v>
      </c>
      <c r="F704" s="4" t="s">
        <v>4412</v>
      </c>
      <c r="G704" s="4" t="s">
        <v>4413</v>
      </c>
      <c r="H704" s="4" t="s">
        <v>4414</v>
      </c>
      <c r="I704" s="4" t="s">
        <v>1015</v>
      </c>
      <c r="J704" s="17" t="s">
        <v>4415</v>
      </c>
      <c r="K704" s="19">
        <v>1288002.0</v>
      </c>
      <c r="L704" s="19">
        <v>1092015.0</v>
      </c>
      <c r="M704" s="4" t="s">
        <v>4416</v>
      </c>
      <c r="N704" s="4">
        <v>485.0</v>
      </c>
    </row>
    <row r="705">
      <c r="A705" s="4">
        <v>685.0</v>
      </c>
      <c r="B705" s="4" t="s">
        <v>4417</v>
      </c>
      <c r="C705" s="4" t="s">
        <v>4418</v>
      </c>
      <c r="D705" s="4">
        <v>0.9808164</v>
      </c>
      <c r="E705" s="17" t="s">
        <v>40</v>
      </c>
      <c r="F705" s="4" t="s">
        <v>4419</v>
      </c>
      <c r="G705" s="4" t="s">
        <v>4420</v>
      </c>
      <c r="H705" s="4" t="s">
        <v>1116</v>
      </c>
      <c r="I705" s="4" t="s">
        <v>69</v>
      </c>
      <c r="J705" s="17" t="s">
        <v>4421</v>
      </c>
      <c r="K705" s="19">
        <v>3417414.0</v>
      </c>
      <c r="L705" s="19">
        <v>477421.0</v>
      </c>
      <c r="M705" s="4" t="s">
        <v>4422</v>
      </c>
      <c r="N705" s="4">
        <v>377.0</v>
      </c>
    </row>
    <row r="706">
      <c r="A706" s="4">
        <v>686.0</v>
      </c>
      <c r="B706" s="4" t="s">
        <v>4423</v>
      </c>
      <c r="C706" s="4" t="s">
        <v>4424</v>
      </c>
      <c r="D706" s="4">
        <v>1.0</v>
      </c>
      <c r="E706" s="17" t="s">
        <v>40</v>
      </c>
      <c r="F706" s="4" t="s">
        <v>4425</v>
      </c>
      <c r="G706" s="4" t="s">
        <v>4426</v>
      </c>
      <c r="H706" s="4" t="s">
        <v>4260</v>
      </c>
      <c r="I706" s="4" t="s">
        <v>54</v>
      </c>
      <c r="J706" s="17" t="s">
        <v>4261</v>
      </c>
      <c r="K706" s="19">
        <v>111771.0</v>
      </c>
      <c r="L706" s="19">
        <v>105690.0</v>
      </c>
      <c r="M706" s="4" t="s">
        <v>4427</v>
      </c>
      <c r="N706" s="4">
        <v>259.0</v>
      </c>
    </row>
    <row r="707">
      <c r="A707" s="4">
        <v>690.0</v>
      </c>
      <c r="B707" s="4" t="s">
        <v>4428</v>
      </c>
      <c r="C707" s="4" t="s">
        <v>4429</v>
      </c>
      <c r="D707" s="4">
        <v>0.8549587</v>
      </c>
      <c r="E707" s="17" t="s">
        <v>40</v>
      </c>
      <c r="F707" s="4" t="s">
        <v>4430</v>
      </c>
      <c r="G707" s="4" t="s">
        <v>4431</v>
      </c>
      <c r="H707" s="4" t="s">
        <v>305</v>
      </c>
      <c r="I707" s="4" t="s">
        <v>299</v>
      </c>
      <c r="J707" s="17" t="s">
        <v>443</v>
      </c>
      <c r="K707" s="19">
        <v>1.704644E7</v>
      </c>
      <c r="L707" s="19">
        <v>1.7169482E7</v>
      </c>
      <c r="M707" s="4" t="s">
        <v>4432</v>
      </c>
      <c r="N707" s="4">
        <v>560.0</v>
      </c>
    </row>
    <row r="708">
      <c r="A708" s="4">
        <v>687.0</v>
      </c>
      <c r="B708" s="4" t="s">
        <v>4433</v>
      </c>
      <c r="C708" s="4" t="s">
        <v>4434</v>
      </c>
      <c r="D708" s="4">
        <v>0.6163503</v>
      </c>
      <c r="E708" s="17" t="s">
        <v>116</v>
      </c>
      <c r="F708" s="4" t="s">
        <v>4435</v>
      </c>
      <c r="G708" s="4" t="s">
        <v>4436</v>
      </c>
      <c r="H708" s="4" t="s">
        <v>4437</v>
      </c>
      <c r="I708" s="4" t="s">
        <v>369</v>
      </c>
      <c r="J708" s="17" t="s">
        <v>4438</v>
      </c>
      <c r="K708" s="19"/>
      <c r="L708" s="19"/>
      <c r="M708" s="4"/>
      <c r="N708" s="4">
        <v>740.0</v>
      </c>
    </row>
    <row r="709">
      <c r="A709" s="4">
        <v>689.0</v>
      </c>
      <c r="B709" s="4" t="s">
        <v>4439</v>
      </c>
      <c r="C709" s="4" t="s">
        <v>4440</v>
      </c>
      <c r="D709" s="4">
        <v>0.6496655</v>
      </c>
      <c r="E709" s="17" t="s">
        <v>116</v>
      </c>
      <c r="F709" s="4" t="s">
        <v>4441</v>
      </c>
      <c r="G709" s="4" t="s">
        <v>4442</v>
      </c>
      <c r="H709" s="4" t="s">
        <v>3961</v>
      </c>
      <c r="I709" s="4" t="s">
        <v>61</v>
      </c>
      <c r="J709" s="17" t="s">
        <v>4443</v>
      </c>
      <c r="K709" s="19"/>
      <c r="L709" s="19"/>
      <c r="M709" s="4"/>
      <c r="N709" s="4">
        <v>727.0</v>
      </c>
    </row>
    <row r="710">
      <c r="A710" s="4">
        <v>307.0</v>
      </c>
      <c r="B710" s="4" t="s">
        <v>4444</v>
      </c>
      <c r="C710" s="4" t="s">
        <v>4445</v>
      </c>
      <c r="D710" s="4">
        <v>0.9563166</v>
      </c>
      <c r="E710" s="17" t="s">
        <v>40</v>
      </c>
      <c r="F710" s="4" t="s">
        <v>4446</v>
      </c>
      <c r="G710" s="4" t="s">
        <v>4447</v>
      </c>
      <c r="H710" s="4" t="s">
        <v>4448</v>
      </c>
      <c r="I710" s="4" t="s">
        <v>2406</v>
      </c>
      <c r="J710" s="17" t="s">
        <v>4449</v>
      </c>
      <c r="K710" s="19"/>
      <c r="L710" s="19"/>
      <c r="M710" s="4" t="s">
        <v>201</v>
      </c>
      <c r="N710" s="4">
        <v>472.0</v>
      </c>
    </row>
    <row r="711">
      <c r="A711" s="4">
        <v>692.0</v>
      </c>
      <c r="B711" s="4" t="s">
        <v>4450</v>
      </c>
      <c r="C711" s="4" t="s">
        <v>4451</v>
      </c>
      <c r="D711" s="4">
        <v>0.9875</v>
      </c>
      <c r="E711" s="17" t="s">
        <v>40</v>
      </c>
      <c r="F711" s="4" t="s">
        <v>4453</v>
      </c>
      <c r="G711" s="4" t="s">
        <v>4454</v>
      </c>
      <c r="H711" s="4" t="s">
        <v>4455</v>
      </c>
      <c r="I711" s="4" t="s">
        <v>369</v>
      </c>
      <c r="J711" s="17" t="s">
        <v>4456</v>
      </c>
      <c r="K711" s="19">
        <v>345597.0</v>
      </c>
      <c r="L711" s="19">
        <v>216810.0</v>
      </c>
      <c r="M711" s="4" t="s">
        <v>648</v>
      </c>
      <c r="N711" s="4">
        <v>321.0</v>
      </c>
    </row>
    <row r="712">
      <c r="A712" s="4">
        <v>346.0</v>
      </c>
      <c r="B712" s="4" t="s">
        <v>4457</v>
      </c>
      <c r="C712" s="4" t="s">
        <v>4458</v>
      </c>
      <c r="D712" s="4">
        <v>0.5791215</v>
      </c>
      <c r="E712" s="17" t="s">
        <v>40</v>
      </c>
      <c r="F712" s="4" t="s">
        <v>4460</v>
      </c>
      <c r="G712" s="4" t="s">
        <v>4461</v>
      </c>
      <c r="H712" s="4" t="s">
        <v>350</v>
      </c>
      <c r="I712" s="4" t="s">
        <v>351</v>
      </c>
      <c r="J712" s="17" t="s">
        <v>1563</v>
      </c>
      <c r="K712" s="19">
        <v>773302.0</v>
      </c>
      <c r="L712" s="19">
        <v>713806.0</v>
      </c>
      <c r="M712" s="4" t="s">
        <v>4463</v>
      </c>
      <c r="N712" s="4">
        <v>634.0</v>
      </c>
    </row>
    <row r="713">
      <c r="A713" s="4">
        <v>696.0</v>
      </c>
      <c r="B713" s="4" t="s">
        <v>4464</v>
      </c>
      <c r="C713" s="4" t="s">
        <v>4465</v>
      </c>
      <c r="D713" s="4">
        <v>0.9841089</v>
      </c>
      <c r="E713" s="17" t="s">
        <v>40</v>
      </c>
      <c r="F713" s="4" t="s">
        <v>4466</v>
      </c>
      <c r="G713" s="4" t="s">
        <v>4467</v>
      </c>
      <c r="H713" s="4" t="s">
        <v>4468</v>
      </c>
      <c r="I713" s="4" t="s">
        <v>299</v>
      </c>
      <c r="J713" s="17" t="s">
        <v>4469</v>
      </c>
      <c r="K713" s="19">
        <v>3.10095987E8</v>
      </c>
      <c r="L713" s="19">
        <v>3.17198282E8</v>
      </c>
      <c r="M713" s="4" t="s">
        <v>4470</v>
      </c>
      <c r="N713" s="4">
        <v>355.0</v>
      </c>
    </row>
    <row r="714">
      <c r="A714" s="4">
        <v>697.0</v>
      </c>
      <c r="B714" s="4" t="s">
        <v>4464</v>
      </c>
      <c r="C714" s="4" t="s">
        <v>4465</v>
      </c>
      <c r="D714" s="4">
        <v>0.9841089</v>
      </c>
      <c r="E714" s="17" t="s">
        <v>40</v>
      </c>
      <c r="F714" s="4" t="s">
        <v>4466</v>
      </c>
      <c r="G714" s="4" t="s">
        <v>4467</v>
      </c>
      <c r="H714" s="4" t="s">
        <v>4468</v>
      </c>
      <c r="I714" s="4" t="s">
        <v>299</v>
      </c>
      <c r="J714" s="17" t="s">
        <v>4469</v>
      </c>
      <c r="K714" s="19">
        <v>3.10095987E8</v>
      </c>
      <c r="L714" s="19">
        <v>3.17198282E8</v>
      </c>
      <c r="M714" s="4" t="s">
        <v>4470</v>
      </c>
      <c r="N714" s="4">
        <v>356.0</v>
      </c>
    </row>
    <row r="715">
      <c r="A715" s="4">
        <v>698.0</v>
      </c>
      <c r="B715" s="4" t="s">
        <v>4471</v>
      </c>
      <c r="C715" s="4" t="s">
        <v>4472</v>
      </c>
      <c r="D715" s="4">
        <v>1.0</v>
      </c>
      <c r="E715" s="17" t="s">
        <v>40</v>
      </c>
      <c r="F715" s="4" t="s">
        <v>4473</v>
      </c>
      <c r="G715" s="4" t="s">
        <v>4474</v>
      </c>
      <c r="H715" s="4" t="s">
        <v>4475</v>
      </c>
      <c r="I715" s="4" t="s">
        <v>162</v>
      </c>
      <c r="J715" s="17" t="s">
        <v>4476</v>
      </c>
      <c r="K715" s="19">
        <v>872801.0</v>
      </c>
      <c r="L715" s="19">
        <v>803369.0</v>
      </c>
      <c r="M715" s="4" t="s">
        <v>571</v>
      </c>
      <c r="N715" s="4">
        <v>260.0</v>
      </c>
    </row>
    <row r="716">
      <c r="A716" s="4">
        <v>699.0</v>
      </c>
      <c r="B716" s="4" t="s">
        <v>4471</v>
      </c>
      <c r="C716" s="4" t="s">
        <v>4472</v>
      </c>
      <c r="D716" s="4">
        <v>1.0</v>
      </c>
      <c r="E716" s="17" t="s">
        <v>40</v>
      </c>
      <c r="F716" s="4" t="s">
        <v>4473</v>
      </c>
      <c r="G716" s="4" t="s">
        <v>4474</v>
      </c>
      <c r="H716" s="4" t="s">
        <v>4475</v>
      </c>
      <c r="I716" s="4" t="s">
        <v>162</v>
      </c>
      <c r="J716" s="17" t="s">
        <v>4476</v>
      </c>
      <c r="K716" s="19">
        <v>872801.0</v>
      </c>
      <c r="L716" s="19">
        <v>803369.0</v>
      </c>
      <c r="M716" s="4" t="s">
        <v>571</v>
      </c>
      <c r="N716" s="4">
        <v>261.0</v>
      </c>
    </row>
    <row r="717">
      <c r="A717" s="4">
        <v>700.0</v>
      </c>
      <c r="B717" s="4" t="s">
        <v>4471</v>
      </c>
      <c r="C717" s="4" t="s">
        <v>4472</v>
      </c>
      <c r="D717" s="4">
        <v>1.0</v>
      </c>
      <c r="E717" s="17" t="s">
        <v>40</v>
      </c>
      <c r="F717" s="4" t="s">
        <v>4473</v>
      </c>
      <c r="G717" s="4" t="s">
        <v>4474</v>
      </c>
      <c r="H717" s="4" t="s">
        <v>4475</v>
      </c>
      <c r="I717" s="4" t="s">
        <v>162</v>
      </c>
      <c r="J717" s="17" t="s">
        <v>4476</v>
      </c>
      <c r="K717" s="19">
        <v>872801.0</v>
      </c>
      <c r="L717" s="19">
        <v>803369.0</v>
      </c>
      <c r="M717" s="4" t="s">
        <v>571</v>
      </c>
      <c r="N717" s="4">
        <v>262.0</v>
      </c>
    </row>
    <row r="718">
      <c r="A718" s="4">
        <v>701.0</v>
      </c>
      <c r="B718" s="4" t="s">
        <v>4471</v>
      </c>
      <c r="C718" s="4" t="s">
        <v>4472</v>
      </c>
      <c r="D718" s="4">
        <v>1.0</v>
      </c>
      <c r="E718" s="17" t="s">
        <v>40</v>
      </c>
      <c r="F718" s="4" t="s">
        <v>4473</v>
      </c>
      <c r="G718" s="4" t="s">
        <v>4474</v>
      </c>
      <c r="H718" s="4" t="s">
        <v>4475</v>
      </c>
      <c r="I718" s="4" t="s">
        <v>162</v>
      </c>
      <c r="J718" s="17" t="s">
        <v>4476</v>
      </c>
      <c r="K718" s="19">
        <v>872801.0</v>
      </c>
      <c r="L718" s="19">
        <v>803369.0</v>
      </c>
      <c r="M718" s="4" t="s">
        <v>571</v>
      </c>
      <c r="N718" s="4">
        <v>263.0</v>
      </c>
    </row>
    <row r="719">
      <c r="A719" s="4">
        <v>702.0</v>
      </c>
      <c r="B719" s="4" t="s">
        <v>4471</v>
      </c>
      <c r="C719" s="4" t="s">
        <v>4472</v>
      </c>
      <c r="D719" s="4">
        <v>1.0</v>
      </c>
      <c r="E719" s="17" t="s">
        <v>40</v>
      </c>
      <c r="F719" s="4" t="s">
        <v>4473</v>
      </c>
      <c r="G719" s="4" t="s">
        <v>4474</v>
      </c>
      <c r="H719" s="4" t="s">
        <v>4475</v>
      </c>
      <c r="I719" s="4" t="s">
        <v>162</v>
      </c>
      <c r="J719" s="17" t="s">
        <v>4476</v>
      </c>
      <c r="K719" s="19">
        <v>872801.0</v>
      </c>
      <c r="L719" s="19">
        <v>803369.0</v>
      </c>
      <c r="M719" s="4" t="s">
        <v>571</v>
      </c>
      <c r="N719" s="4">
        <v>264.0</v>
      </c>
    </row>
    <row r="720">
      <c r="A720" s="4">
        <v>703.0</v>
      </c>
      <c r="B720" s="4" t="s">
        <v>4471</v>
      </c>
      <c r="C720" s="4" t="s">
        <v>4472</v>
      </c>
      <c r="D720" s="4">
        <v>1.0</v>
      </c>
      <c r="E720" s="17" t="s">
        <v>40</v>
      </c>
      <c r="F720" s="4" t="s">
        <v>4473</v>
      </c>
      <c r="G720" s="4" t="s">
        <v>4474</v>
      </c>
      <c r="H720" s="4" t="s">
        <v>4475</v>
      </c>
      <c r="I720" s="4" t="s">
        <v>162</v>
      </c>
      <c r="J720" s="17" t="s">
        <v>4476</v>
      </c>
      <c r="K720" s="19">
        <v>872801.0</v>
      </c>
      <c r="L720" s="19">
        <v>803369.0</v>
      </c>
      <c r="M720" s="4" t="s">
        <v>571</v>
      </c>
      <c r="N720" s="4">
        <v>265.0</v>
      </c>
    </row>
    <row r="721">
      <c r="A721" s="4">
        <v>704.0</v>
      </c>
      <c r="B721" s="4" t="s">
        <v>4471</v>
      </c>
      <c r="C721" s="4" t="s">
        <v>4472</v>
      </c>
      <c r="D721" s="4">
        <v>1.0</v>
      </c>
      <c r="E721" s="17" t="s">
        <v>40</v>
      </c>
      <c r="F721" s="4" t="s">
        <v>4473</v>
      </c>
      <c r="G721" s="4" t="s">
        <v>4474</v>
      </c>
      <c r="H721" s="4" t="s">
        <v>4475</v>
      </c>
      <c r="I721" s="4" t="s">
        <v>162</v>
      </c>
      <c r="J721" s="17" t="s">
        <v>4476</v>
      </c>
      <c r="K721" s="19">
        <v>872801.0</v>
      </c>
      <c r="L721" s="19">
        <v>803369.0</v>
      </c>
      <c r="M721" s="4" t="s">
        <v>571</v>
      </c>
      <c r="N721" s="4">
        <v>266.0</v>
      </c>
    </row>
    <row r="722">
      <c r="A722" s="4">
        <v>388.0</v>
      </c>
      <c r="B722" s="4" t="s">
        <v>4478</v>
      </c>
      <c r="C722" s="4" t="s">
        <v>4479</v>
      </c>
      <c r="D722" s="4">
        <v>0.9390171</v>
      </c>
      <c r="E722" s="17" t="s">
        <v>40</v>
      </c>
      <c r="F722" s="4" t="s">
        <v>4480</v>
      </c>
      <c r="G722" s="4" t="s">
        <v>4481</v>
      </c>
      <c r="H722" s="4" t="s">
        <v>428</v>
      </c>
      <c r="I722" s="4" t="s">
        <v>179</v>
      </c>
      <c r="J722" s="17" t="s">
        <v>4482</v>
      </c>
      <c r="K722" s="19">
        <v>2.3333007E7</v>
      </c>
      <c r="L722" s="19">
        <v>3.1355029E7</v>
      </c>
      <c r="M722" s="4" t="s">
        <v>4483</v>
      </c>
      <c r="N722" s="4">
        <v>487.0</v>
      </c>
    </row>
    <row r="723">
      <c r="A723" s="4">
        <v>399.0</v>
      </c>
      <c r="B723" s="4" t="s">
        <v>4484</v>
      </c>
      <c r="C723" s="4" t="s">
        <v>4485</v>
      </c>
      <c r="D723" s="4">
        <v>0.7153524</v>
      </c>
      <c r="E723" s="17" t="s">
        <v>40</v>
      </c>
      <c r="F723" s="4" t="s">
        <v>4486</v>
      </c>
      <c r="G723" s="4" t="s">
        <v>4487</v>
      </c>
      <c r="H723" s="4" t="s">
        <v>599</v>
      </c>
      <c r="I723" s="4" t="s">
        <v>162</v>
      </c>
      <c r="J723" s="17" t="s">
        <v>4488</v>
      </c>
      <c r="K723" s="19">
        <v>428041.0</v>
      </c>
      <c r="L723" s="19">
        <v>323007.0</v>
      </c>
      <c r="M723" s="4" t="s">
        <v>4489</v>
      </c>
      <c r="N723" s="4">
        <v>624.0</v>
      </c>
    </row>
    <row r="724">
      <c r="A724" s="4">
        <v>503.0</v>
      </c>
      <c r="B724" s="4" t="s">
        <v>4490</v>
      </c>
      <c r="C724" s="4" t="s">
        <v>4491</v>
      </c>
      <c r="D724" s="4">
        <v>0.3182859</v>
      </c>
      <c r="E724" s="17" t="s">
        <v>116</v>
      </c>
      <c r="F724" s="4" t="s">
        <v>4492</v>
      </c>
      <c r="G724" s="4" t="s">
        <v>4493</v>
      </c>
      <c r="H724" s="4" t="s">
        <v>350</v>
      </c>
      <c r="I724" s="4" t="s">
        <v>351</v>
      </c>
      <c r="J724" s="17" t="s">
        <v>4494</v>
      </c>
      <c r="K724" s="19"/>
      <c r="L724" s="19"/>
      <c r="M724" s="4"/>
      <c r="N724" s="4">
        <v>813.0</v>
      </c>
    </row>
    <row r="725">
      <c r="A725" s="4">
        <v>715.0</v>
      </c>
      <c r="B725" s="4" t="s">
        <v>4495</v>
      </c>
      <c r="C725" s="4" t="s">
        <v>4496</v>
      </c>
      <c r="D725" s="4">
        <v>1.0</v>
      </c>
      <c r="E725" s="17" t="s">
        <v>40</v>
      </c>
      <c r="F725" s="4" t="s">
        <v>4497</v>
      </c>
      <c r="G725" s="4" t="s">
        <v>4498</v>
      </c>
      <c r="H725" s="4" t="s">
        <v>3961</v>
      </c>
      <c r="I725" s="4" t="s">
        <v>61</v>
      </c>
      <c r="J725" s="17" t="s">
        <v>4499</v>
      </c>
      <c r="K725" s="19"/>
      <c r="L725" s="19"/>
      <c r="M725" s="4" t="s">
        <v>4500</v>
      </c>
      <c r="N725" s="4">
        <v>267.0</v>
      </c>
    </row>
    <row r="726">
      <c r="A726" s="4">
        <v>716.0</v>
      </c>
      <c r="B726" s="4" t="s">
        <v>4495</v>
      </c>
      <c r="C726" s="4" t="s">
        <v>4496</v>
      </c>
      <c r="D726" s="4">
        <v>1.0</v>
      </c>
      <c r="E726" s="17" t="s">
        <v>40</v>
      </c>
      <c r="F726" s="4" t="s">
        <v>4497</v>
      </c>
      <c r="G726" s="4" t="s">
        <v>4498</v>
      </c>
      <c r="H726" s="4" t="s">
        <v>3961</v>
      </c>
      <c r="I726" s="4" t="s">
        <v>61</v>
      </c>
      <c r="J726" s="17" t="s">
        <v>4499</v>
      </c>
      <c r="K726" s="19"/>
      <c r="L726" s="19"/>
      <c r="M726" s="4" t="s">
        <v>4500</v>
      </c>
      <c r="N726" s="4">
        <v>268.0</v>
      </c>
    </row>
    <row r="727">
      <c r="A727" s="4">
        <v>721.0</v>
      </c>
      <c r="B727" s="4" t="s">
        <v>4501</v>
      </c>
      <c r="C727" s="4" t="s">
        <v>4502</v>
      </c>
      <c r="D727" s="4">
        <v>0.9875</v>
      </c>
      <c r="E727" s="17" t="s">
        <v>40</v>
      </c>
      <c r="F727" s="4" t="s">
        <v>4503</v>
      </c>
      <c r="G727" s="4" t="s">
        <v>4504</v>
      </c>
      <c r="H727" s="4" t="s">
        <v>4505</v>
      </c>
      <c r="I727" s="4" t="s">
        <v>153</v>
      </c>
      <c r="J727" s="17" t="s">
        <v>4506</v>
      </c>
      <c r="K727" s="19"/>
      <c r="L727" s="19"/>
      <c r="M727" s="4"/>
      <c r="N727" s="4">
        <v>319.0</v>
      </c>
    </row>
    <row r="728">
      <c r="A728" s="4">
        <v>722.0</v>
      </c>
      <c r="B728" s="4" t="s">
        <v>4507</v>
      </c>
      <c r="C728" s="4" t="s">
        <v>4507</v>
      </c>
      <c r="D728" s="4">
        <v>1.0</v>
      </c>
      <c r="E728" s="17" t="s">
        <v>40</v>
      </c>
      <c r="F728" s="4" t="s">
        <v>4508</v>
      </c>
      <c r="G728" s="4" t="s">
        <v>4509</v>
      </c>
      <c r="H728" s="4" t="s">
        <v>4511</v>
      </c>
      <c r="I728" s="4" t="s">
        <v>179</v>
      </c>
      <c r="J728" s="17" t="s">
        <v>4512</v>
      </c>
      <c r="K728" s="19">
        <v>108819.0</v>
      </c>
      <c r="L728" s="19">
        <v>149553.0</v>
      </c>
      <c r="M728" s="4" t="s">
        <v>4513</v>
      </c>
      <c r="N728" s="4">
        <v>275.0</v>
      </c>
    </row>
    <row r="729">
      <c r="A729" s="4">
        <v>576.0</v>
      </c>
      <c r="B729" s="4" t="s">
        <v>4514</v>
      </c>
      <c r="C729" s="4" t="s">
        <v>4515</v>
      </c>
      <c r="D729" s="4">
        <v>0.3142829</v>
      </c>
      <c r="E729" s="17" t="s">
        <v>116</v>
      </c>
      <c r="F729" s="4" t="s">
        <v>4516</v>
      </c>
      <c r="G729" s="4" t="s">
        <v>4517</v>
      </c>
      <c r="H729" s="4" t="s">
        <v>2882</v>
      </c>
      <c r="I729" s="4" t="s">
        <v>153</v>
      </c>
      <c r="J729" s="17" t="s">
        <v>4518</v>
      </c>
      <c r="K729" s="19"/>
      <c r="L729" s="19"/>
      <c r="M729" s="4"/>
      <c r="N729" s="4">
        <v>814.0</v>
      </c>
    </row>
    <row r="730">
      <c r="A730" s="4">
        <v>781.0</v>
      </c>
      <c r="B730" s="4" t="s">
        <v>4520</v>
      </c>
      <c r="C730" s="4" t="s">
        <v>4521</v>
      </c>
      <c r="D730" s="4">
        <v>0.8724468</v>
      </c>
      <c r="E730" s="17" t="s">
        <v>40</v>
      </c>
      <c r="F730" s="4" t="s">
        <v>4522</v>
      </c>
      <c r="G730" s="4" t="s">
        <v>4523</v>
      </c>
      <c r="H730" s="4" t="s">
        <v>324</v>
      </c>
      <c r="I730" s="4" t="s">
        <v>120</v>
      </c>
      <c r="J730" s="17" t="s">
        <v>4524</v>
      </c>
      <c r="K730" s="19">
        <v>540342.0</v>
      </c>
      <c r="L730" s="19">
        <v>256478.0</v>
      </c>
      <c r="M730" s="4" t="s">
        <v>4525</v>
      </c>
      <c r="N730" s="4">
        <v>551.0</v>
      </c>
    </row>
    <row r="731">
      <c r="A731" s="4">
        <v>724.0</v>
      </c>
      <c r="B731" s="4" t="s">
        <v>4526</v>
      </c>
      <c r="C731" s="4" t="s">
        <v>4526</v>
      </c>
      <c r="D731" s="4">
        <v>1.0</v>
      </c>
      <c r="E731" s="17" t="s">
        <v>40</v>
      </c>
      <c r="F731" s="4" t="s">
        <v>4527</v>
      </c>
      <c r="G731" s="4" t="s">
        <v>4528</v>
      </c>
      <c r="H731" s="4" t="s">
        <v>4529</v>
      </c>
      <c r="I731" s="4" t="s">
        <v>1147</v>
      </c>
      <c r="J731" s="17" t="s">
        <v>4530</v>
      </c>
      <c r="K731" s="19">
        <v>710758.0</v>
      </c>
      <c r="L731" s="19">
        <v>724671.0</v>
      </c>
      <c r="M731" s="4" t="s">
        <v>4531</v>
      </c>
      <c r="N731" s="4">
        <v>269.0</v>
      </c>
    </row>
    <row r="732">
      <c r="A732" s="4">
        <v>725.0</v>
      </c>
      <c r="B732" s="4" t="s">
        <v>4532</v>
      </c>
      <c r="C732" s="4" t="s">
        <v>4533</v>
      </c>
      <c r="D732" s="4">
        <v>1.0</v>
      </c>
      <c r="E732" s="17" t="s">
        <v>40</v>
      </c>
      <c r="F732" s="4" t="s">
        <v>4534</v>
      </c>
      <c r="G732" s="4" t="s">
        <v>4535</v>
      </c>
      <c r="H732" s="4" t="s">
        <v>4536</v>
      </c>
      <c r="I732" s="4" t="s">
        <v>120</v>
      </c>
      <c r="J732" s="17" t="s">
        <v>4537</v>
      </c>
      <c r="K732" s="19">
        <v>1723503.0</v>
      </c>
      <c r="L732" s="19">
        <v>1516608.0</v>
      </c>
      <c r="M732" s="4" t="s">
        <v>4538</v>
      </c>
      <c r="N732" s="4">
        <v>270.0</v>
      </c>
    </row>
    <row r="733">
      <c r="A733" s="4">
        <v>726.0</v>
      </c>
      <c r="B733" s="4" t="s">
        <v>4532</v>
      </c>
      <c r="C733" s="4" t="s">
        <v>4533</v>
      </c>
      <c r="D733" s="4">
        <v>1.0</v>
      </c>
      <c r="E733" s="17" t="s">
        <v>40</v>
      </c>
      <c r="F733" s="4" t="s">
        <v>4534</v>
      </c>
      <c r="G733" s="4" t="s">
        <v>4535</v>
      </c>
      <c r="H733" s="4" t="s">
        <v>4536</v>
      </c>
      <c r="I733" s="4" t="s">
        <v>120</v>
      </c>
      <c r="J733" s="17" t="s">
        <v>4537</v>
      </c>
      <c r="K733" s="19">
        <v>1723503.0</v>
      </c>
      <c r="L733" s="19">
        <v>1516608.0</v>
      </c>
      <c r="M733" s="4" t="s">
        <v>4538</v>
      </c>
      <c r="N733" s="4">
        <v>271.0</v>
      </c>
    </row>
    <row r="734">
      <c r="A734" s="4">
        <v>727.0</v>
      </c>
      <c r="B734" s="4" t="s">
        <v>4532</v>
      </c>
      <c r="C734" s="4" t="s">
        <v>4533</v>
      </c>
      <c r="D734" s="4">
        <v>1.0</v>
      </c>
      <c r="E734" s="17" t="s">
        <v>40</v>
      </c>
      <c r="F734" s="4" t="s">
        <v>4534</v>
      </c>
      <c r="G734" s="4" t="s">
        <v>4535</v>
      </c>
      <c r="H734" s="4" t="s">
        <v>4536</v>
      </c>
      <c r="I734" s="4" t="s">
        <v>120</v>
      </c>
      <c r="J734" s="17" t="s">
        <v>4537</v>
      </c>
      <c r="K734" s="19">
        <v>1723503.0</v>
      </c>
      <c r="L734" s="19">
        <v>1516608.0</v>
      </c>
      <c r="M734" s="4" t="s">
        <v>4538</v>
      </c>
      <c r="N734" s="4">
        <v>272.0</v>
      </c>
    </row>
    <row r="735">
      <c r="A735" s="4">
        <v>728.0</v>
      </c>
      <c r="B735" s="4" t="s">
        <v>4532</v>
      </c>
      <c r="C735" s="4" t="s">
        <v>4533</v>
      </c>
      <c r="D735" s="4">
        <v>1.0</v>
      </c>
      <c r="E735" s="17" t="s">
        <v>40</v>
      </c>
      <c r="F735" s="4" t="s">
        <v>4534</v>
      </c>
      <c r="G735" s="4" t="s">
        <v>4535</v>
      </c>
      <c r="H735" s="4" t="s">
        <v>4536</v>
      </c>
      <c r="I735" s="4" t="s">
        <v>120</v>
      </c>
      <c r="J735" s="17" t="s">
        <v>4537</v>
      </c>
      <c r="K735" s="19">
        <v>1723503.0</v>
      </c>
      <c r="L735" s="19">
        <v>1516608.0</v>
      </c>
      <c r="M735" s="4" t="s">
        <v>4538</v>
      </c>
      <c r="N735" s="4">
        <v>273.0</v>
      </c>
    </row>
    <row r="736">
      <c r="A736" s="4">
        <v>729.0</v>
      </c>
      <c r="B736" s="4" t="s">
        <v>4532</v>
      </c>
      <c r="C736" s="4" t="s">
        <v>4533</v>
      </c>
      <c r="D736" s="4">
        <v>1.0</v>
      </c>
      <c r="E736" s="17" t="s">
        <v>40</v>
      </c>
      <c r="F736" s="4" t="s">
        <v>4534</v>
      </c>
      <c r="G736" s="4" t="s">
        <v>4535</v>
      </c>
      <c r="H736" s="4" t="s">
        <v>4536</v>
      </c>
      <c r="I736" s="4" t="s">
        <v>120</v>
      </c>
      <c r="J736" s="17" t="s">
        <v>4537</v>
      </c>
      <c r="K736" s="19">
        <v>1723503.0</v>
      </c>
      <c r="L736" s="19">
        <v>1516608.0</v>
      </c>
      <c r="M736" s="4" t="s">
        <v>4538</v>
      </c>
      <c r="N736" s="4">
        <v>274.0</v>
      </c>
    </row>
    <row r="737">
      <c r="A737" s="4">
        <v>730.0</v>
      </c>
      <c r="B737" s="4" t="s">
        <v>4539</v>
      </c>
      <c r="C737" s="4" t="s">
        <v>4540</v>
      </c>
      <c r="D737" s="4">
        <v>0.9875</v>
      </c>
      <c r="E737" s="17" t="s">
        <v>40</v>
      </c>
      <c r="F737" s="4" t="s">
        <v>4541</v>
      </c>
      <c r="G737" s="4" t="s">
        <v>4542</v>
      </c>
      <c r="H737" s="4" t="s">
        <v>4260</v>
      </c>
      <c r="I737" s="4" t="s">
        <v>54</v>
      </c>
      <c r="J737" s="17" t="s">
        <v>4543</v>
      </c>
      <c r="K737" s="19">
        <v>1149502.0</v>
      </c>
      <c r="L737" s="19">
        <v>1126027.0</v>
      </c>
      <c r="M737" s="4" t="s">
        <v>4544</v>
      </c>
      <c r="N737" s="4">
        <v>320.0</v>
      </c>
    </row>
    <row r="738">
      <c r="A738" s="4">
        <v>732.0</v>
      </c>
      <c r="B738" s="4" t="s">
        <v>4545</v>
      </c>
      <c r="C738" s="4" t="s">
        <v>4546</v>
      </c>
      <c r="D738" s="4">
        <v>0.6733577</v>
      </c>
      <c r="E738" s="17" t="s">
        <v>116</v>
      </c>
      <c r="F738" s="4" t="s">
        <v>4547</v>
      </c>
      <c r="G738" s="4" t="s">
        <v>4548</v>
      </c>
      <c r="H738" s="4" t="s">
        <v>4549</v>
      </c>
      <c r="I738" s="4" t="s">
        <v>1147</v>
      </c>
      <c r="J738" s="17" t="s">
        <v>4550</v>
      </c>
      <c r="K738" s="19"/>
      <c r="L738" s="19"/>
      <c r="M738" s="4"/>
      <c r="N738" s="4">
        <v>721.0</v>
      </c>
    </row>
    <row r="739">
      <c r="A739" s="4">
        <v>733.0</v>
      </c>
      <c r="B739" s="4" t="s">
        <v>4551</v>
      </c>
      <c r="C739" s="4" t="s">
        <v>4551</v>
      </c>
      <c r="D739" s="4">
        <v>1.0</v>
      </c>
      <c r="E739" s="17" t="s">
        <v>40</v>
      </c>
      <c r="F739" s="4" t="s">
        <v>4552</v>
      </c>
      <c r="G739" s="4" t="s">
        <v>4553</v>
      </c>
      <c r="H739" s="4" t="s">
        <v>76</v>
      </c>
      <c r="I739" s="4" t="s">
        <v>77</v>
      </c>
      <c r="J739" s="17" t="s">
        <v>4554</v>
      </c>
      <c r="K739" s="19"/>
      <c r="L739" s="19"/>
      <c r="M739" s="4" t="s">
        <v>4555</v>
      </c>
      <c r="N739" s="4">
        <v>276.0</v>
      </c>
    </row>
    <row r="740">
      <c r="A740" s="4">
        <v>735.0</v>
      </c>
      <c r="B740" s="4" t="s">
        <v>4556</v>
      </c>
      <c r="C740" s="4" t="s">
        <v>4557</v>
      </c>
      <c r="D740" s="4">
        <v>0.9875</v>
      </c>
      <c r="E740" s="17" t="s">
        <v>40</v>
      </c>
      <c r="F740" s="4" t="s">
        <v>4558</v>
      </c>
      <c r="G740" s="4" t="s">
        <v>4559</v>
      </c>
      <c r="H740" s="4" t="s">
        <v>4560</v>
      </c>
      <c r="I740" s="4" t="s">
        <v>1183</v>
      </c>
      <c r="J740" s="17" t="s">
        <v>4561</v>
      </c>
      <c r="K740" s="19"/>
      <c r="L740" s="19"/>
      <c r="M740" s="4" t="s">
        <v>1212</v>
      </c>
      <c r="N740" s="4">
        <v>318.0</v>
      </c>
    </row>
    <row r="741">
      <c r="A741" s="4">
        <v>736.0</v>
      </c>
      <c r="B741" s="4" t="s">
        <v>4562</v>
      </c>
      <c r="C741" s="4" t="s">
        <v>4563</v>
      </c>
      <c r="D741" s="4">
        <v>0.9772112</v>
      </c>
      <c r="E741" s="17" t="s">
        <v>40</v>
      </c>
      <c r="F741" s="4" t="s">
        <v>4564</v>
      </c>
      <c r="G741" s="4" t="s">
        <v>4565</v>
      </c>
      <c r="H741" s="4" t="s">
        <v>4566</v>
      </c>
      <c r="I741" s="4" t="s">
        <v>61</v>
      </c>
      <c r="J741" s="17" t="s">
        <v>4567</v>
      </c>
      <c r="K741" s="19">
        <v>2655745.0</v>
      </c>
      <c r="L741" s="19">
        <v>2778830.0</v>
      </c>
      <c r="M741" s="4" t="s">
        <v>4568</v>
      </c>
      <c r="N741" s="4">
        <v>410.0</v>
      </c>
    </row>
    <row r="742">
      <c r="A742" s="4">
        <v>737.0</v>
      </c>
      <c r="B742" s="4" t="s">
        <v>4569</v>
      </c>
      <c r="C742" s="4" t="s">
        <v>4570</v>
      </c>
      <c r="D742" s="4">
        <v>1.0</v>
      </c>
      <c r="E742" s="17" t="s">
        <v>40</v>
      </c>
      <c r="F742" s="4" t="s">
        <v>4571</v>
      </c>
      <c r="G742" s="4" t="s">
        <v>4572</v>
      </c>
      <c r="H742" s="4" t="s">
        <v>4573</v>
      </c>
      <c r="I742" s="4" t="s">
        <v>1015</v>
      </c>
      <c r="J742" s="17" t="s">
        <v>4574</v>
      </c>
      <c r="K742" s="19"/>
      <c r="L742" s="19"/>
      <c r="M742" s="4" t="s">
        <v>4575</v>
      </c>
      <c r="N742" s="4">
        <v>277.0</v>
      </c>
    </row>
    <row r="743">
      <c r="A743" s="4">
        <v>738.0</v>
      </c>
      <c r="B743" s="4" t="s">
        <v>4569</v>
      </c>
      <c r="C743" s="4" t="s">
        <v>4570</v>
      </c>
      <c r="D743" s="4">
        <v>1.0</v>
      </c>
      <c r="E743" s="17" t="s">
        <v>40</v>
      </c>
      <c r="F743" s="4" t="s">
        <v>4571</v>
      </c>
      <c r="G743" s="4" t="s">
        <v>4572</v>
      </c>
      <c r="H743" s="4" t="s">
        <v>4573</v>
      </c>
      <c r="I743" s="4" t="s">
        <v>1015</v>
      </c>
      <c r="J743" s="17" t="s">
        <v>4574</v>
      </c>
      <c r="K743" s="19"/>
      <c r="L743" s="19"/>
      <c r="M743" s="4" t="s">
        <v>4575</v>
      </c>
      <c r="N743" s="4">
        <v>278.0</v>
      </c>
    </row>
    <row r="744">
      <c r="A744" s="4">
        <v>739.0</v>
      </c>
      <c r="B744" s="4" t="s">
        <v>4569</v>
      </c>
      <c r="C744" s="4" t="s">
        <v>4570</v>
      </c>
      <c r="D744" s="4">
        <v>1.0</v>
      </c>
      <c r="E744" s="17" t="s">
        <v>40</v>
      </c>
      <c r="F744" s="4" t="s">
        <v>4571</v>
      </c>
      <c r="G744" s="4" t="s">
        <v>4572</v>
      </c>
      <c r="H744" s="4" t="s">
        <v>4573</v>
      </c>
      <c r="I744" s="4" t="s">
        <v>1015</v>
      </c>
      <c r="J744" s="17" t="s">
        <v>4574</v>
      </c>
      <c r="K744" s="19"/>
      <c r="L744" s="19"/>
      <c r="M744" s="4" t="s">
        <v>4575</v>
      </c>
      <c r="N744" s="4">
        <v>279.0</v>
      </c>
    </row>
    <row r="745">
      <c r="A745" s="4">
        <v>740.0</v>
      </c>
      <c r="B745" s="4" t="s">
        <v>4569</v>
      </c>
      <c r="C745" s="4" t="s">
        <v>4570</v>
      </c>
      <c r="D745" s="4">
        <v>1.0</v>
      </c>
      <c r="E745" s="17" t="s">
        <v>40</v>
      </c>
      <c r="F745" s="4" t="s">
        <v>4571</v>
      </c>
      <c r="G745" s="4" t="s">
        <v>4572</v>
      </c>
      <c r="H745" s="4" t="s">
        <v>4573</v>
      </c>
      <c r="I745" s="4" t="s">
        <v>1015</v>
      </c>
      <c r="J745" s="17" t="s">
        <v>4574</v>
      </c>
      <c r="K745" s="19"/>
      <c r="L745" s="19"/>
      <c r="M745" s="4" t="s">
        <v>4575</v>
      </c>
      <c r="N745" s="4">
        <v>280.0</v>
      </c>
    </row>
    <row r="746">
      <c r="A746" s="4">
        <v>741.0</v>
      </c>
      <c r="B746" s="4" t="s">
        <v>4576</v>
      </c>
      <c r="C746" s="4" t="s">
        <v>4577</v>
      </c>
      <c r="D746" s="4">
        <v>0.9150244</v>
      </c>
      <c r="E746" s="17" t="s">
        <v>40</v>
      </c>
      <c r="F746" s="4" t="s">
        <v>4578</v>
      </c>
      <c r="G746" s="4" t="s">
        <v>4580</v>
      </c>
      <c r="H746" s="4" t="s">
        <v>4581</v>
      </c>
      <c r="I746" s="4" t="s">
        <v>369</v>
      </c>
      <c r="J746" s="17" t="s">
        <v>4582</v>
      </c>
      <c r="K746" s="19"/>
      <c r="L746" s="19"/>
      <c r="M746" s="4" t="s">
        <v>4583</v>
      </c>
      <c r="N746" s="4">
        <v>517.0</v>
      </c>
    </row>
    <row r="747">
      <c r="A747" s="4">
        <v>118.0</v>
      </c>
      <c r="B747" s="4" t="s">
        <v>4584</v>
      </c>
      <c r="C747" s="4" t="s">
        <v>4585</v>
      </c>
      <c r="D747" s="4">
        <v>0.4327446</v>
      </c>
      <c r="E747" s="17" t="s">
        <v>116</v>
      </c>
      <c r="F747" s="4" t="s">
        <v>4587</v>
      </c>
      <c r="G747" s="4" t="s">
        <v>4588</v>
      </c>
      <c r="H747" s="4" t="s">
        <v>4589</v>
      </c>
      <c r="I747" s="4" t="s">
        <v>162</v>
      </c>
      <c r="J747" s="17" t="s">
        <v>4590</v>
      </c>
      <c r="K747" s="19"/>
      <c r="L747" s="19"/>
      <c r="M747" s="4"/>
      <c r="N747" s="4">
        <v>797.0</v>
      </c>
    </row>
    <row r="748">
      <c r="A748" s="4">
        <v>742.0</v>
      </c>
      <c r="B748" s="4" t="s">
        <v>4591</v>
      </c>
      <c r="C748" s="4" t="s">
        <v>4592</v>
      </c>
      <c r="D748" s="4">
        <v>0.8439152</v>
      </c>
      <c r="E748" s="17" t="s">
        <v>40</v>
      </c>
      <c r="F748" s="4" t="s">
        <v>4593</v>
      </c>
      <c r="G748" s="4" t="s">
        <v>4594</v>
      </c>
      <c r="H748" s="4" t="s">
        <v>4595</v>
      </c>
      <c r="I748" s="4" t="s">
        <v>61</v>
      </c>
      <c r="J748" s="17" t="s">
        <v>4596</v>
      </c>
      <c r="K748" s="19">
        <v>2130541.0</v>
      </c>
      <c r="L748" s="19">
        <v>2281035.0</v>
      </c>
      <c r="M748" s="4" t="s">
        <v>4597</v>
      </c>
      <c r="N748" s="4">
        <v>569.0</v>
      </c>
    </row>
    <row r="749">
      <c r="A749" s="4">
        <v>743.0</v>
      </c>
      <c r="B749" s="4" t="s">
        <v>4598</v>
      </c>
      <c r="C749" s="4" t="s">
        <v>4598</v>
      </c>
      <c r="D749" s="4">
        <v>1.0</v>
      </c>
      <c r="E749" s="17" t="s">
        <v>40</v>
      </c>
      <c r="F749" s="4" t="s">
        <v>4599</v>
      </c>
      <c r="G749" s="4" t="s">
        <v>4600</v>
      </c>
      <c r="H749" s="4" t="s">
        <v>4601</v>
      </c>
      <c r="I749" s="4" t="s">
        <v>143</v>
      </c>
      <c r="J749" s="17" t="s">
        <v>4602</v>
      </c>
      <c r="K749" s="19">
        <v>1805747.0</v>
      </c>
      <c r="L749" s="19">
        <v>1418436.0</v>
      </c>
      <c r="M749" s="4" t="s">
        <v>4603</v>
      </c>
      <c r="N749" s="4">
        <v>281.0</v>
      </c>
    </row>
    <row r="750">
      <c r="A750" s="4">
        <v>749.0</v>
      </c>
      <c r="B750" s="4" t="s">
        <v>4604</v>
      </c>
      <c r="C750" s="4" t="s">
        <v>4605</v>
      </c>
      <c r="D750" s="4">
        <v>0.9725794</v>
      </c>
      <c r="E750" s="17" t="s">
        <v>40</v>
      </c>
      <c r="F750" s="4" t="s">
        <v>4606</v>
      </c>
      <c r="G750" s="4" t="s">
        <v>4607</v>
      </c>
      <c r="H750" s="4" t="s">
        <v>1257</v>
      </c>
      <c r="I750" s="4" t="s">
        <v>153</v>
      </c>
      <c r="J750" s="17" t="s">
        <v>4608</v>
      </c>
      <c r="K750" s="19"/>
      <c r="L750" s="19"/>
      <c r="M750" s="4" t="s">
        <v>4609</v>
      </c>
      <c r="N750" s="4">
        <v>436.0</v>
      </c>
    </row>
    <row r="751">
      <c r="A751" s="4">
        <v>750.0</v>
      </c>
      <c r="B751" s="4" t="s">
        <v>4610</v>
      </c>
      <c r="C751" s="4" t="s">
        <v>4611</v>
      </c>
      <c r="D751" s="4">
        <v>1.0</v>
      </c>
      <c r="E751" s="17" t="s">
        <v>40</v>
      </c>
      <c r="F751" s="4" t="s">
        <v>4612</v>
      </c>
      <c r="G751" s="4" t="s">
        <v>4613</v>
      </c>
      <c r="H751" s="4" t="s">
        <v>324</v>
      </c>
      <c r="I751" s="4" t="s">
        <v>120</v>
      </c>
      <c r="J751" s="17" t="s">
        <v>4614</v>
      </c>
      <c r="K751" s="19">
        <v>1.2190718E7</v>
      </c>
      <c r="L751" s="19">
        <v>7572776.0</v>
      </c>
      <c r="M751" s="4" t="s">
        <v>313</v>
      </c>
      <c r="N751" s="4">
        <v>282.0</v>
      </c>
    </row>
    <row r="752">
      <c r="A752" s="4">
        <v>751.0</v>
      </c>
      <c r="B752" s="4" t="s">
        <v>4615</v>
      </c>
      <c r="C752" s="4" t="s">
        <v>4616</v>
      </c>
      <c r="D752" s="4">
        <v>0.917106</v>
      </c>
      <c r="E752" s="17" t="s">
        <v>40</v>
      </c>
      <c r="F752" s="4" t="s">
        <v>4617</v>
      </c>
      <c r="G752" s="4" t="s">
        <v>4618</v>
      </c>
      <c r="H752" s="4" t="s">
        <v>4619</v>
      </c>
      <c r="I752" s="4" t="s">
        <v>299</v>
      </c>
      <c r="J752" s="17" t="s">
        <v>4620</v>
      </c>
      <c r="K752" s="19">
        <v>2314567.0</v>
      </c>
      <c r="L752" s="19">
        <v>2245244.0</v>
      </c>
      <c r="M752" s="4" t="s">
        <v>4621</v>
      </c>
      <c r="N752" s="4">
        <v>511.0</v>
      </c>
    </row>
    <row r="753">
      <c r="A753" s="4">
        <v>753.0</v>
      </c>
      <c r="B753" s="4" t="s">
        <v>4622</v>
      </c>
      <c r="C753" s="4" t="s">
        <v>4623</v>
      </c>
      <c r="D753" s="4">
        <v>1.0</v>
      </c>
      <c r="E753" s="17" t="s">
        <v>40</v>
      </c>
      <c r="F753" s="4" t="s">
        <v>4624</v>
      </c>
      <c r="G753" s="4" t="s">
        <v>4625</v>
      </c>
      <c r="H753" s="4" t="s">
        <v>1873</v>
      </c>
      <c r="I753" s="4" t="s">
        <v>351</v>
      </c>
      <c r="J753" s="17" t="s">
        <v>4626</v>
      </c>
      <c r="K753" s="19">
        <v>3889072.0</v>
      </c>
      <c r="L753" s="19">
        <v>3902821.0</v>
      </c>
      <c r="M753" s="4" t="s">
        <v>301</v>
      </c>
      <c r="N753" s="4">
        <v>283.0</v>
      </c>
    </row>
    <row r="754">
      <c r="A754" s="4">
        <v>754.0</v>
      </c>
      <c r="B754" s="4" t="s">
        <v>4627</v>
      </c>
      <c r="C754" s="4" t="s">
        <v>4628</v>
      </c>
      <c r="D754" s="4">
        <v>0.7665883</v>
      </c>
      <c r="E754" s="17" t="s">
        <v>40</v>
      </c>
      <c r="F754" s="4" t="s">
        <v>4629</v>
      </c>
      <c r="G754" s="4" t="s">
        <v>4630</v>
      </c>
      <c r="H754" s="4" t="s">
        <v>4631</v>
      </c>
      <c r="I754" s="4" t="s">
        <v>69</v>
      </c>
      <c r="J754" s="17" t="s">
        <v>4632</v>
      </c>
      <c r="K754" s="19">
        <v>1326793.0</v>
      </c>
      <c r="L754" s="19">
        <v>970957.0</v>
      </c>
      <c r="M754" s="4" t="s">
        <v>4633</v>
      </c>
      <c r="N754" s="4">
        <v>604.0</v>
      </c>
    </row>
    <row r="755">
      <c r="A755" s="4">
        <v>755.0</v>
      </c>
      <c r="B755" s="4" t="s">
        <v>1300</v>
      </c>
      <c r="C755" s="4" t="s">
        <v>4634</v>
      </c>
      <c r="D755" s="4">
        <v>1.0</v>
      </c>
      <c r="E755" s="17" t="s">
        <v>40</v>
      </c>
      <c r="F755" s="4" t="s">
        <v>4635</v>
      </c>
      <c r="G755" s="4" t="s">
        <v>4636</v>
      </c>
      <c r="H755" s="4" t="s">
        <v>1124</v>
      </c>
      <c r="I755" s="4" t="s">
        <v>1125</v>
      </c>
      <c r="J755" s="17" t="s">
        <v>1126</v>
      </c>
      <c r="K755" s="19">
        <v>332320.0</v>
      </c>
      <c r="L755" s="19">
        <v>268037.0</v>
      </c>
      <c r="M755" s="4" t="s">
        <v>301</v>
      </c>
      <c r="N755" s="4">
        <v>284.0</v>
      </c>
    </row>
    <row r="756">
      <c r="A756" s="4">
        <v>756.0</v>
      </c>
      <c r="B756" s="4" t="s">
        <v>4637</v>
      </c>
      <c r="C756" s="4" t="s">
        <v>4638</v>
      </c>
      <c r="D756" s="4">
        <v>1.0</v>
      </c>
      <c r="E756" s="17" t="s">
        <v>40</v>
      </c>
      <c r="F756" s="4" t="s">
        <v>4639</v>
      </c>
      <c r="G756" s="4" t="s">
        <v>4640</v>
      </c>
      <c r="H756" s="4" t="s">
        <v>4641</v>
      </c>
      <c r="I756" s="4" t="s">
        <v>92</v>
      </c>
      <c r="J756" s="17" t="s">
        <v>4642</v>
      </c>
      <c r="K756" s="19"/>
      <c r="L756" s="19"/>
      <c r="M756" s="4" t="s">
        <v>301</v>
      </c>
      <c r="N756" s="4">
        <v>285.0</v>
      </c>
    </row>
    <row r="757">
      <c r="A757" s="4">
        <v>757.0</v>
      </c>
      <c r="B757" s="4" t="s">
        <v>4637</v>
      </c>
      <c r="C757" s="4" t="s">
        <v>4638</v>
      </c>
      <c r="D757" s="4">
        <v>1.0</v>
      </c>
      <c r="E757" s="17" t="s">
        <v>40</v>
      </c>
      <c r="F757" s="4" t="s">
        <v>4639</v>
      </c>
      <c r="G757" s="4" t="s">
        <v>4640</v>
      </c>
      <c r="H757" s="4" t="s">
        <v>4641</v>
      </c>
      <c r="I757" s="4" t="s">
        <v>92</v>
      </c>
      <c r="J757" s="17" t="s">
        <v>4642</v>
      </c>
      <c r="K757" s="19"/>
      <c r="L757" s="19"/>
      <c r="M757" s="4" t="s">
        <v>301</v>
      </c>
      <c r="N757" s="4">
        <v>286.0</v>
      </c>
    </row>
    <row r="758">
      <c r="A758" s="4">
        <v>758.0</v>
      </c>
      <c r="B758" s="4" t="s">
        <v>4643</v>
      </c>
      <c r="C758" s="4" t="s">
        <v>4644</v>
      </c>
      <c r="D758" s="4">
        <v>0.7641692</v>
      </c>
      <c r="E758" s="17" t="s">
        <v>40</v>
      </c>
      <c r="F758" s="4" t="s">
        <v>4645</v>
      </c>
      <c r="G758" s="4" t="s">
        <v>4646</v>
      </c>
      <c r="H758" s="4" t="s">
        <v>4647</v>
      </c>
      <c r="I758" s="4" t="s">
        <v>153</v>
      </c>
      <c r="J758" s="17" t="s">
        <v>4648</v>
      </c>
      <c r="K758" s="19">
        <v>400140.0</v>
      </c>
      <c r="L758" s="19">
        <v>461631.0</v>
      </c>
      <c r="M758" s="4" t="s">
        <v>4649</v>
      </c>
      <c r="N758" s="4">
        <v>606.0</v>
      </c>
    </row>
    <row r="759">
      <c r="A759" s="4">
        <v>759.0</v>
      </c>
      <c r="B759" s="4" t="s">
        <v>4650</v>
      </c>
      <c r="C759" s="4" t="s">
        <v>4651</v>
      </c>
      <c r="D759" s="4">
        <v>1.0</v>
      </c>
      <c r="E759" s="17" t="s">
        <v>40</v>
      </c>
      <c r="F759" s="4" t="s">
        <v>4652</v>
      </c>
      <c r="G759" s="4" t="s">
        <v>4653</v>
      </c>
      <c r="H759" s="4" t="s">
        <v>1014</v>
      </c>
      <c r="I759" s="4" t="s">
        <v>1015</v>
      </c>
      <c r="J759" s="17" t="s">
        <v>4655</v>
      </c>
      <c r="K759" s="19">
        <v>1.69054018E8</v>
      </c>
      <c r="L759" s="19">
        <v>1.29027273E8</v>
      </c>
      <c r="M759" s="4" t="s">
        <v>594</v>
      </c>
      <c r="N759" s="4">
        <v>288.0</v>
      </c>
    </row>
    <row r="760">
      <c r="A760" s="4">
        <v>760.0</v>
      </c>
      <c r="B760" s="4" t="s">
        <v>4656</v>
      </c>
      <c r="C760" s="4" t="s">
        <v>4657</v>
      </c>
      <c r="D760" s="4">
        <v>0.9801178</v>
      </c>
      <c r="E760" s="17" t="s">
        <v>40</v>
      </c>
      <c r="F760" s="4" t="s">
        <v>4658</v>
      </c>
      <c r="G760" s="4" t="s">
        <v>4659</v>
      </c>
      <c r="H760" s="4" t="s">
        <v>1698</v>
      </c>
      <c r="I760" s="4" t="s">
        <v>369</v>
      </c>
      <c r="J760" s="17" t="s">
        <v>1699</v>
      </c>
      <c r="K760" s="19">
        <v>6.7338571E7</v>
      </c>
      <c r="L760" s="19">
        <v>4.1642318E7</v>
      </c>
      <c r="M760" s="4" t="s">
        <v>1897</v>
      </c>
      <c r="N760" s="4">
        <v>385.0</v>
      </c>
    </row>
    <row r="761">
      <c r="A761" s="4">
        <v>761.0</v>
      </c>
      <c r="B761" s="4" t="s">
        <v>4661</v>
      </c>
      <c r="C761" s="4" t="s">
        <v>4657</v>
      </c>
      <c r="D761" s="4">
        <v>0.9106674</v>
      </c>
      <c r="E761" s="17" t="s">
        <v>40</v>
      </c>
      <c r="F761" s="4" t="s">
        <v>4658</v>
      </c>
      <c r="G761" s="4" t="s">
        <v>4659</v>
      </c>
      <c r="H761" s="4" t="s">
        <v>1698</v>
      </c>
      <c r="I761" s="4" t="s">
        <v>369</v>
      </c>
      <c r="J761" s="17" t="s">
        <v>1699</v>
      </c>
      <c r="K761" s="19">
        <v>6.7338571E7</v>
      </c>
      <c r="L761" s="19">
        <v>4.1642318E7</v>
      </c>
      <c r="M761" s="4" t="s">
        <v>1897</v>
      </c>
      <c r="N761" s="4">
        <v>519.0</v>
      </c>
    </row>
    <row r="762">
      <c r="A762" s="4">
        <v>762.0</v>
      </c>
      <c r="B762" s="4" t="s">
        <v>4662</v>
      </c>
      <c r="C762" s="4" t="s">
        <v>4663</v>
      </c>
      <c r="D762" s="4">
        <v>1.0</v>
      </c>
      <c r="E762" s="17" t="s">
        <v>40</v>
      </c>
      <c r="F762" s="4" t="s">
        <v>4664</v>
      </c>
      <c r="G762" s="4" t="s">
        <v>4665</v>
      </c>
      <c r="H762" s="4" t="s">
        <v>305</v>
      </c>
      <c r="I762" s="4" t="s">
        <v>299</v>
      </c>
      <c r="J762" s="17" t="s">
        <v>2239</v>
      </c>
      <c r="K762" s="19"/>
      <c r="L762" s="19"/>
      <c r="M762" s="4" t="s">
        <v>371</v>
      </c>
      <c r="N762" s="4">
        <v>289.0</v>
      </c>
    </row>
    <row r="763">
      <c r="A763" s="4">
        <v>767.0</v>
      </c>
      <c r="B763" s="4" t="s">
        <v>4666</v>
      </c>
      <c r="C763" s="4" t="s">
        <v>4667</v>
      </c>
      <c r="D763" s="4">
        <v>1.0</v>
      </c>
      <c r="E763" s="17" t="s">
        <v>40</v>
      </c>
      <c r="F763" s="4" t="s">
        <v>4668</v>
      </c>
      <c r="G763" s="4" t="s">
        <v>4669</v>
      </c>
      <c r="H763" s="4" t="s">
        <v>4670</v>
      </c>
      <c r="I763" s="4" t="s">
        <v>61</v>
      </c>
      <c r="J763" s="17" t="s">
        <v>4596</v>
      </c>
      <c r="K763" s="19">
        <v>5129279.0</v>
      </c>
      <c r="L763" s="19">
        <v>5202020.0</v>
      </c>
      <c r="M763" s="4" t="s">
        <v>2293</v>
      </c>
      <c r="N763" s="4">
        <v>287.0</v>
      </c>
    </row>
    <row r="764">
      <c r="A764" s="4">
        <v>768.0</v>
      </c>
      <c r="B764" s="4" t="s">
        <v>4671</v>
      </c>
      <c r="C764" s="4" t="s">
        <v>4672</v>
      </c>
      <c r="D764" s="4">
        <v>0.9798236</v>
      </c>
      <c r="E764" s="17" t="s">
        <v>40</v>
      </c>
      <c r="F764" s="4" t="s">
        <v>4673</v>
      </c>
      <c r="G764" s="4" t="s">
        <v>4674</v>
      </c>
      <c r="H764" s="4" t="s">
        <v>4675</v>
      </c>
      <c r="I764" s="4" t="s">
        <v>299</v>
      </c>
      <c r="J764" s="17" t="s">
        <v>4676</v>
      </c>
      <c r="K764" s="19">
        <v>174138.0</v>
      </c>
      <c r="L764" s="19">
        <v>204252.0</v>
      </c>
      <c r="M764" s="4" t="s">
        <v>2969</v>
      </c>
      <c r="N764" s="4">
        <v>388.0</v>
      </c>
    </row>
    <row r="765">
      <c r="A765" s="4">
        <v>769.0</v>
      </c>
      <c r="B765" s="4" t="s">
        <v>4677</v>
      </c>
      <c r="C765" s="4" t="s">
        <v>4678</v>
      </c>
      <c r="D765" s="4">
        <v>0.7597948</v>
      </c>
      <c r="E765" s="17" t="s">
        <v>40</v>
      </c>
      <c r="F765" s="4" t="s">
        <v>4679</v>
      </c>
      <c r="G765" s="4" t="s">
        <v>4680</v>
      </c>
      <c r="H765" s="4" t="s">
        <v>4681</v>
      </c>
      <c r="I765" s="4" t="s">
        <v>284</v>
      </c>
      <c r="J765" s="17" t="s">
        <v>4682</v>
      </c>
      <c r="K765" s="19">
        <v>909693.0</v>
      </c>
      <c r="L765" s="19">
        <v>726136.0</v>
      </c>
      <c r="M765" s="4" t="s">
        <v>4683</v>
      </c>
      <c r="N765" s="4">
        <v>607.0</v>
      </c>
    </row>
    <row r="766">
      <c r="A766" s="4">
        <v>770.0</v>
      </c>
      <c r="B766" s="4" t="s">
        <v>4677</v>
      </c>
      <c r="C766" s="4" t="s">
        <v>4678</v>
      </c>
      <c r="D766" s="4">
        <v>0.7597948</v>
      </c>
      <c r="E766" s="17" t="s">
        <v>40</v>
      </c>
      <c r="F766" s="4" t="s">
        <v>4679</v>
      </c>
      <c r="G766" s="4" t="s">
        <v>4680</v>
      </c>
      <c r="H766" s="4" t="s">
        <v>4681</v>
      </c>
      <c r="I766" s="4" t="s">
        <v>284</v>
      </c>
      <c r="J766" s="17" t="s">
        <v>4682</v>
      </c>
      <c r="K766" s="19">
        <v>909693.0</v>
      </c>
      <c r="L766" s="19">
        <v>726136.0</v>
      </c>
      <c r="M766" s="4" t="s">
        <v>4683</v>
      </c>
      <c r="N766" s="4">
        <v>608.0</v>
      </c>
    </row>
    <row r="767">
      <c r="A767" s="4">
        <v>771.0</v>
      </c>
      <c r="B767" s="4" t="s">
        <v>4677</v>
      </c>
      <c r="C767" s="4" t="s">
        <v>4678</v>
      </c>
      <c r="D767" s="4">
        <v>0.7597948</v>
      </c>
      <c r="E767" s="17" t="s">
        <v>40</v>
      </c>
      <c r="F767" s="4" t="s">
        <v>4679</v>
      </c>
      <c r="G767" s="4" t="s">
        <v>4680</v>
      </c>
      <c r="H767" s="4" t="s">
        <v>4681</v>
      </c>
      <c r="I767" s="4" t="s">
        <v>284</v>
      </c>
      <c r="J767" s="17" t="s">
        <v>4682</v>
      </c>
      <c r="K767" s="19">
        <v>909693.0</v>
      </c>
      <c r="L767" s="19">
        <v>726136.0</v>
      </c>
      <c r="M767" s="4" t="s">
        <v>4683</v>
      </c>
      <c r="N767" s="4">
        <v>609.0</v>
      </c>
    </row>
    <row r="768">
      <c r="A768" s="4">
        <v>772.0</v>
      </c>
      <c r="B768" s="4" t="s">
        <v>4677</v>
      </c>
      <c r="C768" s="4" t="s">
        <v>4678</v>
      </c>
      <c r="D768" s="4">
        <v>0.7597948</v>
      </c>
      <c r="E768" s="17" t="s">
        <v>40</v>
      </c>
      <c r="F768" s="4" t="s">
        <v>4679</v>
      </c>
      <c r="G768" s="4" t="s">
        <v>4680</v>
      </c>
      <c r="H768" s="4" t="s">
        <v>4681</v>
      </c>
      <c r="I768" s="4" t="s">
        <v>284</v>
      </c>
      <c r="J768" s="17" t="s">
        <v>4682</v>
      </c>
      <c r="K768" s="19">
        <v>909693.0</v>
      </c>
      <c r="L768" s="19">
        <v>726136.0</v>
      </c>
      <c r="M768" s="4" t="s">
        <v>4683</v>
      </c>
      <c r="N768" s="4">
        <v>610.0</v>
      </c>
    </row>
    <row r="769">
      <c r="A769" s="4">
        <v>773.0</v>
      </c>
      <c r="B769" s="4" t="s">
        <v>4677</v>
      </c>
      <c r="C769" s="4" t="s">
        <v>4678</v>
      </c>
      <c r="D769" s="4">
        <v>0.7597948</v>
      </c>
      <c r="E769" s="17" t="s">
        <v>40</v>
      </c>
      <c r="F769" s="4" t="s">
        <v>4679</v>
      </c>
      <c r="G769" s="4" t="s">
        <v>4680</v>
      </c>
      <c r="H769" s="4" t="s">
        <v>4681</v>
      </c>
      <c r="I769" s="4" t="s">
        <v>284</v>
      </c>
      <c r="J769" s="17" t="s">
        <v>4682</v>
      </c>
      <c r="K769" s="19">
        <v>909693.0</v>
      </c>
      <c r="L769" s="19">
        <v>726136.0</v>
      </c>
      <c r="M769" s="4" t="s">
        <v>4683</v>
      </c>
      <c r="N769" s="4">
        <v>611.0</v>
      </c>
    </row>
    <row r="770">
      <c r="A770" s="4">
        <v>774.0</v>
      </c>
      <c r="B770" s="4" t="s">
        <v>4677</v>
      </c>
      <c r="C770" s="4" t="s">
        <v>4678</v>
      </c>
      <c r="D770" s="4">
        <v>0.7597948</v>
      </c>
      <c r="E770" s="17" t="s">
        <v>40</v>
      </c>
      <c r="F770" s="4" t="s">
        <v>4679</v>
      </c>
      <c r="G770" s="4" t="s">
        <v>4680</v>
      </c>
      <c r="H770" s="4" t="s">
        <v>4681</v>
      </c>
      <c r="I770" s="4" t="s">
        <v>284</v>
      </c>
      <c r="J770" s="17" t="s">
        <v>4682</v>
      </c>
      <c r="K770" s="19">
        <v>909693.0</v>
      </c>
      <c r="L770" s="19">
        <v>726136.0</v>
      </c>
      <c r="M770" s="4" t="s">
        <v>4683</v>
      </c>
      <c r="N770" s="4">
        <v>612.0</v>
      </c>
    </row>
    <row r="771">
      <c r="A771" s="4">
        <v>775.0</v>
      </c>
      <c r="B771" s="4" t="s">
        <v>4684</v>
      </c>
      <c r="C771" s="4" t="s">
        <v>4685</v>
      </c>
      <c r="D771" s="4">
        <v>0.8869861</v>
      </c>
      <c r="E771" s="17" t="s">
        <v>40</v>
      </c>
      <c r="F771" s="4" t="s">
        <v>4686</v>
      </c>
      <c r="G771" s="4" t="s">
        <v>4687</v>
      </c>
      <c r="H771" s="4" t="s">
        <v>4688</v>
      </c>
      <c r="I771" s="4" t="s">
        <v>1015</v>
      </c>
      <c r="J771" s="17" t="s">
        <v>4689</v>
      </c>
      <c r="K771" s="19"/>
      <c r="L771" s="19"/>
      <c r="M771" s="4" t="s">
        <v>4690</v>
      </c>
      <c r="N771" s="4">
        <v>534.0</v>
      </c>
    </row>
    <row r="772">
      <c r="A772" s="4">
        <v>776.0</v>
      </c>
      <c r="B772" s="4" t="s">
        <v>4684</v>
      </c>
      <c r="C772" s="4" t="s">
        <v>4685</v>
      </c>
      <c r="D772" s="4">
        <v>0.8869861</v>
      </c>
      <c r="E772" s="17" t="s">
        <v>40</v>
      </c>
      <c r="F772" s="4" t="s">
        <v>4686</v>
      </c>
      <c r="G772" s="4" t="s">
        <v>4687</v>
      </c>
      <c r="H772" s="4" t="s">
        <v>4688</v>
      </c>
      <c r="I772" s="4" t="s">
        <v>1015</v>
      </c>
      <c r="J772" s="17" t="s">
        <v>4689</v>
      </c>
      <c r="K772" s="19"/>
      <c r="L772" s="19"/>
      <c r="M772" s="4" t="s">
        <v>4690</v>
      </c>
      <c r="N772" s="4">
        <v>535.0</v>
      </c>
    </row>
    <row r="773">
      <c r="A773" s="4">
        <v>777.0</v>
      </c>
      <c r="B773" s="4" t="s">
        <v>4684</v>
      </c>
      <c r="C773" s="4" t="s">
        <v>4685</v>
      </c>
      <c r="D773" s="4">
        <v>0.8869861</v>
      </c>
      <c r="E773" s="17" t="s">
        <v>40</v>
      </c>
      <c r="F773" s="4" t="s">
        <v>4686</v>
      </c>
      <c r="G773" s="4" t="s">
        <v>4687</v>
      </c>
      <c r="H773" s="4" t="s">
        <v>4688</v>
      </c>
      <c r="I773" s="4" t="s">
        <v>1015</v>
      </c>
      <c r="J773" s="17" t="s">
        <v>4689</v>
      </c>
      <c r="K773" s="19"/>
      <c r="L773" s="19"/>
      <c r="M773" s="4" t="s">
        <v>4690</v>
      </c>
      <c r="N773" s="4">
        <v>536.0</v>
      </c>
    </row>
    <row r="774">
      <c r="A774" s="4">
        <v>778.0</v>
      </c>
      <c r="B774" s="4" t="s">
        <v>4684</v>
      </c>
      <c r="C774" s="4" t="s">
        <v>4685</v>
      </c>
      <c r="D774" s="4">
        <v>0.8869861</v>
      </c>
      <c r="E774" s="17" t="s">
        <v>40</v>
      </c>
      <c r="F774" s="4" t="s">
        <v>4686</v>
      </c>
      <c r="G774" s="4" t="s">
        <v>4687</v>
      </c>
      <c r="H774" s="4" t="s">
        <v>4688</v>
      </c>
      <c r="I774" s="4" t="s">
        <v>1015</v>
      </c>
      <c r="J774" s="17" t="s">
        <v>4689</v>
      </c>
      <c r="K774" s="19"/>
      <c r="L774" s="19"/>
      <c r="M774" s="4" t="s">
        <v>4690</v>
      </c>
      <c r="N774" s="4">
        <v>537.0</v>
      </c>
    </row>
    <row r="775">
      <c r="A775" s="4">
        <v>779.0</v>
      </c>
      <c r="B775" s="4" t="s">
        <v>4691</v>
      </c>
      <c r="C775" s="4" t="s">
        <v>4692</v>
      </c>
      <c r="D775" s="4">
        <v>0.9746194</v>
      </c>
      <c r="E775" s="17" t="s">
        <v>40</v>
      </c>
      <c r="F775" s="4" t="s">
        <v>4693</v>
      </c>
      <c r="G775" s="4" t="s">
        <v>4694</v>
      </c>
      <c r="H775" s="4" t="s">
        <v>4695</v>
      </c>
      <c r="I775" s="4" t="s">
        <v>407</v>
      </c>
      <c r="J775" s="17" t="s">
        <v>4696</v>
      </c>
      <c r="K775" s="19">
        <v>424904.0</v>
      </c>
      <c r="L775" s="19">
        <v>321440.0</v>
      </c>
      <c r="M775" s="4" t="s">
        <v>2031</v>
      </c>
      <c r="N775" s="4">
        <v>427.0</v>
      </c>
    </row>
    <row r="776">
      <c r="A776" s="4">
        <v>425.0</v>
      </c>
      <c r="B776" s="4" t="s">
        <v>4697</v>
      </c>
      <c r="C776" s="4" t="s">
        <v>4698</v>
      </c>
      <c r="D776" s="4">
        <v>0.4888252</v>
      </c>
      <c r="E776" s="17" t="s">
        <v>116</v>
      </c>
      <c r="F776" s="4" t="s">
        <v>4699</v>
      </c>
      <c r="G776" s="4" t="s">
        <v>4700</v>
      </c>
      <c r="H776" s="4" t="s">
        <v>4701</v>
      </c>
      <c r="I776" s="4" t="s">
        <v>120</v>
      </c>
      <c r="J776" s="17" t="s">
        <v>4702</v>
      </c>
      <c r="K776" s="19"/>
      <c r="L776" s="19"/>
      <c r="M776" s="4"/>
      <c r="N776" s="4">
        <v>786.0</v>
      </c>
    </row>
    <row r="777">
      <c r="A777" s="4">
        <v>780.0</v>
      </c>
      <c r="B777" s="4" t="s">
        <v>4703</v>
      </c>
      <c r="C777" s="4" t="s">
        <v>4703</v>
      </c>
      <c r="D777" s="4">
        <v>1.0</v>
      </c>
      <c r="E777" s="17" t="s">
        <v>40</v>
      </c>
      <c r="F777" s="4" t="s">
        <v>4705</v>
      </c>
      <c r="G777" s="4" t="s">
        <v>4706</v>
      </c>
      <c r="H777" s="4" t="s">
        <v>4707</v>
      </c>
      <c r="I777" s="4" t="s">
        <v>120</v>
      </c>
      <c r="J777" s="17" t="s">
        <v>4708</v>
      </c>
      <c r="K777" s="19">
        <v>136107.0</v>
      </c>
      <c r="L777" s="19">
        <v>141364.0</v>
      </c>
      <c r="M777" s="4" t="s">
        <v>4709</v>
      </c>
      <c r="N777" s="4">
        <v>290.0</v>
      </c>
    </row>
    <row r="778">
      <c r="A778" s="4">
        <v>782.0</v>
      </c>
      <c r="B778" s="4" t="s">
        <v>4710</v>
      </c>
      <c r="C778" s="4" t="s">
        <v>4711</v>
      </c>
      <c r="D778" s="4">
        <v>1.0</v>
      </c>
      <c r="E778" s="17" t="s">
        <v>40</v>
      </c>
      <c r="F778" s="4" t="s">
        <v>4712</v>
      </c>
      <c r="G778" s="4" t="s">
        <v>4713</v>
      </c>
      <c r="H778" s="4" t="s">
        <v>4714</v>
      </c>
      <c r="I778" s="4" t="s">
        <v>61</v>
      </c>
      <c r="J778" s="17" t="s">
        <v>4715</v>
      </c>
      <c r="K778" s="19"/>
      <c r="L778" s="19"/>
      <c r="M778" s="4" t="s">
        <v>423</v>
      </c>
      <c r="N778" s="4">
        <v>291.0</v>
      </c>
    </row>
    <row r="779">
      <c r="A779" s="4">
        <v>783.0</v>
      </c>
      <c r="B779" s="4" t="s">
        <v>4717</v>
      </c>
      <c r="C779" s="4" t="s">
        <v>4717</v>
      </c>
      <c r="D779" s="4">
        <v>1.0</v>
      </c>
      <c r="E779" s="17" t="s">
        <v>40</v>
      </c>
      <c r="F779" s="4" t="s">
        <v>4719</v>
      </c>
      <c r="G779" s="4" t="s">
        <v>4720</v>
      </c>
      <c r="H779" s="4" t="s">
        <v>4721</v>
      </c>
      <c r="I779" s="4" t="s">
        <v>688</v>
      </c>
      <c r="J779" s="17" t="s">
        <v>4722</v>
      </c>
      <c r="K779" s="19">
        <v>278804.0</v>
      </c>
      <c r="L779" s="19">
        <v>255057.0</v>
      </c>
      <c r="M779" s="4" t="s">
        <v>1571</v>
      </c>
      <c r="N779" s="4">
        <v>292.0</v>
      </c>
    </row>
    <row r="780">
      <c r="A780" s="4">
        <v>786.0</v>
      </c>
      <c r="B780" s="4" t="s">
        <v>4723</v>
      </c>
      <c r="C780" s="4" t="s">
        <v>4724</v>
      </c>
      <c r="D780" s="4">
        <v>0.7216623</v>
      </c>
      <c r="E780" s="17" t="s">
        <v>40</v>
      </c>
      <c r="F780" s="4" t="s">
        <v>4725</v>
      </c>
      <c r="G780" s="4" t="s">
        <v>4726</v>
      </c>
      <c r="H780" s="4" t="s">
        <v>4727</v>
      </c>
      <c r="I780" s="4" t="s">
        <v>2834</v>
      </c>
      <c r="J780" s="17" t="s">
        <v>4728</v>
      </c>
      <c r="K780" s="19"/>
      <c r="L780" s="19"/>
      <c r="M780" s="4" t="s">
        <v>4729</v>
      </c>
      <c r="N780" s="4">
        <v>622.0</v>
      </c>
    </row>
    <row r="781">
      <c r="A781" s="4">
        <v>787.0</v>
      </c>
      <c r="B781" s="4" t="s">
        <v>4730</v>
      </c>
      <c r="C781" s="4" t="s">
        <v>4731</v>
      </c>
      <c r="D781" s="4">
        <v>0.9875</v>
      </c>
      <c r="E781" s="17" t="s">
        <v>40</v>
      </c>
      <c r="F781" s="4" t="s">
        <v>4732</v>
      </c>
      <c r="G781" s="4" t="s">
        <v>4733</v>
      </c>
      <c r="H781" s="4" t="s">
        <v>4734</v>
      </c>
      <c r="I781" s="4" t="s">
        <v>2604</v>
      </c>
      <c r="J781" s="17" t="s">
        <v>4735</v>
      </c>
      <c r="K781" s="19">
        <v>1534779.0</v>
      </c>
      <c r="L781" s="19">
        <v>1498436.0</v>
      </c>
      <c r="M781" s="4" t="s">
        <v>4736</v>
      </c>
      <c r="N781" s="4">
        <v>317.0</v>
      </c>
    </row>
    <row r="782">
      <c r="A782" s="4">
        <v>788.0</v>
      </c>
      <c r="B782" s="4" t="s">
        <v>4737</v>
      </c>
      <c r="C782" s="4" t="s">
        <v>4737</v>
      </c>
      <c r="D782" s="4">
        <v>1.0</v>
      </c>
      <c r="E782" s="17" t="s">
        <v>40</v>
      </c>
      <c r="F782" s="4" t="s">
        <v>4738</v>
      </c>
      <c r="G782" s="4" t="s">
        <v>4739</v>
      </c>
      <c r="H782" s="4" t="s">
        <v>4740</v>
      </c>
      <c r="I782" s="4" t="s">
        <v>61</v>
      </c>
      <c r="J782" s="17" t="s">
        <v>4741</v>
      </c>
      <c r="K782" s="19">
        <v>85288.0</v>
      </c>
      <c r="L782" s="19">
        <v>102538.0</v>
      </c>
      <c r="M782" s="4" t="s">
        <v>2123</v>
      </c>
      <c r="N782" s="4">
        <v>293.0</v>
      </c>
    </row>
    <row r="783">
      <c r="A783" s="4">
        <v>789.0</v>
      </c>
      <c r="B783" s="4" t="s">
        <v>4742</v>
      </c>
      <c r="C783" s="4" t="s">
        <v>4743</v>
      </c>
      <c r="D783" s="4">
        <v>0.9713624</v>
      </c>
      <c r="E783" s="17" t="s">
        <v>40</v>
      </c>
      <c r="F783" s="4" t="s">
        <v>4744</v>
      </c>
      <c r="G783" s="4" t="s">
        <v>4745</v>
      </c>
      <c r="H783" s="4" t="s">
        <v>4254</v>
      </c>
      <c r="I783" s="4" t="s">
        <v>299</v>
      </c>
      <c r="J783" s="17" t="s">
        <v>4255</v>
      </c>
      <c r="K783" s="19"/>
      <c r="L783" s="19"/>
      <c r="M783" s="4" t="s">
        <v>1672</v>
      </c>
      <c r="N783" s="4">
        <v>439.0</v>
      </c>
    </row>
    <row r="784">
      <c r="A784" s="4">
        <v>790.0</v>
      </c>
      <c r="B784" s="4" t="s">
        <v>4746</v>
      </c>
      <c r="C784" s="4" t="s">
        <v>4747</v>
      </c>
      <c r="D784" s="4">
        <v>0.9791403</v>
      </c>
      <c r="E784" s="17" t="s">
        <v>40</v>
      </c>
      <c r="F784" s="4" t="s">
        <v>4748</v>
      </c>
      <c r="G784" s="4" t="s">
        <v>4749</v>
      </c>
      <c r="H784" s="4" t="s">
        <v>4164</v>
      </c>
      <c r="I784" s="4" t="s">
        <v>2671</v>
      </c>
      <c r="J784" s="17" t="s">
        <v>4165</v>
      </c>
      <c r="K784" s="19">
        <v>346469.0</v>
      </c>
      <c r="L784" s="19">
        <v>290058.0</v>
      </c>
      <c r="M784" s="4" t="s">
        <v>4750</v>
      </c>
      <c r="N784" s="4">
        <v>396.0</v>
      </c>
    </row>
    <row r="785">
      <c r="A785" s="4">
        <v>279.0</v>
      </c>
      <c r="B785" s="4" t="s">
        <v>4751</v>
      </c>
      <c r="C785" s="4" t="s">
        <v>4752</v>
      </c>
      <c r="D785" s="4">
        <v>0.6499401</v>
      </c>
      <c r="E785" s="17" t="s">
        <v>116</v>
      </c>
      <c r="F785" s="4" t="s">
        <v>4753</v>
      </c>
      <c r="G785" s="4" t="s">
        <v>4754</v>
      </c>
      <c r="H785" s="4" t="s">
        <v>4755</v>
      </c>
      <c r="I785" s="4" t="s">
        <v>3623</v>
      </c>
      <c r="J785" s="17" t="s">
        <v>4756</v>
      </c>
      <c r="K785" s="19"/>
      <c r="L785" s="19"/>
      <c r="M785" s="4"/>
      <c r="N785" s="4">
        <v>726.0</v>
      </c>
    </row>
    <row r="786">
      <c r="A786" s="4">
        <v>791.0</v>
      </c>
      <c r="B786" s="4" t="s">
        <v>4757</v>
      </c>
      <c r="C786" s="4" t="s">
        <v>4758</v>
      </c>
      <c r="D786" s="4">
        <v>1.0</v>
      </c>
      <c r="E786" s="17" t="s">
        <v>40</v>
      </c>
      <c r="F786" s="4" t="s">
        <v>4760</v>
      </c>
      <c r="G786" s="4" t="s">
        <v>4761</v>
      </c>
      <c r="H786" s="4" t="s">
        <v>4762</v>
      </c>
      <c r="I786" s="4" t="s">
        <v>226</v>
      </c>
      <c r="J786" s="17" t="s">
        <v>4763</v>
      </c>
      <c r="K786" s="19">
        <v>2333341.0</v>
      </c>
      <c r="L786" s="19">
        <v>2330141.0</v>
      </c>
      <c r="M786" s="4" t="s">
        <v>4764</v>
      </c>
      <c r="N786" s="4">
        <v>294.0</v>
      </c>
    </row>
    <row r="787">
      <c r="A787" s="4">
        <v>723.0</v>
      </c>
      <c r="B787" s="4" t="s">
        <v>4765</v>
      </c>
      <c r="C787" s="4" t="s">
        <v>4766</v>
      </c>
      <c r="D787" s="4">
        <v>0.7865402</v>
      </c>
      <c r="E787" s="17" t="s">
        <v>40</v>
      </c>
      <c r="F787" s="4" t="s">
        <v>4767</v>
      </c>
      <c r="G787" s="4">
        <v>880021.0</v>
      </c>
      <c r="H787" s="4" t="s">
        <v>4768</v>
      </c>
      <c r="I787" s="4" t="s">
        <v>153</v>
      </c>
      <c r="J787" s="17" t="s">
        <v>4769</v>
      </c>
      <c r="K787" s="19"/>
      <c r="L787" s="19"/>
      <c r="M787" s="4" t="s">
        <v>4770</v>
      </c>
      <c r="N787" s="4">
        <v>598.0</v>
      </c>
    </row>
    <row r="788">
      <c r="A788" s="4">
        <v>792.0</v>
      </c>
      <c r="B788" s="4" t="s">
        <v>4771</v>
      </c>
      <c r="C788" s="4" t="s">
        <v>4772</v>
      </c>
      <c r="D788" s="4">
        <v>1.0</v>
      </c>
      <c r="E788" s="17" t="s">
        <v>40</v>
      </c>
      <c r="F788" s="4" t="s">
        <v>4534</v>
      </c>
      <c r="G788" s="4" t="s">
        <v>4535</v>
      </c>
      <c r="H788" s="4" t="s">
        <v>4536</v>
      </c>
      <c r="I788" s="4" t="s">
        <v>120</v>
      </c>
      <c r="J788" s="17" t="s">
        <v>4537</v>
      </c>
      <c r="K788" s="19">
        <v>1723503.0</v>
      </c>
      <c r="L788" s="19">
        <v>1516608.0</v>
      </c>
      <c r="M788" s="4" t="s">
        <v>4538</v>
      </c>
      <c r="N788" s="4">
        <v>295.0</v>
      </c>
    </row>
    <row r="789">
      <c r="A789" s="4">
        <v>793.0</v>
      </c>
      <c r="B789" s="4" t="s">
        <v>4771</v>
      </c>
      <c r="C789" s="4" t="s">
        <v>4772</v>
      </c>
      <c r="D789" s="4">
        <v>1.0</v>
      </c>
      <c r="E789" s="17" t="s">
        <v>40</v>
      </c>
      <c r="F789" s="4" t="s">
        <v>4534</v>
      </c>
      <c r="G789" s="4" t="s">
        <v>4535</v>
      </c>
      <c r="H789" s="4" t="s">
        <v>4536</v>
      </c>
      <c r="I789" s="4" t="s">
        <v>120</v>
      </c>
      <c r="J789" s="17" t="s">
        <v>4537</v>
      </c>
      <c r="K789" s="19">
        <v>1723503.0</v>
      </c>
      <c r="L789" s="19">
        <v>1516608.0</v>
      </c>
      <c r="M789" s="4" t="s">
        <v>4538</v>
      </c>
      <c r="N789" s="4">
        <v>296.0</v>
      </c>
    </row>
    <row r="790">
      <c r="A790" s="4">
        <v>794.0</v>
      </c>
      <c r="B790" s="4" t="s">
        <v>4771</v>
      </c>
      <c r="C790" s="4" t="s">
        <v>4772</v>
      </c>
      <c r="D790" s="4">
        <v>1.0</v>
      </c>
      <c r="E790" s="17" t="s">
        <v>40</v>
      </c>
      <c r="F790" s="4" t="s">
        <v>4534</v>
      </c>
      <c r="G790" s="4" t="s">
        <v>4535</v>
      </c>
      <c r="H790" s="4" t="s">
        <v>4536</v>
      </c>
      <c r="I790" s="4" t="s">
        <v>120</v>
      </c>
      <c r="J790" s="17" t="s">
        <v>4537</v>
      </c>
      <c r="K790" s="19">
        <v>1723503.0</v>
      </c>
      <c r="L790" s="19">
        <v>1516608.0</v>
      </c>
      <c r="M790" s="4" t="s">
        <v>4538</v>
      </c>
      <c r="N790" s="4">
        <v>297.0</v>
      </c>
    </row>
    <row r="791">
      <c r="A791" s="4">
        <v>795.0</v>
      </c>
      <c r="B791" s="4" t="s">
        <v>4771</v>
      </c>
      <c r="C791" s="4" t="s">
        <v>4772</v>
      </c>
      <c r="D791" s="4">
        <v>1.0</v>
      </c>
      <c r="E791" s="17" t="s">
        <v>40</v>
      </c>
      <c r="F791" s="4" t="s">
        <v>4534</v>
      </c>
      <c r="G791" s="4" t="s">
        <v>4535</v>
      </c>
      <c r="H791" s="4" t="s">
        <v>4536</v>
      </c>
      <c r="I791" s="4" t="s">
        <v>120</v>
      </c>
      <c r="J791" s="17" t="s">
        <v>4537</v>
      </c>
      <c r="K791" s="19">
        <v>1723503.0</v>
      </c>
      <c r="L791" s="19">
        <v>1516608.0</v>
      </c>
      <c r="M791" s="4" t="s">
        <v>4538</v>
      </c>
      <c r="N791" s="4">
        <v>298.0</v>
      </c>
    </row>
    <row r="792">
      <c r="A792" s="4">
        <v>796.0</v>
      </c>
      <c r="B792" s="4" t="s">
        <v>4774</v>
      </c>
      <c r="C792" s="4" t="s">
        <v>4775</v>
      </c>
      <c r="D792" s="4">
        <v>1.0</v>
      </c>
      <c r="E792" s="17" t="s">
        <v>40</v>
      </c>
      <c r="F792" s="4" t="s">
        <v>4776</v>
      </c>
      <c r="G792" s="4" t="s">
        <v>4777</v>
      </c>
      <c r="H792" s="4" t="s">
        <v>4779</v>
      </c>
      <c r="I792" s="4" t="s">
        <v>351</v>
      </c>
      <c r="J792" s="17" t="s">
        <v>4780</v>
      </c>
      <c r="K792" s="19">
        <v>1904031.0</v>
      </c>
      <c r="L792" s="19">
        <v>2176684.0</v>
      </c>
      <c r="M792" s="4" t="s">
        <v>4782</v>
      </c>
      <c r="N792" s="4">
        <v>299.0</v>
      </c>
    </row>
    <row r="793">
      <c r="A793" s="4">
        <v>797.0</v>
      </c>
      <c r="B793" s="4" t="s">
        <v>4783</v>
      </c>
      <c r="C793" s="4" t="s">
        <v>4784</v>
      </c>
      <c r="D793" s="4">
        <v>0.5325437</v>
      </c>
      <c r="E793" s="17" t="s">
        <v>116</v>
      </c>
      <c r="F793" s="4" t="s">
        <v>4785</v>
      </c>
      <c r="G793" s="4" t="s">
        <v>4786</v>
      </c>
      <c r="H793" s="4" t="s">
        <v>1458</v>
      </c>
      <c r="I793" s="4" t="s">
        <v>1015</v>
      </c>
      <c r="J793" s="17" t="s">
        <v>4787</v>
      </c>
      <c r="K793" s="19"/>
      <c r="L793" s="19"/>
      <c r="M793" s="4"/>
      <c r="N793" s="4">
        <v>774.0</v>
      </c>
    </row>
    <row r="794">
      <c r="A794" s="4">
        <v>798.0</v>
      </c>
      <c r="B794" s="4" t="s">
        <v>4788</v>
      </c>
      <c r="C794" s="4" t="s">
        <v>4788</v>
      </c>
      <c r="D794" s="4">
        <v>1.0</v>
      </c>
      <c r="E794" s="17" t="s">
        <v>40</v>
      </c>
      <c r="F794" s="4" t="s">
        <v>4789</v>
      </c>
      <c r="G794" s="4" t="s">
        <v>4790</v>
      </c>
      <c r="H794" s="4" t="s">
        <v>4791</v>
      </c>
      <c r="I794" s="4" t="s">
        <v>179</v>
      </c>
      <c r="J794" s="17" t="s">
        <v>4792</v>
      </c>
      <c r="K794" s="19"/>
      <c r="L794" s="19"/>
      <c r="M794" s="4" t="s">
        <v>4793</v>
      </c>
      <c r="N794" s="4">
        <v>300.0</v>
      </c>
    </row>
    <row r="795">
      <c r="A795" s="4">
        <v>799.0</v>
      </c>
      <c r="B795" s="4" t="s">
        <v>4794</v>
      </c>
      <c r="C795" s="4" t="s">
        <v>4788</v>
      </c>
      <c r="D795" s="4">
        <v>0.9875</v>
      </c>
      <c r="E795" s="17" t="s">
        <v>40</v>
      </c>
      <c r="F795" s="4" t="s">
        <v>4789</v>
      </c>
      <c r="G795" s="4" t="s">
        <v>4790</v>
      </c>
      <c r="H795" s="4" t="s">
        <v>4791</v>
      </c>
      <c r="I795" s="4" t="s">
        <v>179</v>
      </c>
      <c r="J795" s="17" t="s">
        <v>4792</v>
      </c>
      <c r="K795" s="19"/>
      <c r="L795" s="19"/>
      <c r="M795" s="4" t="s">
        <v>4793</v>
      </c>
      <c r="N795" s="4">
        <v>316.0</v>
      </c>
    </row>
    <row r="796">
      <c r="A796" s="4">
        <v>232.0</v>
      </c>
      <c r="B796" s="4" t="s">
        <v>4795</v>
      </c>
      <c r="C796" s="4" t="s">
        <v>4796</v>
      </c>
      <c r="D796" s="4">
        <v>0.4017656</v>
      </c>
      <c r="E796" s="17" t="s">
        <v>116</v>
      </c>
      <c r="F796" s="4" t="s">
        <v>4797</v>
      </c>
      <c r="G796" s="4" t="s">
        <v>4798</v>
      </c>
      <c r="H796" s="4" t="s">
        <v>4799</v>
      </c>
      <c r="I796" s="4" t="s">
        <v>252</v>
      </c>
      <c r="J796" s="17" t="s">
        <v>4800</v>
      </c>
      <c r="K796" s="19"/>
      <c r="L796" s="19"/>
      <c r="M796" s="4"/>
      <c r="N796" s="4">
        <v>802.0</v>
      </c>
    </row>
    <row r="797">
      <c r="A797" s="4">
        <v>707.0</v>
      </c>
      <c r="B797" s="4" t="s">
        <v>4801</v>
      </c>
      <c r="C797" s="4" t="s">
        <v>4796</v>
      </c>
      <c r="D797" s="4">
        <v>0.588267</v>
      </c>
      <c r="E797" s="17" t="s">
        <v>116</v>
      </c>
      <c r="F797" s="4" t="s">
        <v>4797</v>
      </c>
      <c r="G797" s="4" t="s">
        <v>4798</v>
      </c>
      <c r="H797" s="4" t="s">
        <v>4799</v>
      </c>
      <c r="I797" s="4" t="s">
        <v>252</v>
      </c>
      <c r="J797" s="17" t="s">
        <v>4800</v>
      </c>
      <c r="K797" s="19"/>
      <c r="L797" s="19"/>
      <c r="M797" s="4"/>
      <c r="N797" s="4">
        <v>753.0</v>
      </c>
    </row>
    <row r="798">
      <c r="A798" s="4">
        <v>708.0</v>
      </c>
      <c r="B798" s="4" t="s">
        <v>4801</v>
      </c>
      <c r="C798" s="4" t="s">
        <v>4796</v>
      </c>
      <c r="D798" s="4">
        <v>0.588267</v>
      </c>
      <c r="E798" s="17" t="s">
        <v>116</v>
      </c>
      <c r="F798" s="4" t="s">
        <v>4797</v>
      </c>
      <c r="G798" s="4" t="s">
        <v>4798</v>
      </c>
      <c r="H798" s="4" t="s">
        <v>4799</v>
      </c>
      <c r="I798" s="4" t="s">
        <v>252</v>
      </c>
      <c r="J798" s="17" t="s">
        <v>4800</v>
      </c>
      <c r="K798" s="19"/>
      <c r="L798" s="19"/>
      <c r="M798" s="4"/>
      <c r="N798" s="4">
        <v>754.0</v>
      </c>
    </row>
    <row r="799">
      <c r="A799" s="4">
        <v>709.0</v>
      </c>
      <c r="B799" s="4" t="s">
        <v>4801</v>
      </c>
      <c r="C799" s="4" t="s">
        <v>4796</v>
      </c>
      <c r="D799" s="4">
        <v>0.588267</v>
      </c>
      <c r="E799" s="17" t="s">
        <v>116</v>
      </c>
      <c r="F799" s="4" t="s">
        <v>4797</v>
      </c>
      <c r="G799" s="4" t="s">
        <v>4798</v>
      </c>
      <c r="H799" s="4" t="s">
        <v>4799</v>
      </c>
      <c r="I799" s="4" t="s">
        <v>252</v>
      </c>
      <c r="J799" s="17" t="s">
        <v>4800</v>
      </c>
      <c r="K799" s="19"/>
      <c r="L799" s="19"/>
      <c r="M799" s="4"/>
      <c r="N799" s="4">
        <v>755.0</v>
      </c>
    </row>
    <row r="800">
      <c r="A800" s="4">
        <v>710.0</v>
      </c>
      <c r="B800" s="4" t="s">
        <v>4801</v>
      </c>
      <c r="C800" s="4" t="s">
        <v>4796</v>
      </c>
      <c r="D800" s="4">
        <v>0.588267</v>
      </c>
      <c r="E800" s="17" t="s">
        <v>116</v>
      </c>
      <c r="F800" s="4" t="s">
        <v>4797</v>
      </c>
      <c r="G800" s="4" t="s">
        <v>4798</v>
      </c>
      <c r="H800" s="4" t="s">
        <v>4799</v>
      </c>
      <c r="I800" s="4" t="s">
        <v>252</v>
      </c>
      <c r="J800" s="17" t="s">
        <v>4800</v>
      </c>
      <c r="K800" s="19"/>
      <c r="L800" s="19"/>
      <c r="M800" s="4"/>
      <c r="N800" s="4">
        <v>756.0</v>
      </c>
    </row>
    <row r="801">
      <c r="A801" s="4">
        <v>800.0</v>
      </c>
      <c r="B801" s="4" t="s">
        <v>4803</v>
      </c>
      <c r="C801" s="4" t="s">
        <v>4804</v>
      </c>
      <c r="D801" s="4">
        <v>1.0</v>
      </c>
      <c r="E801" s="17" t="s">
        <v>40</v>
      </c>
      <c r="F801" s="4" t="s">
        <v>4805</v>
      </c>
      <c r="G801" s="4" t="s">
        <v>4806</v>
      </c>
      <c r="H801" s="4" t="s">
        <v>4807</v>
      </c>
      <c r="I801" s="4" t="s">
        <v>2406</v>
      </c>
      <c r="J801" s="17" t="s">
        <v>4808</v>
      </c>
      <c r="K801" s="19"/>
      <c r="L801" s="19"/>
      <c r="M801" s="4" t="s">
        <v>4809</v>
      </c>
      <c r="N801" s="4">
        <v>301.0</v>
      </c>
    </row>
    <row r="802">
      <c r="A802" s="4">
        <v>414.0</v>
      </c>
      <c r="B802" s="4" t="s">
        <v>4810</v>
      </c>
      <c r="C802" s="4" t="s">
        <v>4811</v>
      </c>
      <c r="D802" s="4">
        <v>0.5999739</v>
      </c>
      <c r="E802" s="17" t="s">
        <v>116</v>
      </c>
      <c r="F802" s="4" t="s">
        <v>4812</v>
      </c>
      <c r="G802" s="4" t="s">
        <v>4813</v>
      </c>
      <c r="H802" s="4" t="s">
        <v>4814</v>
      </c>
      <c r="I802" s="4" t="s">
        <v>61</v>
      </c>
      <c r="J802" s="17" t="s">
        <v>4815</v>
      </c>
      <c r="K802" s="19"/>
      <c r="L802" s="19"/>
      <c r="M802" s="4"/>
      <c r="N802" s="4">
        <v>749.0</v>
      </c>
    </row>
    <row r="803">
      <c r="A803" s="4">
        <v>801.0</v>
      </c>
      <c r="B803" s="4" t="s">
        <v>4816</v>
      </c>
      <c r="C803" s="4" t="s">
        <v>4817</v>
      </c>
      <c r="D803" s="4">
        <v>0.9785267</v>
      </c>
      <c r="E803" s="17" t="s">
        <v>40</v>
      </c>
      <c r="F803" s="4" t="s">
        <v>4818</v>
      </c>
      <c r="G803" s="4" t="s">
        <v>4819</v>
      </c>
      <c r="H803" s="4" t="s">
        <v>599</v>
      </c>
      <c r="I803" s="4" t="s">
        <v>162</v>
      </c>
      <c r="J803" s="17" t="s">
        <v>640</v>
      </c>
      <c r="K803" s="19">
        <v>2376309.0</v>
      </c>
      <c r="L803" s="19">
        <v>2310776.0</v>
      </c>
      <c r="M803" s="4" t="s">
        <v>4820</v>
      </c>
      <c r="N803" s="4">
        <v>401.0</v>
      </c>
    </row>
    <row r="804">
      <c r="A804" s="4">
        <v>803.0</v>
      </c>
      <c r="B804" s="4" t="s">
        <v>4821</v>
      </c>
      <c r="C804" s="4" t="s">
        <v>4821</v>
      </c>
      <c r="D804" s="4">
        <v>1.0</v>
      </c>
      <c r="E804" s="17" t="s">
        <v>40</v>
      </c>
      <c r="F804" s="4" t="s">
        <v>4822</v>
      </c>
      <c r="G804" s="4" t="s">
        <v>4823</v>
      </c>
      <c r="H804" s="4" t="s">
        <v>4824</v>
      </c>
      <c r="I804" s="4" t="s">
        <v>45</v>
      </c>
      <c r="J804" s="17" t="s">
        <v>4825</v>
      </c>
      <c r="K804" s="19"/>
      <c r="L804" s="19"/>
      <c r="M804" s="4"/>
      <c r="N804" s="4">
        <v>302.0</v>
      </c>
    </row>
    <row r="805">
      <c r="A805" s="4">
        <v>554.0</v>
      </c>
      <c r="B805" s="4" t="s">
        <v>4826</v>
      </c>
      <c r="C805" s="4" t="s">
        <v>4827</v>
      </c>
      <c r="D805" s="4">
        <v>0.5267594</v>
      </c>
      <c r="E805" s="17" t="s">
        <v>116</v>
      </c>
      <c r="F805" s="4" t="s">
        <v>4828</v>
      </c>
      <c r="G805" s="4" t="s">
        <v>4829</v>
      </c>
      <c r="H805" s="4" t="s">
        <v>218</v>
      </c>
      <c r="I805" s="4" t="s">
        <v>162</v>
      </c>
      <c r="J805" s="17" t="s">
        <v>4830</v>
      </c>
      <c r="K805" s="19"/>
      <c r="L805" s="19"/>
      <c r="M805" s="4"/>
      <c r="N805" s="4">
        <v>777.0</v>
      </c>
    </row>
    <row r="806">
      <c r="A806" s="4">
        <v>804.0</v>
      </c>
      <c r="B806" s="4" t="s">
        <v>4831</v>
      </c>
      <c r="C806" s="4" t="s">
        <v>4832</v>
      </c>
      <c r="D806" s="4">
        <v>0.9624319</v>
      </c>
      <c r="E806" s="17" t="s">
        <v>40</v>
      </c>
      <c r="F806" s="4" t="s">
        <v>4833</v>
      </c>
      <c r="G806" s="4" t="s">
        <v>4834</v>
      </c>
      <c r="H806" s="4" t="s">
        <v>4835</v>
      </c>
      <c r="I806" s="4" t="s">
        <v>45</v>
      </c>
      <c r="J806" s="17" t="s">
        <v>4836</v>
      </c>
      <c r="K806" s="19">
        <v>9.80967936E8</v>
      </c>
      <c r="L806" s="19">
        <v>9.70739732E8</v>
      </c>
      <c r="M806" s="4" t="s">
        <v>4837</v>
      </c>
      <c r="N806" s="4">
        <v>463.0</v>
      </c>
    </row>
    <row r="807">
      <c r="A807" s="4">
        <v>809.0</v>
      </c>
      <c r="B807" s="4" t="s">
        <v>4838</v>
      </c>
      <c r="C807" s="4" t="s">
        <v>4839</v>
      </c>
      <c r="D807" s="4">
        <v>0.9875</v>
      </c>
      <c r="E807" s="17" t="s">
        <v>40</v>
      </c>
      <c r="F807" s="4" t="s">
        <v>4840</v>
      </c>
      <c r="G807" s="4" t="s">
        <v>4841</v>
      </c>
      <c r="H807" s="4" t="s">
        <v>4843</v>
      </c>
      <c r="I807" s="4" t="s">
        <v>2671</v>
      </c>
      <c r="J807" s="17" t="s">
        <v>4844</v>
      </c>
      <c r="K807" s="19">
        <v>541888.0</v>
      </c>
      <c r="L807" s="19">
        <v>675763.0</v>
      </c>
      <c r="M807" s="4" t="s">
        <v>2031</v>
      </c>
      <c r="N807" s="4">
        <v>315.0</v>
      </c>
    </row>
    <row r="808">
      <c r="A808" s="4">
        <v>805.0</v>
      </c>
      <c r="B808" s="4" t="s">
        <v>4845</v>
      </c>
      <c r="C808" s="4" t="s">
        <v>4846</v>
      </c>
      <c r="D808" s="4">
        <v>1.0</v>
      </c>
      <c r="E808" s="17" t="s">
        <v>40</v>
      </c>
      <c r="F808" s="4" t="s">
        <v>4847</v>
      </c>
      <c r="G808" s="4" t="s">
        <v>4848</v>
      </c>
      <c r="H808" s="4" t="s">
        <v>1203</v>
      </c>
      <c r="I808" s="4" t="s">
        <v>1147</v>
      </c>
      <c r="J808" s="17" t="s">
        <v>4850</v>
      </c>
      <c r="K808" s="19">
        <v>521206.0</v>
      </c>
      <c r="L808" s="19">
        <v>490032.0</v>
      </c>
      <c r="M808" s="4" t="s">
        <v>4852</v>
      </c>
      <c r="N808" s="4">
        <v>303.0</v>
      </c>
    </row>
    <row r="809">
      <c r="A809" s="4">
        <v>806.0</v>
      </c>
      <c r="B809" s="4" t="s">
        <v>4845</v>
      </c>
      <c r="C809" s="4" t="s">
        <v>4846</v>
      </c>
      <c r="D809" s="4">
        <v>1.0</v>
      </c>
      <c r="E809" s="17" t="s">
        <v>40</v>
      </c>
      <c r="F809" s="4" t="s">
        <v>4847</v>
      </c>
      <c r="G809" s="4" t="s">
        <v>4848</v>
      </c>
      <c r="H809" s="4" t="s">
        <v>1203</v>
      </c>
      <c r="I809" s="4" t="s">
        <v>1147</v>
      </c>
      <c r="J809" s="17" t="s">
        <v>4850</v>
      </c>
      <c r="K809" s="19">
        <v>521206.0</v>
      </c>
      <c r="L809" s="19">
        <v>490032.0</v>
      </c>
      <c r="M809" s="4" t="s">
        <v>4852</v>
      </c>
      <c r="N809" s="4">
        <v>304.0</v>
      </c>
    </row>
    <row r="810">
      <c r="A810" s="4">
        <v>808.0</v>
      </c>
      <c r="B810" s="4" t="s">
        <v>4853</v>
      </c>
      <c r="C810" s="4" t="s">
        <v>4854</v>
      </c>
      <c r="D810" s="4">
        <v>0.8331856</v>
      </c>
      <c r="E810" s="17" t="s">
        <v>40</v>
      </c>
      <c r="F810" s="4" t="s">
        <v>4855</v>
      </c>
      <c r="G810" s="4" t="s">
        <v>4856</v>
      </c>
      <c r="H810" s="4" t="s">
        <v>1864</v>
      </c>
      <c r="I810" s="4" t="s">
        <v>45</v>
      </c>
      <c r="J810" s="17" t="s">
        <v>1107</v>
      </c>
      <c r="K810" s="19">
        <v>5911546.0</v>
      </c>
      <c r="L810" s="19">
        <v>3756115.0</v>
      </c>
      <c r="M810" s="4" t="s">
        <v>4857</v>
      </c>
      <c r="N810" s="4">
        <v>575.0</v>
      </c>
    </row>
    <row r="811">
      <c r="A811" s="4">
        <v>810.0</v>
      </c>
      <c r="B811" s="4" t="s">
        <v>4858</v>
      </c>
      <c r="C811" s="4" t="s">
        <v>4859</v>
      </c>
      <c r="D811" s="4">
        <v>0.9794625</v>
      </c>
      <c r="E811" s="17" t="s">
        <v>40</v>
      </c>
      <c r="F811" s="4" t="s">
        <v>4860</v>
      </c>
      <c r="G811" s="4" t="s">
        <v>4861</v>
      </c>
      <c r="H811" s="4" t="s">
        <v>1257</v>
      </c>
      <c r="I811" s="4" t="s">
        <v>153</v>
      </c>
      <c r="J811" s="17" t="s">
        <v>4862</v>
      </c>
      <c r="K811" s="19">
        <v>3.42066114E8</v>
      </c>
      <c r="L811" s="19">
        <v>2.48005439E8</v>
      </c>
      <c r="M811" s="4" t="s">
        <v>4863</v>
      </c>
      <c r="N811" s="4">
        <v>389.0</v>
      </c>
    </row>
    <row r="812">
      <c r="A812" s="4">
        <v>811.0</v>
      </c>
      <c r="B812" s="4" t="s">
        <v>4858</v>
      </c>
      <c r="C812" s="4" t="s">
        <v>4859</v>
      </c>
      <c r="D812" s="4">
        <v>0.9794625</v>
      </c>
      <c r="E812" s="17" t="s">
        <v>40</v>
      </c>
      <c r="F812" s="4" t="s">
        <v>4860</v>
      </c>
      <c r="G812" s="4" t="s">
        <v>4861</v>
      </c>
      <c r="H812" s="4" t="s">
        <v>1257</v>
      </c>
      <c r="I812" s="4" t="s">
        <v>153</v>
      </c>
      <c r="J812" s="17" t="s">
        <v>4862</v>
      </c>
      <c r="K812" s="19">
        <v>3.42066114E8</v>
      </c>
      <c r="L812" s="19">
        <v>2.48005439E8</v>
      </c>
      <c r="M812" s="4" t="s">
        <v>4863</v>
      </c>
      <c r="N812" s="4">
        <v>390.0</v>
      </c>
    </row>
    <row r="813">
      <c r="A813" s="4">
        <v>351.0</v>
      </c>
      <c r="B813" s="4" t="s">
        <v>4864</v>
      </c>
      <c r="C813" s="4" t="s">
        <v>4865</v>
      </c>
      <c r="D813" s="4">
        <v>0.4471824</v>
      </c>
      <c r="E813" s="17" t="s">
        <v>116</v>
      </c>
      <c r="F813" s="4" t="s">
        <v>4866</v>
      </c>
      <c r="G813" s="4" t="s">
        <v>4867</v>
      </c>
      <c r="H813" s="4" t="s">
        <v>4868</v>
      </c>
      <c r="I813" s="4" t="s">
        <v>4869</v>
      </c>
      <c r="J813" s="17" t="s">
        <v>4870</v>
      </c>
      <c r="K813" s="19"/>
      <c r="L813" s="19"/>
      <c r="M813" s="4"/>
      <c r="N813" s="4">
        <v>792.0</v>
      </c>
    </row>
    <row r="814">
      <c r="A814" s="4">
        <v>812.0</v>
      </c>
      <c r="B814" s="4" t="s">
        <v>4871</v>
      </c>
      <c r="C814" s="4" t="s">
        <v>4872</v>
      </c>
      <c r="D814" s="4">
        <v>0.4558607</v>
      </c>
      <c r="E814" s="17" t="s">
        <v>116</v>
      </c>
      <c r="F814" s="4" t="s">
        <v>4873</v>
      </c>
      <c r="G814" s="4" t="s">
        <v>4874</v>
      </c>
      <c r="H814" s="4" t="s">
        <v>4875</v>
      </c>
      <c r="I814" s="4" t="s">
        <v>284</v>
      </c>
      <c r="J814" s="17" t="s">
        <v>4876</v>
      </c>
      <c r="K814" s="19"/>
      <c r="L814" s="19"/>
      <c r="M814" s="4"/>
      <c r="N814" s="4">
        <v>790.0</v>
      </c>
    </row>
    <row r="815">
      <c r="A815" s="4">
        <v>813.0</v>
      </c>
      <c r="B815" s="4" t="s">
        <v>4877</v>
      </c>
      <c r="C815" s="4" t="s">
        <v>4878</v>
      </c>
      <c r="D815" s="4">
        <v>0.976336</v>
      </c>
      <c r="E815" s="17" t="s">
        <v>40</v>
      </c>
      <c r="F815" s="4" t="s">
        <v>4880</v>
      </c>
      <c r="G815" s="4" t="s">
        <v>4881</v>
      </c>
      <c r="H815" s="4" t="s">
        <v>4807</v>
      </c>
      <c r="I815" s="4" t="s">
        <v>226</v>
      </c>
      <c r="J815" s="17" t="s">
        <v>4882</v>
      </c>
      <c r="K815" s="19"/>
      <c r="L815" s="19"/>
      <c r="M815" s="4" t="s">
        <v>371</v>
      </c>
      <c r="N815" s="4">
        <v>414.0</v>
      </c>
    </row>
    <row r="816">
      <c r="A816" s="4">
        <v>818.0</v>
      </c>
      <c r="B816" s="4" t="s">
        <v>4883</v>
      </c>
      <c r="C816" s="4" t="s">
        <v>4883</v>
      </c>
      <c r="D816" s="4">
        <v>1.0</v>
      </c>
      <c r="E816" s="17" t="s">
        <v>40</v>
      </c>
      <c r="F816" s="4" t="s">
        <v>4884</v>
      </c>
      <c r="G816" s="4" t="s">
        <v>4885</v>
      </c>
      <c r="H816" s="4" t="s">
        <v>4886</v>
      </c>
      <c r="I816" s="4" t="s">
        <v>2671</v>
      </c>
      <c r="J816" s="17" t="s">
        <v>4887</v>
      </c>
      <c r="K816" s="19">
        <v>388299.0</v>
      </c>
      <c r="L816" s="19">
        <v>390594.0</v>
      </c>
      <c r="M816" s="4" t="s">
        <v>423</v>
      </c>
      <c r="N816" s="4">
        <v>305.0</v>
      </c>
    </row>
    <row r="817">
      <c r="A817" s="4">
        <v>819.0</v>
      </c>
      <c r="B817" s="4" t="s">
        <v>4888</v>
      </c>
      <c r="C817" s="4" t="s">
        <v>4889</v>
      </c>
      <c r="D817" s="4">
        <v>0.5280268</v>
      </c>
      <c r="E817" s="17" t="s">
        <v>116</v>
      </c>
      <c r="F817" s="4" t="s">
        <v>4890</v>
      </c>
      <c r="G817" s="4" t="s">
        <v>4891</v>
      </c>
      <c r="H817" s="4" t="s">
        <v>4892</v>
      </c>
      <c r="I817" s="4" t="s">
        <v>407</v>
      </c>
      <c r="J817" s="17" t="s">
        <v>4893</v>
      </c>
      <c r="K817" s="19"/>
      <c r="L817" s="19"/>
      <c r="M817" s="4"/>
      <c r="N817" s="4">
        <v>775.0</v>
      </c>
    </row>
    <row r="818">
      <c r="A818" s="4">
        <v>820.0</v>
      </c>
      <c r="B818" s="4" t="s">
        <v>4888</v>
      </c>
      <c r="C818" s="4" t="s">
        <v>4889</v>
      </c>
      <c r="D818" s="4">
        <v>0.5280268</v>
      </c>
      <c r="E818" s="17" t="s">
        <v>116</v>
      </c>
      <c r="F818" s="4" t="s">
        <v>4890</v>
      </c>
      <c r="G818" s="4" t="s">
        <v>4891</v>
      </c>
      <c r="H818" s="4" t="s">
        <v>4892</v>
      </c>
      <c r="I818" s="4" t="s">
        <v>407</v>
      </c>
      <c r="J818" s="17" t="s">
        <v>4893</v>
      </c>
      <c r="K818" s="19"/>
      <c r="L818" s="19"/>
      <c r="M818" s="4"/>
      <c r="N818" s="4">
        <v>776.0</v>
      </c>
    </row>
    <row r="819">
      <c r="A819" s="4">
        <v>821.0</v>
      </c>
      <c r="B819" s="4" t="s">
        <v>4894</v>
      </c>
      <c r="C819" s="4" t="s">
        <v>4895</v>
      </c>
      <c r="D819" s="4">
        <v>1.0</v>
      </c>
      <c r="E819" s="17" t="s">
        <v>40</v>
      </c>
      <c r="F819" s="4" t="s">
        <v>4896</v>
      </c>
      <c r="G819" s="4" t="s">
        <v>4898</v>
      </c>
      <c r="H819" s="4" t="s">
        <v>4899</v>
      </c>
      <c r="I819" s="4" t="s">
        <v>344</v>
      </c>
      <c r="J819" s="17" t="s">
        <v>4900</v>
      </c>
      <c r="K819" s="19">
        <v>6983288.0</v>
      </c>
      <c r="L819" s="19">
        <v>4815896.0</v>
      </c>
      <c r="M819" s="4" t="s">
        <v>1127</v>
      </c>
      <c r="N819" s="4">
        <v>306.0</v>
      </c>
    </row>
    <row r="820">
      <c r="A820" s="4">
        <v>822.0</v>
      </c>
      <c r="B820" s="4" t="s">
        <v>4901</v>
      </c>
      <c r="C820" s="4" t="s">
        <v>4903</v>
      </c>
      <c r="D820" s="4">
        <v>0.9765389</v>
      </c>
      <c r="E820" s="17" t="s">
        <v>40</v>
      </c>
      <c r="F820" s="4" t="s">
        <v>4905</v>
      </c>
      <c r="G820" s="4" t="s">
        <v>4906</v>
      </c>
      <c r="H820" s="4" t="s">
        <v>3629</v>
      </c>
      <c r="I820" s="4" t="s">
        <v>219</v>
      </c>
      <c r="J820" s="17" t="s">
        <v>4907</v>
      </c>
      <c r="K820" s="19">
        <v>517750.0</v>
      </c>
      <c r="L820" s="19">
        <v>586586.0</v>
      </c>
      <c r="M820" s="4" t="s">
        <v>4908</v>
      </c>
      <c r="N820" s="4">
        <v>413.0</v>
      </c>
    </row>
    <row r="821">
      <c r="A821" s="4">
        <v>713.0</v>
      </c>
      <c r="B821" s="4" t="s">
        <v>4909</v>
      </c>
      <c r="C821" s="4" t="s">
        <v>4910</v>
      </c>
      <c r="D821" s="4">
        <v>0.4944055</v>
      </c>
      <c r="E821" s="17" t="s">
        <v>116</v>
      </c>
      <c r="F821" s="4" t="s">
        <v>4911</v>
      </c>
      <c r="G821" s="4" t="s">
        <v>4912</v>
      </c>
      <c r="H821" s="4" t="s">
        <v>2090</v>
      </c>
      <c r="I821" s="4" t="s">
        <v>61</v>
      </c>
      <c r="J821" s="17" t="s">
        <v>4913</v>
      </c>
      <c r="K821" s="19"/>
      <c r="L821" s="19"/>
      <c r="M821" s="4"/>
      <c r="N821" s="4">
        <v>785.0</v>
      </c>
    </row>
    <row r="822">
      <c r="A822" s="4">
        <v>823.0</v>
      </c>
      <c r="B822" s="4" t="s">
        <v>4914</v>
      </c>
      <c r="C822" s="4" t="s">
        <v>4915</v>
      </c>
      <c r="D822" s="4">
        <v>1.0</v>
      </c>
      <c r="E822" s="17" t="s">
        <v>40</v>
      </c>
      <c r="F822" s="4" t="s">
        <v>4916</v>
      </c>
      <c r="G822" s="4" t="s">
        <v>4917</v>
      </c>
      <c r="H822" s="4" t="s">
        <v>100</v>
      </c>
      <c r="I822" s="4" t="s">
        <v>101</v>
      </c>
      <c r="J822" s="17" t="s">
        <v>3581</v>
      </c>
      <c r="K822" s="19">
        <v>1.0786088E7</v>
      </c>
      <c r="L822" s="19">
        <v>1.1454696E7</v>
      </c>
      <c r="M822" s="4" t="s">
        <v>4918</v>
      </c>
      <c r="N822" s="4">
        <v>307.0</v>
      </c>
    </row>
    <row r="823">
      <c r="A823" s="4">
        <v>731.0</v>
      </c>
      <c r="B823" s="4" t="s">
        <v>4919</v>
      </c>
      <c r="C823" s="4" t="s">
        <v>4920</v>
      </c>
      <c r="D823" s="4">
        <v>0.5184873</v>
      </c>
      <c r="E823" s="17" t="s">
        <v>116</v>
      </c>
      <c r="F823" s="4" t="s">
        <v>4921</v>
      </c>
      <c r="G823" s="4" t="s">
        <v>4922</v>
      </c>
      <c r="H823" s="4" t="s">
        <v>1415</v>
      </c>
      <c r="I823" s="4" t="s">
        <v>234</v>
      </c>
      <c r="J823" s="17" t="s">
        <v>4923</v>
      </c>
      <c r="K823" s="19"/>
      <c r="L823" s="19"/>
      <c r="M823" s="4"/>
      <c r="N823" s="4">
        <v>780.0</v>
      </c>
    </row>
    <row r="824">
      <c r="A824" s="4">
        <v>824.0</v>
      </c>
      <c r="B824" s="4" t="s">
        <v>4924</v>
      </c>
      <c r="C824" s="4" t="s">
        <v>4925</v>
      </c>
      <c r="D824" s="4">
        <v>0.8610969</v>
      </c>
      <c r="E824" s="17" t="s">
        <v>40</v>
      </c>
      <c r="F824" s="4" t="s">
        <v>4926</v>
      </c>
      <c r="G824" s="4" t="s">
        <v>4927</v>
      </c>
      <c r="H824" s="4" t="s">
        <v>4928</v>
      </c>
      <c r="I824" s="4" t="s">
        <v>179</v>
      </c>
      <c r="J824" s="17" t="s">
        <v>4929</v>
      </c>
      <c r="K824" s="19"/>
      <c r="L824" s="19"/>
      <c r="M824" s="4" t="s">
        <v>1190</v>
      </c>
      <c r="N824" s="4">
        <v>559.0</v>
      </c>
    </row>
    <row r="825">
      <c r="A825" s="4"/>
      <c r="B825" s="4"/>
      <c r="C825" s="4"/>
      <c r="E825" s="17"/>
      <c r="F825" s="4"/>
      <c r="G825" s="4"/>
      <c r="H825" s="4"/>
      <c r="I825" s="4"/>
      <c r="J825" s="17"/>
      <c r="K825" s="19"/>
      <c r="L825" s="19"/>
      <c r="M825" s="4"/>
      <c r="N825" s="4"/>
    </row>
    <row r="826">
      <c r="A826" s="4"/>
      <c r="B826" s="4"/>
      <c r="C826" s="4"/>
      <c r="E826" s="17"/>
      <c r="F826" s="4"/>
      <c r="G826" s="4"/>
      <c r="H826" s="4"/>
      <c r="I826" s="4"/>
      <c r="J826" s="17"/>
      <c r="K826" s="19"/>
      <c r="L826" s="19"/>
      <c r="M826" s="4"/>
      <c r="N826" s="4"/>
    </row>
    <row r="827">
      <c r="A827" s="4"/>
      <c r="B827" s="4"/>
      <c r="C827" s="4"/>
      <c r="E827" s="17"/>
      <c r="F827" s="4"/>
      <c r="G827" s="4"/>
      <c r="H827" s="4"/>
      <c r="I827" s="4"/>
      <c r="J827" s="17"/>
      <c r="K827" s="19"/>
      <c r="L827" s="19"/>
      <c r="M827" s="4"/>
      <c r="N827" s="4"/>
    </row>
    <row r="828">
      <c r="A828" s="4"/>
      <c r="B828" s="4"/>
      <c r="C828" s="4"/>
      <c r="E828" s="17"/>
      <c r="F828" s="4"/>
      <c r="G828" s="4"/>
      <c r="H828" s="4"/>
      <c r="I828" s="4"/>
      <c r="J828" s="17"/>
      <c r="K828" s="19"/>
      <c r="L828" s="19"/>
      <c r="M828" s="4"/>
      <c r="N828" s="4"/>
    </row>
    <row r="829">
      <c r="A829" s="4"/>
      <c r="B829" s="4"/>
      <c r="C829" s="4"/>
      <c r="E829" s="17"/>
      <c r="F829" s="4"/>
      <c r="G829" s="4"/>
      <c r="H829" s="4"/>
      <c r="I829" s="4"/>
      <c r="J829" s="17"/>
      <c r="K829" s="19"/>
      <c r="L829" s="19"/>
      <c r="M829" s="4"/>
      <c r="N829" s="4"/>
    </row>
    <row r="830">
      <c r="A830" s="4"/>
      <c r="B830" s="4"/>
      <c r="C830" s="4"/>
      <c r="E830" s="17"/>
      <c r="F830" s="4"/>
      <c r="G830" s="4"/>
      <c r="H830" s="4"/>
      <c r="I830" s="4"/>
      <c r="J830" s="17"/>
      <c r="K830" s="19"/>
      <c r="L830" s="19"/>
      <c r="M830" s="4"/>
      <c r="N830" s="4"/>
    </row>
    <row r="831">
      <c r="A831" s="4"/>
      <c r="B831" s="4"/>
      <c r="C831" s="4"/>
      <c r="E831" s="17"/>
      <c r="F831" s="4"/>
      <c r="G831" s="4"/>
      <c r="H831" s="4"/>
      <c r="I831" s="4"/>
      <c r="J831" s="17"/>
      <c r="K831" s="19"/>
      <c r="L831" s="19"/>
      <c r="M831" s="4"/>
      <c r="N831" s="4"/>
    </row>
    <row r="832">
      <c r="A832" s="4"/>
      <c r="B832" s="4"/>
      <c r="C832" s="4"/>
      <c r="E832" s="17"/>
      <c r="F832" s="4"/>
      <c r="G832" s="4"/>
      <c r="H832" s="4"/>
      <c r="I832" s="4"/>
      <c r="J832" s="17"/>
      <c r="K832" s="19"/>
      <c r="L832" s="19"/>
      <c r="M832" s="4"/>
      <c r="N832" s="4"/>
    </row>
    <row r="833">
      <c r="A833" s="4"/>
      <c r="B833" s="4"/>
      <c r="C833" s="4"/>
      <c r="E833" s="17"/>
      <c r="F833" s="4"/>
      <c r="G833" s="4"/>
      <c r="H833" s="4"/>
      <c r="I833" s="4"/>
      <c r="J833" s="17"/>
      <c r="K833" s="19"/>
      <c r="L833" s="19"/>
      <c r="M833" s="4"/>
      <c r="N833" s="4"/>
    </row>
    <row r="834">
      <c r="A834" s="4"/>
      <c r="B834" s="4"/>
      <c r="C834" s="4"/>
      <c r="E834" s="17"/>
      <c r="F834" s="4"/>
      <c r="G834" s="4"/>
      <c r="H834" s="4"/>
      <c r="I834" s="4"/>
      <c r="J834" s="17"/>
      <c r="K834" s="19"/>
      <c r="L834" s="19"/>
      <c r="M834" s="4"/>
      <c r="N834" s="4"/>
    </row>
    <row r="835">
      <c r="A835" s="4"/>
      <c r="B835" s="4"/>
      <c r="C835" s="4"/>
      <c r="E835" s="17"/>
      <c r="F835" s="4"/>
      <c r="G835" s="4"/>
      <c r="H835" s="4"/>
      <c r="I835" s="4"/>
      <c r="J835" s="17"/>
      <c r="K835" s="19"/>
      <c r="L835" s="19"/>
      <c r="M835" s="4"/>
      <c r="N835" s="4"/>
    </row>
    <row r="836">
      <c r="A836" s="4"/>
      <c r="B836" s="4"/>
      <c r="C836" s="4"/>
      <c r="E836" s="17"/>
      <c r="F836" s="4"/>
      <c r="G836" s="4"/>
      <c r="H836" s="4"/>
      <c r="I836" s="4"/>
      <c r="J836" s="17"/>
      <c r="K836" s="19"/>
      <c r="L836" s="19"/>
      <c r="M836" s="4"/>
      <c r="N836" s="4"/>
    </row>
    <row r="837">
      <c r="A837" s="4"/>
      <c r="B837" s="4"/>
      <c r="C837" s="4"/>
      <c r="E837" s="17"/>
      <c r="F837" s="4"/>
      <c r="G837" s="4"/>
      <c r="H837" s="4"/>
      <c r="I837" s="4"/>
      <c r="J837" s="17"/>
      <c r="K837" s="19"/>
      <c r="L837" s="19"/>
      <c r="M837" s="4"/>
      <c r="N837" s="4"/>
    </row>
    <row r="838">
      <c r="A838" s="4"/>
      <c r="B838" s="4"/>
      <c r="C838" s="4"/>
      <c r="E838" s="17"/>
      <c r="F838" s="4"/>
      <c r="G838" s="4"/>
      <c r="H838" s="4"/>
      <c r="I838" s="4"/>
      <c r="J838" s="17"/>
      <c r="K838" s="19"/>
      <c r="L838" s="19"/>
      <c r="M838" s="4"/>
      <c r="N838" s="4"/>
    </row>
    <row r="839">
      <c r="A839" s="4"/>
      <c r="B839" s="4"/>
      <c r="C839" s="4"/>
      <c r="E839" s="17"/>
      <c r="F839" s="4"/>
      <c r="G839" s="4"/>
      <c r="H839" s="4"/>
      <c r="I839" s="4"/>
      <c r="J839" s="17"/>
      <c r="K839" s="19"/>
      <c r="L839" s="19"/>
      <c r="M839" s="4"/>
      <c r="N839" s="4"/>
    </row>
    <row r="840">
      <c r="A840" s="4"/>
      <c r="B840" s="4"/>
      <c r="C840" s="4"/>
      <c r="E840" s="17"/>
      <c r="F840" s="4"/>
      <c r="G840" s="4"/>
      <c r="H840" s="4"/>
      <c r="I840" s="4"/>
      <c r="J840" s="17"/>
      <c r="K840" s="19"/>
      <c r="L840" s="19"/>
      <c r="M840" s="4"/>
      <c r="N840" s="4"/>
    </row>
    <row r="841">
      <c r="A841" s="4"/>
      <c r="B841" s="4"/>
      <c r="C841" s="4"/>
      <c r="E841" s="17"/>
      <c r="F841" s="4"/>
      <c r="G841" s="4"/>
      <c r="H841" s="4"/>
      <c r="I841" s="4"/>
      <c r="J841" s="17"/>
      <c r="K841" s="19"/>
      <c r="L841" s="19"/>
      <c r="M841" s="4"/>
      <c r="N841" s="4"/>
    </row>
    <row r="842">
      <c r="A842" s="4"/>
      <c r="B842" s="4"/>
      <c r="C842" s="4"/>
      <c r="E842" s="17"/>
      <c r="F842" s="4"/>
      <c r="G842" s="4"/>
      <c r="H842" s="4"/>
      <c r="I842" s="4"/>
      <c r="J842" s="17"/>
      <c r="K842" s="19"/>
      <c r="L842" s="19"/>
      <c r="M842" s="4"/>
      <c r="N842" s="4"/>
    </row>
    <row r="843">
      <c r="A843" s="4"/>
      <c r="B843" s="4"/>
      <c r="C843" s="4"/>
      <c r="E843" s="17"/>
      <c r="F843" s="4"/>
      <c r="G843" s="4"/>
      <c r="H843" s="4"/>
      <c r="I843" s="4"/>
      <c r="J843" s="17"/>
      <c r="K843" s="19"/>
      <c r="L843" s="19"/>
      <c r="M843" s="4"/>
      <c r="N843" s="4"/>
    </row>
    <row r="844">
      <c r="A844" s="4"/>
      <c r="B844" s="4"/>
      <c r="C844" s="4"/>
      <c r="E844" s="17"/>
      <c r="F844" s="4"/>
      <c r="G844" s="4"/>
      <c r="H844" s="4"/>
      <c r="I844" s="4"/>
      <c r="J844" s="17"/>
      <c r="K844" s="19"/>
      <c r="L844" s="19"/>
      <c r="M844" s="4"/>
      <c r="N844" s="4"/>
    </row>
    <row r="845">
      <c r="A845" s="4"/>
      <c r="B845" s="4"/>
      <c r="C845" s="4"/>
      <c r="E845" s="17"/>
      <c r="F845" s="4"/>
      <c r="G845" s="4"/>
      <c r="H845" s="4"/>
      <c r="I845" s="4"/>
      <c r="J845" s="17"/>
      <c r="K845" s="19"/>
      <c r="L845" s="19"/>
      <c r="M845" s="4"/>
      <c r="N845" s="4"/>
    </row>
    <row r="846">
      <c r="A846" s="4"/>
      <c r="B846" s="4"/>
      <c r="C846" s="4"/>
      <c r="E846" s="17"/>
      <c r="F846" s="4"/>
      <c r="G846" s="4"/>
      <c r="H846" s="4"/>
      <c r="I846" s="4"/>
      <c r="J846" s="17"/>
      <c r="K846" s="19"/>
      <c r="L846" s="19"/>
      <c r="M846" s="4"/>
      <c r="N846" s="4"/>
    </row>
    <row r="847">
      <c r="A847" s="4"/>
      <c r="B847" s="4"/>
      <c r="C847" s="4"/>
      <c r="E847" s="17"/>
      <c r="F847" s="4"/>
      <c r="G847" s="4"/>
      <c r="H847" s="4"/>
      <c r="I847" s="4"/>
      <c r="J847" s="17"/>
      <c r="K847" s="19"/>
      <c r="L847" s="19"/>
      <c r="M847" s="4"/>
      <c r="N847" s="4"/>
    </row>
    <row r="848">
      <c r="A848" s="4"/>
      <c r="B848" s="4"/>
      <c r="C848" s="4"/>
      <c r="E848" s="17"/>
      <c r="F848" s="4"/>
      <c r="G848" s="4"/>
      <c r="H848" s="4"/>
      <c r="I848" s="4"/>
      <c r="J848" s="17"/>
      <c r="K848" s="19"/>
      <c r="L848" s="19"/>
      <c r="M848" s="4"/>
      <c r="N848" s="4"/>
    </row>
    <row r="849">
      <c r="A849" s="4"/>
      <c r="B849" s="4"/>
      <c r="C849" s="4"/>
      <c r="E849" s="17"/>
      <c r="F849" s="4"/>
      <c r="G849" s="4"/>
      <c r="H849" s="4"/>
      <c r="I849" s="4"/>
      <c r="J849" s="17"/>
      <c r="K849" s="19"/>
      <c r="L849" s="19"/>
      <c r="M849" s="4"/>
      <c r="N849" s="4"/>
    </row>
    <row r="850">
      <c r="A850" s="4"/>
      <c r="B850" s="4"/>
      <c r="C850" s="4"/>
      <c r="E850" s="17"/>
      <c r="F850" s="4"/>
      <c r="G850" s="4"/>
      <c r="H850" s="4"/>
      <c r="I850" s="4"/>
      <c r="J850" s="17"/>
      <c r="K850" s="19"/>
      <c r="L850" s="19"/>
      <c r="M850" s="4"/>
      <c r="N850" s="4"/>
    </row>
    <row r="851">
      <c r="A851" s="4"/>
      <c r="B851" s="4"/>
      <c r="C851" s="4"/>
      <c r="E851" s="17"/>
      <c r="F851" s="4"/>
      <c r="G851" s="4"/>
      <c r="H851" s="4"/>
      <c r="I851" s="4"/>
      <c r="J851" s="17"/>
      <c r="K851" s="19"/>
      <c r="L851" s="19"/>
      <c r="M851" s="4"/>
      <c r="N851" s="4"/>
    </row>
    <row r="852">
      <c r="A852" s="4"/>
      <c r="B852" s="4"/>
      <c r="C852" s="4"/>
      <c r="E852" s="17"/>
      <c r="F852" s="4"/>
      <c r="G852" s="4"/>
      <c r="H852" s="4"/>
      <c r="I852" s="4"/>
      <c r="J852" s="17"/>
      <c r="K852" s="19"/>
      <c r="L852" s="19"/>
      <c r="M852" s="4"/>
      <c r="N852" s="4"/>
    </row>
    <row r="853">
      <c r="A853" s="4"/>
      <c r="B853" s="4"/>
      <c r="C853" s="4"/>
      <c r="E853" s="17"/>
      <c r="F853" s="4"/>
      <c r="G853" s="4"/>
      <c r="H853" s="4"/>
      <c r="I853" s="4"/>
      <c r="J853" s="17"/>
      <c r="K853" s="19"/>
      <c r="L853" s="19"/>
      <c r="M853" s="4"/>
      <c r="N853" s="4"/>
    </row>
    <row r="854">
      <c r="A854" s="4"/>
      <c r="B854" s="4"/>
      <c r="C854" s="4"/>
      <c r="E854" s="17"/>
      <c r="F854" s="4"/>
      <c r="G854" s="4"/>
      <c r="H854" s="4"/>
      <c r="I854" s="4"/>
      <c r="J854" s="17"/>
      <c r="K854" s="19"/>
      <c r="L854" s="19"/>
      <c r="M854" s="4"/>
      <c r="N854" s="4"/>
    </row>
    <row r="855">
      <c r="A855" s="4"/>
      <c r="B855" s="4"/>
      <c r="C855" s="4"/>
      <c r="E855" s="17"/>
      <c r="F855" s="4"/>
      <c r="G855" s="4"/>
      <c r="H855" s="4"/>
      <c r="I855" s="4"/>
      <c r="J855" s="17"/>
      <c r="K855" s="19"/>
      <c r="L855" s="19"/>
      <c r="M855" s="4"/>
      <c r="N855" s="4"/>
    </row>
    <row r="856">
      <c r="A856" s="4"/>
      <c r="B856" s="4"/>
      <c r="C856" s="4"/>
      <c r="E856" s="17"/>
      <c r="F856" s="4"/>
      <c r="G856" s="4"/>
      <c r="H856" s="4"/>
      <c r="I856" s="4"/>
      <c r="J856" s="17"/>
      <c r="K856" s="19"/>
      <c r="L856" s="19"/>
      <c r="M856" s="4"/>
      <c r="N856" s="4"/>
    </row>
    <row r="857">
      <c r="A857" s="4"/>
      <c r="B857" s="4"/>
      <c r="C857" s="4"/>
      <c r="E857" s="17"/>
      <c r="F857" s="4"/>
      <c r="G857" s="4"/>
      <c r="H857" s="4"/>
      <c r="I857" s="4"/>
      <c r="J857" s="17"/>
      <c r="K857" s="19"/>
      <c r="L857" s="19"/>
      <c r="M857" s="4"/>
      <c r="N857" s="4"/>
    </row>
    <row r="858">
      <c r="A858" s="4"/>
      <c r="B858" s="4"/>
      <c r="C858" s="4"/>
      <c r="E858" s="17"/>
      <c r="F858" s="4"/>
      <c r="G858" s="4"/>
      <c r="H858" s="4"/>
      <c r="I858" s="4"/>
      <c r="J858" s="17"/>
      <c r="K858" s="19"/>
      <c r="L858" s="19"/>
      <c r="M858" s="4"/>
      <c r="N858" s="4"/>
    </row>
    <row r="859">
      <c r="A859" s="4"/>
      <c r="B859" s="4"/>
      <c r="C859" s="4"/>
      <c r="E859" s="17"/>
      <c r="F859" s="4"/>
      <c r="G859" s="4"/>
      <c r="H859" s="4"/>
      <c r="I859" s="4"/>
      <c r="J859" s="17"/>
      <c r="K859" s="19"/>
      <c r="L859" s="19"/>
      <c r="M859" s="4"/>
      <c r="N859" s="4"/>
    </row>
    <row r="860">
      <c r="A860" s="4"/>
      <c r="B860" s="4"/>
      <c r="C860" s="4"/>
      <c r="E860" s="17"/>
      <c r="F860" s="4"/>
      <c r="G860" s="4"/>
      <c r="H860" s="4"/>
      <c r="I860" s="4"/>
      <c r="J860" s="17"/>
      <c r="K860" s="19"/>
      <c r="L860" s="19"/>
      <c r="M860" s="4"/>
      <c r="N860" s="4"/>
    </row>
    <row r="861">
      <c r="A861" s="4"/>
      <c r="B861" s="4"/>
      <c r="C861" s="4"/>
      <c r="E861" s="17"/>
      <c r="F861" s="4"/>
      <c r="G861" s="4"/>
      <c r="H861" s="4"/>
      <c r="I861" s="4"/>
      <c r="J861" s="17"/>
      <c r="K861" s="19"/>
      <c r="L861" s="19"/>
      <c r="M861" s="4"/>
      <c r="N861" s="4"/>
    </row>
    <row r="862">
      <c r="A862" s="4"/>
      <c r="B862" s="4"/>
      <c r="C862" s="4"/>
      <c r="E862" s="17"/>
      <c r="F862" s="4"/>
      <c r="G862" s="4"/>
      <c r="H862" s="4"/>
      <c r="I862" s="4"/>
      <c r="J862" s="17"/>
      <c r="K862" s="19"/>
      <c r="L862" s="19"/>
      <c r="M862" s="4"/>
      <c r="N862" s="4"/>
    </row>
    <row r="863">
      <c r="A863" s="4"/>
      <c r="B863" s="4"/>
      <c r="C863" s="4"/>
      <c r="E863" s="17"/>
      <c r="F863" s="4"/>
      <c r="G863" s="4"/>
      <c r="H863" s="4"/>
      <c r="I863" s="4"/>
      <c r="J863" s="17"/>
      <c r="K863" s="19"/>
      <c r="L863" s="19"/>
      <c r="M863" s="4"/>
      <c r="N863" s="4"/>
    </row>
    <row r="864">
      <c r="A864" s="4"/>
      <c r="B864" s="4"/>
      <c r="C864" s="4"/>
      <c r="E864" s="17"/>
      <c r="F864" s="4"/>
      <c r="G864" s="4"/>
      <c r="H864" s="4"/>
      <c r="I864" s="4"/>
      <c r="J864" s="17"/>
      <c r="K864" s="19"/>
      <c r="L864" s="19"/>
      <c r="M864" s="4"/>
      <c r="N864" s="4"/>
    </row>
    <row r="865">
      <c r="A865" s="4"/>
      <c r="B865" s="4"/>
      <c r="C865" s="4"/>
      <c r="E865" s="17"/>
      <c r="F865" s="4"/>
      <c r="G865" s="4"/>
      <c r="H865" s="4"/>
      <c r="I865" s="4"/>
      <c r="J865" s="17"/>
      <c r="K865" s="19"/>
      <c r="L865" s="19"/>
      <c r="M865" s="4"/>
      <c r="N865" s="4"/>
    </row>
    <row r="866">
      <c r="A866" s="4"/>
      <c r="B866" s="4"/>
      <c r="C866" s="4"/>
      <c r="E866" s="17"/>
      <c r="F866" s="4"/>
      <c r="G866" s="4"/>
      <c r="H866" s="4"/>
      <c r="I866" s="4"/>
      <c r="J866" s="17"/>
      <c r="K866" s="19"/>
      <c r="L866" s="19"/>
      <c r="M866" s="4"/>
      <c r="N866" s="4"/>
    </row>
    <row r="867">
      <c r="A867" s="4"/>
      <c r="B867" s="4"/>
      <c r="C867" s="4"/>
      <c r="E867" s="17"/>
      <c r="F867" s="4"/>
      <c r="G867" s="4"/>
      <c r="H867" s="4"/>
      <c r="I867" s="4"/>
      <c r="J867" s="17"/>
      <c r="K867" s="19"/>
      <c r="L867" s="19"/>
      <c r="M867" s="4"/>
      <c r="N867" s="4"/>
    </row>
    <row r="868">
      <c r="A868" s="4"/>
      <c r="B868" s="4"/>
      <c r="C868" s="4"/>
      <c r="E868" s="17"/>
      <c r="F868" s="4"/>
      <c r="G868" s="4"/>
      <c r="H868" s="4"/>
      <c r="I868" s="4"/>
      <c r="J868" s="17"/>
      <c r="K868" s="19"/>
      <c r="L868" s="19"/>
      <c r="M868" s="4"/>
      <c r="N868" s="4"/>
    </row>
    <row r="869">
      <c r="A869" s="4"/>
      <c r="B869" s="4"/>
      <c r="C869" s="4"/>
      <c r="E869" s="17"/>
      <c r="F869" s="4"/>
      <c r="G869" s="4"/>
      <c r="H869" s="4"/>
      <c r="I869" s="4"/>
      <c r="J869" s="17"/>
      <c r="K869" s="19"/>
      <c r="L869" s="19"/>
      <c r="M869" s="4"/>
      <c r="N869" s="4"/>
    </row>
    <row r="870">
      <c r="A870" s="4"/>
      <c r="B870" s="4"/>
      <c r="C870" s="4"/>
      <c r="E870" s="17"/>
      <c r="F870" s="4"/>
      <c r="G870" s="4"/>
      <c r="H870" s="4"/>
      <c r="I870" s="4"/>
      <c r="J870" s="17"/>
      <c r="K870" s="19"/>
      <c r="L870" s="19"/>
      <c r="M870" s="4"/>
      <c r="N870" s="4"/>
    </row>
    <row r="871">
      <c r="A871" s="4"/>
      <c r="B871" s="4"/>
      <c r="C871" s="4"/>
      <c r="E871" s="17"/>
      <c r="F871" s="4"/>
      <c r="G871" s="4"/>
      <c r="H871" s="4"/>
      <c r="I871" s="4"/>
      <c r="J871" s="17"/>
      <c r="K871" s="19"/>
      <c r="L871" s="19"/>
      <c r="M871" s="4"/>
      <c r="N871" s="4"/>
    </row>
    <row r="872">
      <c r="A872" s="4"/>
      <c r="B872" s="4"/>
      <c r="C872" s="4"/>
      <c r="E872" s="17"/>
      <c r="F872" s="4"/>
      <c r="G872" s="4"/>
      <c r="H872" s="4"/>
      <c r="I872" s="4"/>
      <c r="J872" s="17"/>
      <c r="K872" s="19"/>
      <c r="L872" s="19"/>
      <c r="M872" s="4"/>
      <c r="N872" s="4"/>
    </row>
    <row r="873">
      <c r="A873" s="4"/>
      <c r="B873" s="4"/>
      <c r="C873" s="4"/>
      <c r="E873" s="17"/>
      <c r="F873" s="4"/>
      <c r="G873" s="4"/>
      <c r="H873" s="4"/>
      <c r="I873" s="4"/>
      <c r="J873" s="17"/>
      <c r="K873" s="19"/>
      <c r="L873" s="19"/>
      <c r="M873" s="4"/>
      <c r="N873" s="4"/>
    </row>
    <row r="874">
      <c r="A874" s="4"/>
      <c r="B874" s="4"/>
      <c r="C874" s="4"/>
      <c r="E874" s="17"/>
      <c r="F874" s="4"/>
      <c r="G874" s="4"/>
      <c r="H874" s="4"/>
      <c r="I874" s="4"/>
      <c r="J874" s="17"/>
      <c r="K874" s="19"/>
      <c r="L874" s="19"/>
      <c r="M874" s="4"/>
      <c r="N874" s="4"/>
    </row>
    <row r="875">
      <c r="A875" s="4"/>
      <c r="B875" s="4"/>
      <c r="C875" s="4"/>
      <c r="E875" s="17"/>
      <c r="F875" s="4"/>
      <c r="G875" s="4"/>
      <c r="H875" s="4"/>
      <c r="I875" s="4"/>
      <c r="J875" s="17"/>
      <c r="K875" s="19"/>
      <c r="L875" s="19"/>
      <c r="M875" s="4"/>
      <c r="N875" s="4"/>
    </row>
    <row r="876">
      <c r="A876" s="4"/>
      <c r="B876" s="4"/>
      <c r="C876" s="4"/>
      <c r="E876" s="17"/>
      <c r="F876" s="4"/>
      <c r="G876" s="4"/>
      <c r="H876" s="4"/>
      <c r="I876" s="4"/>
      <c r="J876" s="17"/>
      <c r="K876" s="19"/>
      <c r="L876" s="19"/>
      <c r="M876" s="4"/>
      <c r="N876" s="4"/>
    </row>
    <row r="877">
      <c r="A877" s="4"/>
      <c r="B877" s="4"/>
      <c r="C877" s="4"/>
      <c r="E877" s="17"/>
      <c r="F877" s="4"/>
      <c r="G877" s="4"/>
      <c r="H877" s="4"/>
      <c r="I877" s="4"/>
      <c r="J877" s="17"/>
      <c r="K877" s="19"/>
      <c r="L877" s="19"/>
      <c r="M877" s="4"/>
      <c r="N877" s="4"/>
    </row>
    <row r="878">
      <c r="A878" s="4"/>
      <c r="B878" s="4"/>
      <c r="C878" s="4"/>
      <c r="E878" s="17"/>
      <c r="F878" s="4"/>
      <c r="G878" s="4"/>
      <c r="H878" s="4"/>
      <c r="I878" s="4"/>
      <c r="J878" s="17"/>
      <c r="K878" s="19"/>
      <c r="L878" s="19"/>
      <c r="M878" s="4"/>
      <c r="N878" s="4"/>
    </row>
    <row r="879">
      <c r="A879" s="4"/>
      <c r="B879" s="4"/>
      <c r="C879" s="4"/>
      <c r="E879" s="17"/>
      <c r="F879" s="4"/>
      <c r="G879" s="4"/>
      <c r="H879" s="4"/>
      <c r="I879" s="4"/>
      <c r="J879" s="17"/>
      <c r="K879" s="19"/>
      <c r="L879" s="19"/>
      <c r="M879" s="4"/>
      <c r="N879" s="4"/>
    </row>
    <row r="880">
      <c r="A880" s="4"/>
      <c r="B880" s="4"/>
      <c r="C880" s="4"/>
      <c r="E880" s="17"/>
      <c r="F880" s="4"/>
      <c r="G880" s="4"/>
      <c r="H880" s="4"/>
      <c r="I880" s="4"/>
      <c r="J880" s="17"/>
      <c r="K880" s="19"/>
      <c r="L880" s="19"/>
      <c r="M880" s="4"/>
      <c r="N880" s="4"/>
    </row>
    <row r="881">
      <c r="A881" s="4"/>
      <c r="B881" s="4"/>
      <c r="C881" s="4"/>
      <c r="E881" s="17"/>
      <c r="F881" s="4"/>
      <c r="G881" s="4"/>
      <c r="H881" s="4"/>
      <c r="I881" s="4"/>
      <c r="J881" s="17"/>
      <c r="K881" s="19"/>
      <c r="L881" s="19"/>
      <c r="M881" s="4"/>
      <c r="N881" s="4"/>
    </row>
    <row r="882">
      <c r="A882" s="4"/>
      <c r="B882" s="4"/>
      <c r="C882" s="4"/>
      <c r="E882" s="17"/>
      <c r="F882" s="4"/>
      <c r="G882" s="4"/>
      <c r="H882" s="4"/>
      <c r="I882" s="4"/>
      <c r="J882" s="17"/>
      <c r="K882" s="19"/>
      <c r="L882" s="19"/>
      <c r="M882" s="4"/>
      <c r="N882" s="4"/>
    </row>
    <row r="883">
      <c r="A883" s="4"/>
      <c r="B883" s="4"/>
      <c r="C883" s="4"/>
      <c r="E883" s="17"/>
      <c r="F883" s="4"/>
      <c r="G883" s="4"/>
      <c r="H883" s="4"/>
      <c r="I883" s="4"/>
      <c r="J883" s="17"/>
      <c r="K883" s="19"/>
      <c r="L883" s="19"/>
      <c r="M883" s="4"/>
      <c r="N883" s="4"/>
    </row>
    <row r="884">
      <c r="A884" s="4"/>
      <c r="B884" s="4"/>
      <c r="C884" s="4"/>
      <c r="E884" s="17"/>
      <c r="F884" s="4"/>
      <c r="G884" s="4"/>
      <c r="H884" s="4"/>
      <c r="I884" s="4"/>
      <c r="J884" s="17"/>
      <c r="K884" s="19"/>
      <c r="L884" s="19"/>
      <c r="M884" s="4"/>
      <c r="N884" s="4"/>
    </row>
    <row r="885">
      <c r="A885" s="4"/>
      <c r="B885" s="4"/>
      <c r="C885" s="4"/>
      <c r="E885" s="17"/>
      <c r="F885" s="4"/>
      <c r="G885" s="4"/>
      <c r="H885" s="4"/>
      <c r="I885" s="4"/>
      <c r="J885" s="17"/>
      <c r="K885" s="19"/>
      <c r="L885" s="19"/>
      <c r="M885" s="4"/>
      <c r="N885" s="4"/>
    </row>
    <row r="886">
      <c r="A886" s="4"/>
      <c r="B886" s="4"/>
      <c r="C886" s="4"/>
      <c r="E886" s="17"/>
      <c r="F886" s="4"/>
      <c r="G886" s="4"/>
      <c r="H886" s="4"/>
      <c r="I886" s="4"/>
      <c r="J886" s="17"/>
      <c r="K886" s="19"/>
      <c r="L886" s="19"/>
      <c r="M886" s="4"/>
      <c r="N886" s="4"/>
    </row>
    <row r="887">
      <c r="A887" s="4"/>
      <c r="B887" s="4"/>
      <c r="C887" s="4"/>
      <c r="E887" s="17"/>
      <c r="F887" s="4"/>
      <c r="G887" s="4"/>
      <c r="H887" s="4"/>
      <c r="I887" s="4"/>
      <c r="J887" s="17"/>
      <c r="K887" s="19"/>
      <c r="L887" s="19"/>
      <c r="M887" s="4"/>
      <c r="N887" s="4"/>
    </row>
    <row r="888">
      <c r="A888" s="4"/>
      <c r="B888" s="4"/>
      <c r="C888" s="4"/>
      <c r="E888" s="17"/>
      <c r="F888" s="4"/>
      <c r="G888" s="4"/>
      <c r="H888" s="4"/>
      <c r="I888" s="4"/>
      <c r="J888" s="17"/>
      <c r="K888" s="19"/>
      <c r="L888" s="19"/>
      <c r="M888" s="4"/>
      <c r="N888" s="4"/>
    </row>
    <row r="889">
      <c r="A889" s="4"/>
      <c r="B889" s="4"/>
      <c r="C889" s="4"/>
      <c r="E889" s="17"/>
      <c r="F889" s="4"/>
      <c r="G889" s="4"/>
      <c r="H889" s="4"/>
      <c r="I889" s="4"/>
      <c r="J889" s="17"/>
      <c r="K889" s="19"/>
      <c r="L889" s="19"/>
      <c r="M889" s="4"/>
      <c r="N889" s="4"/>
    </row>
    <row r="890">
      <c r="A890" s="4"/>
      <c r="B890" s="4"/>
      <c r="C890" s="4"/>
      <c r="E890" s="17"/>
      <c r="F890" s="4"/>
      <c r="G890" s="4"/>
      <c r="H890" s="4"/>
      <c r="I890" s="4"/>
      <c r="J890" s="17"/>
      <c r="K890" s="19"/>
      <c r="L890" s="19"/>
      <c r="M890" s="4"/>
      <c r="N890" s="4"/>
    </row>
    <row r="891">
      <c r="A891" s="4"/>
      <c r="B891" s="4"/>
      <c r="C891" s="4"/>
      <c r="E891" s="17"/>
      <c r="F891" s="4"/>
      <c r="G891" s="4"/>
      <c r="H891" s="4"/>
      <c r="I891" s="4"/>
      <c r="J891" s="17"/>
      <c r="K891" s="19"/>
      <c r="L891" s="19"/>
      <c r="M891" s="4"/>
      <c r="N891" s="4"/>
    </row>
    <row r="892">
      <c r="A892" s="4"/>
      <c r="B892" s="4"/>
      <c r="C892" s="4"/>
      <c r="E892" s="17"/>
      <c r="F892" s="4"/>
      <c r="G892" s="4"/>
      <c r="H892" s="4"/>
      <c r="I892" s="4"/>
      <c r="J892" s="17"/>
      <c r="K892" s="19"/>
      <c r="L892" s="19"/>
      <c r="M892" s="4"/>
      <c r="N892" s="4"/>
    </row>
    <row r="893">
      <c r="A893" s="4"/>
      <c r="B893" s="4"/>
      <c r="C893" s="4"/>
      <c r="E893" s="17"/>
      <c r="F893" s="4"/>
      <c r="G893" s="4"/>
      <c r="H893" s="4"/>
      <c r="I893" s="4"/>
      <c r="J893" s="17"/>
      <c r="K893" s="19"/>
      <c r="L893" s="19"/>
      <c r="M893" s="4"/>
      <c r="N893" s="4"/>
    </row>
    <row r="894">
      <c r="A894" s="4"/>
      <c r="B894" s="4"/>
      <c r="C894" s="4"/>
      <c r="E894" s="17"/>
      <c r="F894" s="4"/>
      <c r="G894" s="4"/>
      <c r="H894" s="4"/>
      <c r="I894" s="4"/>
      <c r="J894" s="17"/>
      <c r="K894" s="19"/>
      <c r="L894" s="19"/>
      <c r="M894" s="4"/>
      <c r="N894" s="4"/>
    </row>
    <row r="895">
      <c r="A895" s="4"/>
      <c r="B895" s="4"/>
      <c r="C895" s="4"/>
      <c r="E895" s="17"/>
      <c r="F895" s="4"/>
      <c r="G895" s="4"/>
      <c r="H895" s="4"/>
      <c r="I895" s="4"/>
      <c r="J895" s="17"/>
      <c r="K895" s="19"/>
      <c r="L895" s="19"/>
      <c r="M895" s="4"/>
      <c r="N895" s="4"/>
    </row>
    <row r="896">
      <c r="A896" s="4"/>
      <c r="B896" s="4"/>
      <c r="C896" s="4"/>
      <c r="E896" s="17"/>
      <c r="F896" s="4"/>
      <c r="G896" s="4"/>
      <c r="H896" s="4"/>
      <c r="I896" s="4"/>
      <c r="J896" s="17"/>
      <c r="K896" s="19"/>
      <c r="L896" s="19"/>
      <c r="M896" s="4"/>
      <c r="N896" s="4"/>
    </row>
    <row r="897">
      <c r="A897" s="4"/>
      <c r="B897" s="4"/>
      <c r="C897" s="4"/>
      <c r="E897" s="17"/>
      <c r="F897" s="4"/>
      <c r="G897" s="4"/>
      <c r="H897" s="4"/>
      <c r="I897" s="4"/>
      <c r="J897" s="17"/>
      <c r="K897" s="19"/>
      <c r="L897" s="19"/>
      <c r="M897" s="4"/>
      <c r="N897" s="4"/>
    </row>
    <row r="898">
      <c r="A898" s="4"/>
      <c r="B898" s="4"/>
      <c r="C898" s="4"/>
      <c r="E898" s="17"/>
      <c r="F898" s="4"/>
      <c r="G898" s="4"/>
      <c r="H898" s="4"/>
      <c r="I898" s="4"/>
      <c r="J898" s="17"/>
      <c r="K898" s="19"/>
      <c r="L898" s="19"/>
      <c r="M898" s="4"/>
      <c r="N898" s="4"/>
    </row>
    <row r="899">
      <c r="A899" s="4"/>
      <c r="B899" s="4"/>
      <c r="C899" s="4"/>
      <c r="E899" s="17"/>
      <c r="F899" s="4"/>
      <c r="G899" s="4"/>
      <c r="H899" s="4"/>
      <c r="I899" s="4"/>
      <c r="J899" s="17"/>
      <c r="K899" s="19"/>
      <c r="L899" s="19"/>
      <c r="M899" s="4"/>
      <c r="N899" s="4"/>
    </row>
    <row r="900">
      <c r="A900" s="4"/>
      <c r="B900" s="4"/>
      <c r="C900" s="4"/>
      <c r="E900" s="17"/>
      <c r="F900" s="4"/>
      <c r="G900" s="4"/>
      <c r="H900" s="4"/>
      <c r="I900" s="4"/>
      <c r="J900" s="17"/>
      <c r="K900" s="19"/>
      <c r="L900" s="19"/>
      <c r="M900" s="4"/>
      <c r="N900" s="4"/>
    </row>
    <row r="901">
      <c r="A901" s="4"/>
      <c r="B901" s="4"/>
      <c r="C901" s="4"/>
      <c r="E901" s="17"/>
      <c r="F901" s="4"/>
      <c r="G901" s="4"/>
      <c r="H901" s="4"/>
      <c r="I901" s="4"/>
      <c r="J901" s="17"/>
      <c r="K901" s="19"/>
      <c r="L901" s="19"/>
      <c r="M901" s="4"/>
      <c r="N901" s="4"/>
    </row>
    <row r="902">
      <c r="A902" s="4"/>
      <c r="B902" s="4"/>
      <c r="C902" s="4"/>
      <c r="E902" s="17"/>
      <c r="F902" s="4"/>
      <c r="G902" s="4"/>
      <c r="H902" s="4"/>
      <c r="I902" s="4"/>
      <c r="J902" s="17"/>
      <c r="K902" s="19"/>
      <c r="L902" s="19"/>
      <c r="M902" s="4"/>
      <c r="N902" s="4"/>
    </row>
    <row r="903">
      <c r="A903" s="4"/>
      <c r="B903" s="4"/>
      <c r="C903" s="4"/>
      <c r="E903" s="17"/>
      <c r="F903" s="4"/>
      <c r="G903" s="4"/>
      <c r="H903" s="4"/>
      <c r="I903" s="4"/>
      <c r="J903" s="17"/>
      <c r="K903" s="19"/>
      <c r="L903" s="19"/>
      <c r="M903" s="4"/>
      <c r="N903" s="4"/>
    </row>
    <row r="904">
      <c r="A904" s="4"/>
      <c r="B904" s="4"/>
      <c r="C904" s="4"/>
      <c r="E904" s="17"/>
      <c r="F904" s="4"/>
      <c r="G904" s="4"/>
      <c r="H904" s="4"/>
      <c r="I904" s="4"/>
      <c r="J904" s="17"/>
      <c r="K904" s="19"/>
      <c r="L904" s="19"/>
      <c r="M904" s="4"/>
      <c r="N904" s="4"/>
    </row>
    <row r="905">
      <c r="A905" s="4"/>
      <c r="B905" s="4"/>
      <c r="C905" s="4"/>
      <c r="E905" s="17"/>
      <c r="F905" s="4"/>
      <c r="G905" s="4"/>
      <c r="H905" s="4"/>
      <c r="I905" s="4"/>
      <c r="J905" s="17"/>
      <c r="K905" s="19"/>
      <c r="L905" s="19"/>
      <c r="M905" s="4"/>
      <c r="N905" s="4"/>
    </row>
    <row r="906">
      <c r="A906" s="4"/>
      <c r="B906" s="4"/>
      <c r="C906" s="4"/>
      <c r="E906" s="17"/>
      <c r="F906" s="4"/>
      <c r="G906" s="4"/>
      <c r="H906" s="4"/>
      <c r="I906" s="4"/>
      <c r="J906" s="17"/>
      <c r="K906" s="19"/>
      <c r="L906" s="19"/>
      <c r="M906" s="4"/>
      <c r="N906" s="4"/>
    </row>
    <row r="907">
      <c r="A907" s="4"/>
      <c r="B907" s="4"/>
      <c r="C907" s="4"/>
      <c r="E907" s="17"/>
      <c r="F907" s="4"/>
      <c r="G907" s="4"/>
      <c r="H907" s="4"/>
      <c r="I907" s="4"/>
      <c r="J907" s="17"/>
      <c r="K907" s="19"/>
      <c r="L907" s="19"/>
      <c r="M907" s="4"/>
      <c r="N907" s="4"/>
    </row>
    <row r="908">
      <c r="A908" s="4"/>
      <c r="B908" s="4"/>
      <c r="C908" s="4"/>
      <c r="E908" s="17"/>
      <c r="F908" s="4"/>
      <c r="G908" s="4"/>
      <c r="H908" s="4"/>
      <c r="I908" s="4"/>
      <c r="J908" s="17"/>
      <c r="K908" s="19"/>
      <c r="L908" s="19"/>
      <c r="M908" s="4"/>
      <c r="N908" s="4"/>
    </row>
    <row r="909">
      <c r="A909" s="4"/>
      <c r="B909" s="4"/>
      <c r="C909" s="4"/>
      <c r="E909" s="17"/>
      <c r="F909" s="4"/>
      <c r="G909" s="4"/>
      <c r="H909" s="4"/>
      <c r="I909" s="4"/>
      <c r="J909" s="17"/>
      <c r="K909" s="19"/>
      <c r="L909" s="19"/>
      <c r="M909" s="4"/>
      <c r="N909" s="4"/>
    </row>
    <row r="910">
      <c r="A910" s="4"/>
      <c r="B910" s="4"/>
      <c r="C910" s="4"/>
      <c r="E910" s="17"/>
      <c r="F910" s="4"/>
      <c r="G910" s="4"/>
      <c r="H910" s="4"/>
      <c r="I910" s="4"/>
      <c r="J910" s="17"/>
      <c r="K910" s="19"/>
      <c r="L910" s="19"/>
      <c r="M910" s="4"/>
      <c r="N910" s="4"/>
    </row>
    <row r="911">
      <c r="A911" s="4"/>
      <c r="B911" s="4"/>
      <c r="C911" s="4"/>
      <c r="E911" s="17"/>
      <c r="F911" s="4"/>
      <c r="G911" s="4"/>
      <c r="H911" s="4"/>
      <c r="I911" s="4"/>
      <c r="J911" s="17"/>
      <c r="K911" s="19"/>
      <c r="L911" s="19"/>
      <c r="M911" s="4"/>
      <c r="N911" s="4"/>
    </row>
    <row r="912">
      <c r="A912" s="4"/>
      <c r="B912" s="4"/>
      <c r="C912" s="4"/>
      <c r="E912" s="17"/>
      <c r="F912" s="4"/>
      <c r="G912" s="4"/>
      <c r="H912" s="4"/>
      <c r="I912" s="4"/>
      <c r="J912" s="17"/>
      <c r="K912" s="19"/>
      <c r="L912" s="19"/>
      <c r="M912" s="4"/>
      <c r="N912" s="4"/>
    </row>
    <row r="913">
      <c r="A913" s="4"/>
      <c r="B913" s="4"/>
      <c r="C913" s="4"/>
      <c r="E913" s="17"/>
      <c r="F913" s="4"/>
      <c r="G913" s="4"/>
      <c r="H913" s="4"/>
      <c r="I913" s="4"/>
      <c r="J913" s="17"/>
      <c r="K913" s="19"/>
      <c r="L913" s="19"/>
      <c r="M913" s="4"/>
      <c r="N913" s="4"/>
    </row>
    <row r="914">
      <c r="A914" s="4"/>
      <c r="B914" s="4"/>
      <c r="C914" s="4"/>
      <c r="E914" s="17"/>
      <c r="F914" s="4"/>
      <c r="G914" s="4"/>
      <c r="H914" s="4"/>
      <c r="I914" s="4"/>
      <c r="J914" s="17"/>
      <c r="K914" s="19"/>
      <c r="L914" s="19"/>
      <c r="M914" s="4"/>
      <c r="N914" s="4"/>
    </row>
    <row r="915">
      <c r="A915" s="4"/>
      <c r="B915" s="4"/>
      <c r="C915" s="4"/>
      <c r="E915" s="17"/>
      <c r="F915" s="4"/>
      <c r="G915" s="4"/>
      <c r="H915" s="4"/>
      <c r="I915" s="4"/>
      <c r="J915" s="17"/>
      <c r="K915" s="19"/>
      <c r="L915" s="19"/>
      <c r="M915" s="4"/>
      <c r="N915" s="4"/>
    </row>
    <row r="916">
      <c r="A916" s="4"/>
      <c r="B916" s="4"/>
      <c r="C916" s="4"/>
      <c r="E916" s="17"/>
      <c r="F916" s="4"/>
      <c r="G916" s="4"/>
      <c r="H916" s="4"/>
      <c r="I916" s="4"/>
      <c r="J916" s="17"/>
      <c r="K916" s="19"/>
      <c r="L916" s="19"/>
      <c r="M916" s="4"/>
      <c r="N916" s="4"/>
    </row>
    <row r="917">
      <c r="A917" s="4"/>
      <c r="B917" s="4"/>
      <c r="C917" s="4"/>
      <c r="E917" s="17"/>
      <c r="F917" s="4"/>
      <c r="G917" s="4"/>
      <c r="H917" s="4"/>
      <c r="I917" s="4"/>
      <c r="J917" s="17"/>
      <c r="K917" s="19"/>
      <c r="L917" s="19"/>
      <c r="M917" s="4"/>
      <c r="N917" s="4"/>
    </row>
    <row r="918">
      <c r="A918" s="4"/>
      <c r="B918" s="4"/>
      <c r="C918" s="4"/>
      <c r="E918" s="17"/>
      <c r="F918" s="4"/>
      <c r="G918" s="4"/>
      <c r="H918" s="4"/>
      <c r="I918" s="4"/>
      <c r="J918" s="17"/>
      <c r="K918" s="19"/>
      <c r="L918" s="19"/>
      <c r="M918" s="4"/>
      <c r="N918" s="4"/>
    </row>
    <row r="919">
      <c r="A919" s="4"/>
      <c r="B919" s="4"/>
      <c r="C919" s="4"/>
      <c r="E919" s="17"/>
      <c r="F919" s="4"/>
      <c r="G919" s="4"/>
      <c r="H919" s="4"/>
      <c r="I919" s="4"/>
      <c r="J919" s="17"/>
      <c r="K919" s="19"/>
      <c r="L919" s="19"/>
      <c r="M919" s="4"/>
      <c r="N919" s="4"/>
    </row>
    <row r="920">
      <c r="A920" s="4"/>
      <c r="B920" s="4"/>
      <c r="C920" s="4"/>
      <c r="E920" s="17"/>
      <c r="F920" s="4"/>
      <c r="G920" s="4"/>
      <c r="H920" s="4"/>
      <c r="I920" s="4"/>
      <c r="J920" s="17"/>
      <c r="K920" s="19"/>
      <c r="L920" s="19"/>
      <c r="M920" s="4"/>
      <c r="N920" s="4"/>
    </row>
    <row r="921">
      <c r="A921" s="4"/>
      <c r="B921" s="4"/>
      <c r="C921" s="4"/>
      <c r="E921" s="17"/>
      <c r="F921" s="4"/>
      <c r="G921" s="4"/>
      <c r="H921" s="4"/>
      <c r="I921" s="4"/>
      <c r="J921" s="17"/>
      <c r="K921" s="19"/>
      <c r="L921" s="19"/>
      <c r="M921" s="4"/>
      <c r="N921" s="4"/>
    </row>
    <row r="922">
      <c r="A922" s="4"/>
      <c r="B922" s="4"/>
      <c r="C922" s="4"/>
      <c r="E922" s="17"/>
      <c r="F922" s="4"/>
      <c r="G922" s="4"/>
      <c r="H922" s="4"/>
      <c r="I922" s="4"/>
      <c r="J922" s="17"/>
      <c r="K922" s="19"/>
      <c r="L922" s="19"/>
      <c r="M922" s="4"/>
      <c r="N922" s="4"/>
    </row>
    <row r="923">
      <c r="A923" s="4"/>
      <c r="B923" s="4"/>
      <c r="C923" s="4"/>
      <c r="E923" s="17"/>
      <c r="F923" s="4"/>
      <c r="G923" s="4"/>
      <c r="H923" s="4"/>
      <c r="I923" s="4"/>
      <c r="J923" s="17"/>
      <c r="K923" s="19"/>
      <c r="L923" s="19"/>
      <c r="M923" s="4"/>
      <c r="N923" s="4"/>
    </row>
    <row r="924">
      <c r="A924" s="4"/>
      <c r="B924" s="4"/>
      <c r="C924" s="4"/>
      <c r="E924" s="17"/>
      <c r="F924" s="4"/>
      <c r="G924" s="4"/>
      <c r="H924" s="4"/>
      <c r="I924" s="4"/>
      <c r="J924" s="17"/>
      <c r="K924" s="19"/>
      <c r="L924" s="19"/>
      <c r="M924" s="4"/>
      <c r="N924" s="4"/>
    </row>
    <row r="925">
      <c r="A925" s="4"/>
      <c r="B925" s="4"/>
      <c r="C925" s="4"/>
      <c r="E925" s="17"/>
      <c r="F925" s="4"/>
      <c r="G925" s="4"/>
      <c r="H925" s="4"/>
      <c r="I925" s="4"/>
      <c r="J925" s="17"/>
      <c r="K925" s="19"/>
      <c r="L925" s="19"/>
      <c r="M925" s="4"/>
      <c r="N925" s="4"/>
    </row>
    <row r="926">
      <c r="A926" s="4"/>
      <c r="B926" s="4"/>
      <c r="C926" s="4"/>
      <c r="E926" s="17"/>
      <c r="F926" s="4"/>
      <c r="G926" s="4"/>
      <c r="H926" s="4"/>
      <c r="I926" s="4"/>
      <c r="J926" s="17"/>
      <c r="K926" s="19"/>
      <c r="L926" s="19"/>
      <c r="M926" s="4"/>
      <c r="N926" s="4"/>
    </row>
    <row r="927">
      <c r="A927" s="4"/>
      <c r="B927" s="4"/>
      <c r="C927" s="4"/>
      <c r="E927" s="17"/>
      <c r="F927" s="4"/>
      <c r="G927" s="4"/>
      <c r="H927" s="4"/>
      <c r="I927" s="4"/>
      <c r="J927" s="17"/>
      <c r="K927" s="19"/>
      <c r="L927" s="19"/>
      <c r="M927" s="4"/>
      <c r="N927" s="4"/>
    </row>
    <row r="928">
      <c r="A928" s="4"/>
      <c r="B928" s="4"/>
      <c r="C928" s="4"/>
      <c r="E928" s="17"/>
      <c r="F928" s="4"/>
      <c r="G928" s="4"/>
      <c r="H928" s="4"/>
      <c r="I928" s="4"/>
      <c r="J928" s="17"/>
      <c r="K928" s="19"/>
      <c r="L928" s="19"/>
      <c r="M928" s="4"/>
      <c r="N928" s="4"/>
    </row>
    <row r="929">
      <c r="A929" s="4"/>
      <c r="B929" s="4"/>
      <c r="C929" s="4"/>
      <c r="E929" s="17"/>
      <c r="F929" s="4"/>
      <c r="G929" s="4"/>
      <c r="H929" s="4"/>
      <c r="I929" s="4"/>
      <c r="J929" s="17"/>
      <c r="K929" s="19"/>
      <c r="L929" s="19"/>
      <c r="M929" s="4"/>
      <c r="N929" s="4"/>
    </row>
    <row r="930">
      <c r="A930" s="4"/>
      <c r="B930" s="4"/>
      <c r="C930" s="4"/>
      <c r="E930" s="17"/>
      <c r="F930" s="4"/>
      <c r="G930" s="4"/>
      <c r="H930" s="4"/>
      <c r="I930" s="4"/>
      <c r="J930" s="17"/>
      <c r="K930" s="19"/>
      <c r="L930" s="19"/>
      <c r="M930" s="4"/>
      <c r="N930" s="4"/>
    </row>
    <row r="931">
      <c r="A931" s="4"/>
      <c r="B931" s="4"/>
      <c r="C931" s="4"/>
      <c r="E931" s="17"/>
      <c r="F931" s="4"/>
      <c r="G931" s="4"/>
      <c r="H931" s="4"/>
      <c r="I931" s="4"/>
      <c r="J931" s="17"/>
      <c r="K931" s="19"/>
      <c r="L931" s="19"/>
      <c r="M931" s="4"/>
      <c r="N931" s="4"/>
    </row>
    <row r="932">
      <c r="A932" s="4"/>
      <c r="B932" s="4"/>
      <c r="C932" s="4"/>
      <c r="E932" s="17"/>
      <c r="F932" s="4"/>
      <c r="G932" s="4"/>
      <c r="H932" s="4"/>
      <c r="I932" s="4"/>
      <c r="J932" s="17"/>
      <c r="K932" s="19"/>
      <c r="L932" s="19"/>
      <c r="M932" s="4"/>
      <c r="N932" s="4"/>
    </row>
    <row r="933">
      <c r="A933" s="4"/>
      <c r="B933" s="4"/>
      <c r="C933" s="4"/>
      <c r="E933" s="17"/>
      <c r="F933" s="4"/>
      <c r="G933" s="4"/>
      <c r="H933" s="4"/>
      <c r="I933" s="4"/>
      <c r="J933" s="17"/>
      <c r="K933" s="19"/>
      <c r="L933" s="19"/>
      <c r="M933" s="4"/>
      <c r="N933" s="4"/>
    </row>
    <row r="934">
      <c r="A934" s="4"/>
      <c r="B934" s="4"/>
      <c r="C934" s="4"/>
      <c r="E934" s="17"/>
      <c r="F934" s="4"/>
      <c r="G934" s="4"/>
      <c r="H934" s="4"/>
      <c r="I934" s="4"/>
      <c r="J934" s="17"/>
      <c r="K934" s="19"/>
      <c r="L934" s="19"/>
      <c r="M934" s="4"/>
      <c r="N934" s="4"/>
    </row>
    <row r="935">
      <c r="A935" s="4"/>
      <c r="B935" s="4"/>
      <c r="C935" s="4"/>
      <c r="E935" s="17"/>
      <c r="F935" s="4"/>
      <c r="G935" s="4"/>
      <c r="H935" s="4"/>
      <c r="I935" s="4"/>
      <c r="J935" s="17"/>
      <c r="K935" s="19"/>
      <c r="L935" s="19"/>
      <c r="M935" s="4"/>
      <c r="N935" s="4"/>
    </row>
    <row r="936">
      <c r="A936" s="4"/>
      <c r="B936" s="4"/>
      <c r="C936" s="4"/>
      <c r="E936" s="17"/>
      <c r="F936" s="4"/>
      <c r="G936" s="4"/>
      <c r="H936" s="4"/>
      <c r="I936" s="4"/>
      <c r="J936" s="17"/>
      <c r="K936" s="19"/>
      <c r="L936" s="19"/>
      <c r="M936" s="4"/>
      <c r="N936" s="4"/>
    </row>
    <row r="937">
      <c r="A937" s="4"/>
      <c r="B937" s="4"/>
      <c r="C937" s="4"/>
      <c r="E937" s="17"/>
      <c r="F937" s="4"/>
      <c r="G937" s="4"/>
      <c r="H937" s="4"/>
      <c r="I937" s="4"/>
      <c r="J937" s="17"/>
      <c r="K937" s="19"/>
      <c r="L937" s="19"/>
      <c r="M937" s="4"/>
      <c r="N937" s="4"/>
    </row>
    <row r="938">
      <c r="A938" s="4"/>
      <c r="B938" s="4"/>
      <c r="C938" s="4"/>
      <c r="E938" s="17"/>
      <c r="F938" s="4"/>
      <c r="G938" s="4"/>
      <c r="H938" s="4"/>
      <c r="I938" s="4"/>
      <c r="J938" s="17"/>
      <c r="K938" s="19"/>
      <c r="L938" s="19"/>
      <c r="M938" s="4"/>
      <c r="N938" s="4"/>
    </row>
    <row r="939">
      <c r="A939" s="4"/>
      <c r="B939" s="4"/>
      <c r="C939" s="4"/>
      <c r="E939" s="17"/>
      <c r="F939" s="4"/>
      <c r="G939" s="4"/>
      <c r="H939" s="4"/>
      <c r="I939" s="4"/>
      <c r="J939" s="17"/>
      <c r="K939" s="19"/>
      <c r="L939" s="19"/>
      <c r="M939" s="4"/>
      <c r="N939" s="4"/>
    </row>
    <row r="940">
      <c r="A940" s="4"/>
      <c r="B940" s="4"/>
      <c r="C940" s="4"/>
      <c r="E940" s="17"/>
      <c r="F940" s="4"/>
      <c r="G940" s="4"/>
      <c r="H940" s="4"/>
      <c r="I940" s="4"/>
      <c r="J940" s="17"/>
      <c r="K940" s="19"/>
      <c r="L940" s="19"/>
      <c r="M940" s="4"/>
      <c r="N940" s="4"/>
    </row>
    <row r="941">
      <c r="A941" s="4"/>
      <c r="B941" s="4"/>
      <c r="C941" s="4"/>
      <c r="E941" s="17"/>
      <c r="F941" s="4"/>
      <c r="G941" s="4"/>
      <c r="H941" s="4"/>
      <c r="I941" s="4"/>
      <c r="J941" s="17"/>
      <c r="K941" s="19"/>
      <c r="L941" s="19"/>
      <c r="M941" s="4"/>
      <c r="N941" s="4"/>
    </row>
    <row r="942">
      <c r="A942" s="4"/>
      <c r="B942" s="4"/>
      <c r="C942" s="4"/>
      <c r="E942" s="17"/>
      <c r="F942" s="4"/>
      <c r="G942" s="4"/>
      <c r="H942" s="4"/>
      <c r="I942" s="4"/>
      <c r="J942" s="17"/>
      <c r="K942" s="19"/>
      <c r="L942" s="19"/>
      <c r="M942" s="4"/>
      <c r="N942" s="4"/>
    </row>
    <row r="943">
      <c r="A943" s="4"/>
      <c r="B943" s="4"/>
      <c r="C943" s="4"/>
      <c r="E943" s="17"/>
      <c r="F943" s="4"/>
      <c r="G943" s="4"/>
      <c r="H943" s="4"/>
      <c r="I943" s="4"/>
      <c r="J943" s="17"/>
      <c r="K943" s="19"/>
      <c r="L943" s="19"/>
      <c r="M943" s="4"/>
      <c r="N943" s="4"/>
    </row>
    <row r="944">
      <c r="A944" s="4"/>
      <c r="B944" s="4"/>
      <c r="C944" s="4"/>
      <c r="E944" s="17"/>
      <c r="F944" s="4"/>
      <c r="G944" s="4"/>
      <c r="H944" s="4"/>
      <c r="I944" s="4"/>
      <c r="J944" s="17"/>
      <c r="K944" s="19"/>
      <c r="L944" s="19"/>
      <c r="M944" s="4"/>
      <c r="N944" s="4"/>
    </row>
    <row r="945">
      <c r="A945" s="4"/>
      <c r="B945" s="4"/>
      <c r="C945" s="4"/>
      <c r="E945" s="17"/>
      <c r="F945" s="4"/>
      <c r="G945" s="4"/>
      <c r="H945" s="4"/>
      <c r="I945" s="4"/>
      <c r="J945" s="17"/>
      <c r="K945" s="19"/>
      <c r="L945" s="19"/>
      <c r="M945" s="4"/>
      <c r="N945" s="4"/>
    </row>
    <row r="946">
      <c r="A946" s="4"/>
      <c r="B946" s="4"/>
      <c r="C946" s="4"/>
      <c r="E946" s="17"/>
      <c r="F946" s="4"/>
      <c r="G946" s="4"/>
      <c r="H946" s="4"/>
      <c r="I946" s="4"/>
      <c r="J946" s="17"/>
      <c r="K946" s="19"/>
      <c r="L946" s="19"/>
      <c r="M946" s="4"/>
      <c r="N946" s="4"/>
    </row>
    <row r="947">
      <c r="A947" s="4"/>
      <c r="B947" s="4"/>
      <c r="C947" s="4"/>
      <c r="E947" s="17"/>
      <c r="F947" s="4"/>
      <c r="G947" s="4"/>
      <c r="H947" s="4"/>
      <c r="I947" s="4"/>
      <c r="J947" s="17"/>
      <c r="K947" s="19"/>
      <c r="L947" s="19"/>
      <c r="M947" s="4"/>
      <c r="N947" s="4"/>
    </row>
    <row r="948">
      <c r="A948" s="4"/>
      <c r="B948" s="4"/>
      <c r="C948" s="4"/>
      <c r="E948" s="17"/>
      <c r="F948" s="4"/>
      <c r="G948" s="4"/>
      <c r="H948" s="4"/>
      <c r="I948" s="4"/>
      <c r="J948" s="17"/>
      <c r="K948" s="19"/>
      <c r="L948" s="19"/>
      <c r="M948" s="4"/>
      <c r="N948" s="4"/>
    </row>
    <row r="949">
      <c r="A949" s="4"/>
      <c r="B949" s="4"/>
      <c r="C949" s="4"/>
      <c r="E949" s="17"/>
      <c r="F949" s="4"/>
      <c r="G949" s="4"/>
      <c r="H949" s="4"/>
      <c r="I949" s="4"/>
      <c r="J949" s="17"/>
      <c r="K949" s="19"/>
      <c r="L949" s="19"/>
      <c r="M949" s="4"/>
      <c r="N949" s="4"/>
    </row>
    <row r="950">
      <c r="A950" s="4"/>
      <c r="B950" s="4"/>
      <c r="C950" s="4"/>
      <c r="E950" s="17"/>
      <c r="F950" s="4"/>
      <c r="G950" s="4"/>
      <c r="H950" s="4"/>
      <c r="I950" s="4"/>
      <c r="J950" s="17"/>
      <c r="K950" s="19"/>
      <c r="L950" s="19"/>
      <c r="M950" s="4"/>
      <c r="N950" s="4"/>
    </row>
    <row r="951">
      <c r="A951" s="4"/>
      <c r="B951" s="4"/>
      <c r="C951" s="4"/>
      <c r="E951" s="17"/>
      <c r="F951" s="4"/>
      <c r="G951" s="4"/>
      <c r="H951" s="4"/>
      <c r="I951" s="4"/>
      <c r="J951" s="17"/>
      <c r="K951" s="19"/>
      <c r="L951" s="19"/>
      <c r="M951" s="4"/>
      <c r="N951" s="4"/>
    </row>
    <row r="952">
      <c r="A952" s="4"/>
      <c r="B952" s="4"/>
      <c r="C952" s="4"/>
      <c r="E952" s="17"/>
      <c r="F952" s="4"/>
      <c r="G952" s="4"/>
      <c r="H952" s="4"/>
      <c r="I952" s="4"/>
      <c r="J952" s="17"/>
      <c r="K952" s="19"/>
      <c r="L952" s="19"/>
      <c r="M952" s="4"/>
      <c r="N952" s="4"/>
    </row>
    <row r="953">
      <c r="A953" s="4"/>
      <c r="B953" s="4"/>
      <c r="C953" s="4"/>
      <c r="E953" s="17"/>
      <c r="F953" s="4"/>
      <c r="G953" s="4"/>
      <c r="H953" s="4"/>
      <c r="I953" s="4"/>
      <c r="J953" s="17"/>
      <c r="K953" s="19"/>
      <c r="L953" s="19"/>
      <c r="M953" s="4"/>
      <c r="N953" s="4"/>
    </row>
    <row r="954">
      <c r="A954" s="4"/>
      <c r="B954" s="4"/>
      <c r="C954" s="4"/>
      <c r="E954" s="17"/>
      <c r="F954" s="4"/>
      <c r="G954" s="4"/>
      <c r="H954" s="4"/>
      <c r="I954" s="4"/>
      <c r="J954" s="17"/>
      <c r="K954" s="19"/>
      <c r="L954" s="19"/>
      <c r="M954" s="4"/>
      <c r="N954" s="4"/>
    </row>
    <row r="955">
      <c r="A955" s="4"/>
      <c r="B955" s="4"/>
      <c r="C955" s="4"/>
      <c r="E955" s="17"/>
      <c r="F955" s="4"/>
      <c r="G955" s="4"/>
      <c r="H955" s="4"/>
      <c r="I955" s="4"/>
      <c r="J955" s="17"/>
      <c r="K955" s="19"/>
      <c r="L955" s="19"/>
      <c r="M955" s="4"/>
      <c r="N955" s="4"/>
    </row>
    <row r="956">
      <c r="A956" s="4"/>
      <c r="B956" s="4"/>
      <c r="C956" s="4"/>
      <c r="E956" s="17"/>
      <c r="F956" s="4"/>
      <c r="G956" s="4"/>
      <c r="H956" s="4"/>
      <c r="I956" s="4"/>
      <c r="J956" s="17"/>
      <c r="K956" s="19"/>
      <c r="L956" s="19"/>
      <c r="M956" s="4"/>
      <c r="N956" s="4"/>
    </row>
    <row r="957">
      <c r="A957" s="4"/>
      <c r="B957" s="4"/>
      <c r="C957" s="4"/>
      <c r="E957" s="17"/>
      <c r="F957" s="4"/>
      <c r="G957" s="4"/>
      <c r="H957" s="4"/>
      <c r="I957" s="4"/>
      <c r="J957" s="17"/>
      <c r="K957" s="19"/>
      <c r="L957" s="19"/>
      <c r="M957" s="4"/>
      <c r="N957" s="4"/>
    </row>
    <row r="958">
      <c r="A958" s="4"/>
      <c r="B958" s="4"/>
      <c r="C958" s="4"/>
      <c r="E958" s="17"/>
      <c r="F958" s="4"/>
      <c r="G958" s="4"/>
      <c r="H958" s="4"/>
      <c r="I958" s="4"/>
      <c r="J958" s="17"/>
      <c r="K958" s="19"/>
      <c r="L958" s="19"/>
      <c r="M958" s="4"/>
      <c r="N958" s="4"/>
    </row>
    <row r="959">
      <c r="A959" s="4"/>
      <c r="B959" s="4"/>
      <c r="C959" s="4"/>
      <c r="E959" s="17"/>
      <c r="F959" s="4"/>
      <c r="G959" s="4"/>
      <c r="H959" s="4"/>
      <c r="I959" s="4"/>
      <c r="J959" s="17"/>
      <c r="K959" s="19"/>
      <c r="L959" s="19"/>
      <c r="M959" s="4"/>
      <c r="N959" s="4"/>
    </row>
    <row r="960">
      <c r="A960" s="4"/>
      <c r="B960" s="4"/>
      <c r="C960" s="4"/>
      <c r="E960" s="17"/>
      <c r="F960" s="4"/>
      <c r="G960" s="4"/>
      <c r="H960" s="4"/>
      <c r="I960" s="4"/>
      <c r="J960" s="17"/>
      <c r="K960" s="19"/>
      <c r="L960" s="19"/>
      <c r="M960" s="4"/>
      <c r="N960" s="4"/>
    </row>
    <row r="961">
      <c r="A961" s="4"/>
      <c r="B961" s="4"/>
      <c r="C961" s="4"/>
      <c r="E961" s="17"/>
      <c r="F961" s="4"/>
      <c r="G961" s="4"/>
      <c r="H961" s="4"/>
      <c r="I961" s="4"/>
      <c r="J961" s="17"/>
      <c r="K961" s="19"/>
      <c r="L961" s="19"/>
      <c r="M961" s="4"/>
      <c r="N961" s="4"/>
    </row>
    <row r="962">
      <c r="A962" s="4"/>
      <c r="B962" s="4"/>
      <c r="C962" s="4"/>
      <c r="E962" s="17"/>
      <c r="F962" s="4"/>
      <c r="G962" s="4"/>
      <c r="H962" s="4"/>
      <c r="I962" s="4"/>
      <c r="J962" s="17"/>
      <c r="K962" s="19"/>
      <c r="L962" s="19"/>
      <c r="M962" s="4"/>
      <c r="N962" s="4"/>
    </row>
    <row r="963">
      <c r="A963" s="4"/>
      <c r="B963" s="4"/>
      <c r="C963" s="4"/>
      <c r="E963" s="17"/>
      <c r="F963" s="4"/>
      <c r="G963" s="4"/>
      <c r="H963" s="4"/>
      <c r="I963" s="4"/>
      <c r="J963" s="17"/>
      <c r="K963" s="19"/>
      <c r="L963" s="19"/>
      <c r="M963" s="4"/>
      <c r="N963" s="4"/>
    </row>
    <row r="964">
      <c r="A964" s="4"/>
      <c r="B964" s="4"/>
      <c r="C964" s="4"/>
      <c r="E964" s="17"/>
      <c r="F964" s="4"/>
      <c r="G964" s="4"/>
      <c r="H964" s="4"/>
      <c r="I964" s="4"/>
      <c r="J964" s="17"/>
      <c r="K964" s="19"/>
      <c r="L964" s="19"/>
      <c r="M964" s="4"/>
      <c r="N964" s="4"/>
    </row>
    <row r="965">
      <c r="A965" s="4"/>
      <c r="B965" s="4"/>
      <c r="C965" s="4"/>
      <c r="E965" s="17"/>
      <c r="F965" s="4"/>
      <c r="G965" s="4"/>
      <c r="H965" s="4"/>
      <c r="I965" s="4"/>
      <c r="J965" s="17"/>
      <c r="K965" s="19"/>
      <c r="L965" s="19"/>
      <c r="M965" s="4"/>
      <c r="N965" s="4"/>
    </row>
    <row r="966">
      <c r="A966" s="4"/>
      <c r="B966" s="4"/>
      <c r="C966" s="4"/>
      <c r="E966" s="17"/>
      <c r="F966" s="4"/>
      <c r="G966" s="4"/>
      <c r="H966" s="4"/>
      <c r="I966" s="4"/>
      <c r="J966" s="17"/>
      <c r="K966" s="19"/>
      <c r="L966" s="19"/>
      <c r="M966" s="4"/>
      <c r="N966" s="4"/>
    </row>
    <row r="967">
      <c r="A967" s="4"/>
      <c r="B967" s="4"/>
      <c r="C967" s="4"/>
      <c r="E967" s="17"/>
      <c r="F967" s="4"/>
      <c r="G967" s="4"/>
      <c r="H967" s="4"/>
      <c r="I967" s="4"/>
      <c r="J967" s="17"/>
      <c r="K967" s="19"/>
      <c r="L967" s="19"/>
      <c r="M967" s="4"/>
      <c r="N967" s="4"/>
    </row>
    <row r="968">
      <c r="A968" s="4"/>
      <c r="B968" s="4"/>
      <c r="C968" s="4"/>
      <c r="E968" s="17"/>
      <c r="F968" s="4"/>
      <c r="G968" s="4"/>
      <c r="H968" s="4"/>
      <c r="I968" s="4"/>
      <c r="J968" s="17"/>
      <c r="K968" s="19"/>
      <c r="L968" s="19"/>
      <c r="M968" s="4"/>
      <c r="N968" s="4"/>
    </row>
    <row r="969">
      <c r="A969" s="4"/>
      <c r="B969" s="4"/>
      <c r="C969" s="4"/>
      <c r="E969" s="17"/>
      <c r="F969" s="4"/>
      <c r="G969" s="4"/>
      <c r="H969" s="4"/>
      <c r="I969" s="4"/>
      <c r="J969" s="17"/>
      <c r="K969" s="19"/>
      <c r="L969" s="19"/>
      <c r="M969" s="4"/>
      <c r="N969" s="4"/>
    </row>
    <row r="970">
      <c r="A970" s="4"/>
      <c r="B970" s="4"/>
      <c r="C970" s="4"/>
      <c r="E970" s="17"/>
      <c r="F970" s="4"/>
      <c r="G970" s="4"/>
      <c r="H970" s="4"/>
      <c r="I970" s="4"/>
      <c r="J970" s="17"/>
      <c r="K970" s="19"/>
      <c r="L970" s="19"/>
      <c r="M970" s="4"/>
      <c r="N970" s="4"/>
    </row>
    <row r="971">
      <c r="A971" s="4"/>
      <c r="B971" s="4"/>
      <c r="C971" s="4"/>
      <c r="E971" s="17"/>
      <c r="F971" s="4"/>
      <c r="G971" s="4"/>
      <c r="H971" s="4"/>
      <c r="I971" s="4"/>
      <c r="J971" s="17"/>
      <c r="K971" s="19"/>
      <c r="L971" s="19"/>
      <c r="M971" s="4"/>
      <c r="N971" s="4"/>
    </row>
    <row r="972">
      <c r="A972" s="4"/>
      <c r="B972" s="4"/>
      <c r="C972" s="4"/>
      <c r="E972" s="17"/>
      <c r="F972" s="4"/>
      <c r="G972" s="4"/>
      <c r="H972" s="4"/>
      <c r="I972" s="4"/>
      <c r="J972" s="17"/>
      <c r="K972" s="19"/>
      <c r="L972" s="19"/>
      <c r="M972" s="4"/>
      <c r="N972" s="4"/>
    </row>
    <row r="973">
      <c r="A973" s="4"/>
      <c r="B973" s="4"/>
      <c r="C973" s="4"/>
      <c r="E973" s="17"/>
      <c r="F973" s="4"/>
      <c r="G973" s="4"/>
      <c r="H973" s="4"/>
      <c r="I973" s="4"/>
      <c r="J973" s="17"/>
      <c r="K973" s="19"/>
      <c r="L973" s="19"/>
      <c r="M973" s="4"/>
      <c r="N973" s="4"/>
    </row>
    <row r="974">
      <c r="A974" s="4"/>
      <c r="B974" s="4"/>
      <c r="C974" s="4"/>
      <c r="E974" s="17"/>
      <c r="F974" s="4"/>
      <c r="G974" s="4"/>
      <c r="H974" s="4"/>
      <c r="I974" s="4"/>
      <c r="J974" s="17"/>
      <c r="K974" s="19"/>
      <c r="L974" s="19"/>
      <c r="M974" s="4"/>
      <c r="N974" s="4"/>
    </row>
    <row r="975">
      <c r="A975" s="4"/>
      <c r="B975" s="4"/>
      <c r="C975" s="4"/>
      <c r="E975" s="17"/>
      <c r="F975" s="4"/>
      <c r="G975" s="4"/>
      <c r="H975" s="4"/>
      <c r="I975" s="4"/>
      <c r="J975" s="17"/>
      <c r="K975" s="19"/>
      <c r="L975" s="19"/>
      <c r="M975" s="4"/>
      <c r="N975" s="4"/>
    </row>
    <row r="976">
      <c r="A976" s="4"/>
      <c r="B976" s="4"/>
      <c r="C976" s="4"/>
      <c r="E976" s="17"/>
      <c r="F976" s="4"/>
      <c r="G976" s="4"/>
      <c r="H976" s="4"/>
      <c r="I976" s="4"/>
      <c r="J976" s="17"/>
      <c r="K976" s="19"/>
      <c r="L976" s="19"/>
      <c r="M976" s="4"/>
      <c r="N976" s="4"/>
    </row>
    <row r="977">
      <c r="A977" s="4"/>
      <c r="B977" s="4"/>
      <c r="C977" s="4"/>
      <c r="E977" s="17"/>
      <c r="F977" s="4"/>
      <c r="G977" s="4"/>
      <c r="H977" s="4"/>
      <c r="I977" s="4"/>
      <c r="J977" s="17"/>
      <c r="K977" s="19"/>
      <c r="L977" s="19"/>
      <c r="M977" s="4"/>
      <c r="N977" s="4"/>
    </row>
    <row r="978">
      <c r="A978" s="4"/>
      <c r="B978" s="4"/>
      <c r="C978" s="4"/>
      <c r="E978" s="17"/>
      <c r="F978" s="4"/>
      <c r="G978" s="4"/>
      <c r="H978" s="4"/>
      <c r="I978" s="4"/>
      <c r="J978" s="17"/>
      <c r="K978" s="19"/>
      <c r="L978" s="19"/>
      <c r="M978" s="4"/>
      <c r="N978" s="4"/>
    </row>
    <row r="979">
      <c r="A979" s="4"/>
      <c r="B979" s="4"/>
      <c r="C979" s="4"/>
      <c r="E979" s="17"/>
      <c r="F979" s="4"/>
      <c r="G979" s="4"/>
      <c r="H979" s="4"/>
      <c r="I979" s="4"/>
      <c r="J979" s="17"/>
      <c r="K979" s="19"/>
      <c r="L979" s="19"/>
      <c r="M979" s="4"/>
      <c r="N979" s="4"/>
    </row>
    <row r="980">
      <c r="A980" s="4"/>
      <c r="B980" s="4"/>
      <c r="C980" s="4"/>
      <c r="E980" s="17"/>
      <c r="F980" s="4"/>
      <c r="G980" s="4"/>
      <c r="H980" s="4"/>
      <c r="I980" s="4"/>
      <c r="J980" s="17"/>
      <c r="K980" s="19"/>
      <c r="L980" s="19"/>
      <c r="M980" s="4"/>
      <c r="N980" s="4"/>
    </row>
    <row r="981">
      <c r="A981" s="4"/>
      <c r="B981" s="4"/>
      <c r="C981" s="4"/>
      <c r="E981" s="17"/>
      <c r="F981" s="4"/>
      <c r="G981" s="4"/>
      <c r="H981" s="4"/>
      <c r="I981" s="4"/>
      <c r="J981" s="17"/>
      <c r="K981" s="19"/>
      <c r="L981" s="19"/>
      <c r="M981" s="4"/>
      <c r="N981" s="4"/>
    </row>
    <row r="982">
      <c r="A982" s="4"/>
      <c r="B982" s="4"/>
      <c r="C982" s="4"/>
      <c r="E982" s="17"/>
      <c r="F982" s="4"/>
      <c r="G982" s="4"/>
      <c r="H982" s="4"/>
      <c r="I982" s="4"/>
      <c r="J982" s="17"/>
      <c r="K982" s="19"/>
      <c r="L982" s="19"/>
      <c r="M982" s="4"/>
      <c r="N982" s="4"/>
    </row>
    <row r="983">
      <c r="A983" s="4"/>
      <c r="B983" s="4"/>
      <c r="C983" s="4"/>
      <c r="E983" s="17"/>
      <c r="F983" s="4"/>
      <c r="G983" s="4"/>
      <c r="H983" s="4"/>
      <c r="I983" s="4"/>
      <c r="J983" s="17"/>
      <c r="K983" s="19"/>
      <c r="L983" s="19"/>
      <c r="M983" s="4"/>
      <c r="N983" s="4"/>
    </row>
    <row r="984">
      <c r="A984" s="4"/>
      <c r="B984" s="4"/>
      <c r="C984" s="4"/>
      <c r="E984" s="17"/>
      <c r="F984" s="4"/>
      <c r="G984" s="4"/>
      <c r="H984" s="4"/>
      <c r="I984" s="4"/>
      <c r="J984" s="17"/>
      <c r="K984" s="19"/>
      <c r="L984" s="19"/>
      <c r="M984" s="4"/>
      <c r="N984" s="4"/>
    </row>
    <row r="985">
      <c r="A985" s="4"/>
      <c r="B985" s="4"/>
      <c r="C985" s="4"/>
      <c r="E985" s="17"/>
      <c r="F985" s="4"/>
      <c r="G985" s="4"/>
      <c r="H985" s="4"/>
      <c r="I985" s="4"/>
      <c r="J985" s="17"/>
      <c r="K985" s="19"/>
      <c r="L985" s="19"/>
      <c r="M985" s="4"/>
      <c r="N985" s="4"/>
    </row>
    <row r="986">
      <c r="A986" s="4"/>
      <c r="B986" s="4"/>
      <c r="C986" s="4"/>
      <c r="E986" s="17"/>
      <c r="F986" s="4"/>
      <c r="G986" s="4"/>
      <c r="H986" s="4"/>
      <c r="I986" s="4"/>
      <c r="J986" s="17"/>
      <c r="K986" s="19"/>
      <c r="L986" s="19"/>
      <c r="M986" s="4"/>
      <c r="N986" s="4"/>
    </row>
    <row r="987">
      <c r="A987" s="4"/>
      <c r="B987" s="4"/>
      <c r="C987" s="4"/>
      <c r="E987" s="17"/>
      <c r="F987" s="4"/>
      <c r="G987" s="4"/>
      <c r="H987" s="4"/>
      <c r="I987" s="4"/>
      <c r="J987" s="17"/>
      <c r="K987" s="19"/>
      <c r="L987" s="19"/>
      <c r="M987" s="4"/>
      <c r="N987" s="4"/>
    </row>
    <row r="988">
      <c r="A988" s="4"/>
      <c r="B988" s="4"/>
      <c r="C988" s="4"/>
      <c r="E988" s="17"/>
      <c r="F988" s="4"/>
      <c r="G988" s="4"/>
      <c r="H988" s="4"/>
      <c r="I988" s="4"/>
      <c r="J988" s="17"/>
      <c r="K988" s="19"/>
      <c r="L988" s="19"/>
      <c r="M988" s="4"/>
      <c r="N988" s="4"/>
    </row>
    <row r="989">
      <c r="A989" s="4"/>
      <c r="B989" s="4"/>
      <c r="C989" s="4"/>
      <c r="E989" s="17"/>
      <c r="F989" s="4"/>
      <c r="G989" s="4"/>
      <c r="H989" s="4"/>
      <c r="I989" s="4"/>
      <c r="J989" s="17"/>
      <c r="K989" s="19"/>
      <c r="L989" s="19"/>
      <c r="M989" s="4"/>
      <c r="N989" s="4"/>
    </row>
    <row r="990">
      <c r="A990" s="4"/>
      <c r="B990" s="4"/>
      <c r="C990" s="4"/>
      <c r="E990" s="17"/>
      <c r="F990" s="4"/>
      <c r="G990" s="4"/>
      <c r="H990" s="4"/>
      <c r="I990" s="4"/>
      <c r="J990" s="17"/>
      <c r="K990" s="19"/>
      <c r="L990" s="19"/>
      <c r="M990" s="4"/>
      <c r="N990" s="4"/>
    </row>
    <row r="991">
      <c r="A991" s="4"/>
      <c r="B991" s="4"/>
      <c r="C991" s="4"/>
      <c r="E991" s="17"/>
      <c r="F991" s="4"/>
      <c r="G991" s="4"/>
      <c r="H991" s="4"/>
      <c r="I991" s="4"/>
      <c r="J991" s="17"/>
      <c r="K991" s="19"/>
      <c r="L991" s="19"/>
      <c r="M991" s="4"/>
      <c r="N991" s="4"/>
    </row>
    <row r="992">
      <c r="A992" s="4"/>
      <c r="B992" s="4"/>
      <c r="C992" s="4"/>
      <c r="E992" s="17"/>
      <c r="F992" s="4"/>
      <c r="G992" s="4"/>
      <c r="H992" s="4"/>
      <c r="I992" s="4"/>
      <c r="J992" s="17"/>
      <c r="K992" s="19"/>
      <c r="L992" s="19"/>
      <c r="M992" s="4"/>
      <c r="N992" s="4"/>
    </row>
    <row r="993">
      <c r="A993" s="4"/>
      <c r="B993" s="4"/>
      <c r="C993" s="4"/>
      <c r="E993" s="17"/>
      <c r="F993" s="4"/>
      <c r="G993" s="4"/>
      <c r="H993" s="4"/>
      <c r="I993" s="4"/>
      <c r="J993" s="17"/>
      <c r="K993" s="19"/>
      <c r="L993" s="19"/>
      <c r="M993" s="4"/>
      <c r="N993" s="4"/>
    </row>
    <row r="994">
      <c r="A994" s="4"/>
      <c r="B994" s="4"/>
      <c r="C994" s="4"/>
      <c r="E994" s="17"/>
      <c r="F994" s="4"/>
      <c r="G994" s="4"/>
      <c r="H994" s="4"/>
      <c r="I994" s="4"/>
      <c r="J994" s="17"/>
      <c r="K994" s="19"/>
      <c r="L994" s="19"/>
      <c r="M994" s="4"/>
      <c r="N994" s="4"/>
    </row>
    <row r="995">
      <c r="A995" s="4"/>
      <c r="B995" s="4"/>
      <c r="C995" s="4"/>
      <c r="E995" s="17"/>
      <c r="F995" s="4"/>
      <c r="G995" s="4"/>
      <c r="H995" s="4"/>
      <c r="I995" s="4"/>
      <c r="J995" s="17"/>
      <c r="K995" s="19"/>
      <c r="L995" s="19"/>
      <c r="M995" s="4"/>
      <c r="N995" s="4"/>
    </row>
    <row r="996">
      <c r="A996" s="4"/>
      <c r="B996" s="4"/>
      <c r="C996" s="4"/>
      <c r="E996" s="17"/>
      <c r="F996" s="4"/>
      <c r="G996" s="4"/>
      <c r="H996" s="4"/>
      <c r="I996" s="4"/>
      <c r="J996" s="17"/>
      <c r="K996" s="19"/>
      <c r="L996" s="19"/>
      <c r="M996" s="4"/>
      <c r="N996" s="4"/>
    </row>
    <row r="997">
      <c r="A997" s="4"/>
      <c r="B997" s="4"/>
      <c r="C997" s="4"/>
      <c r="E997" s="17"/>
      <c r="F997" s="4"/>
      <c r="G997" s="4"/>
      <c r="H997" s="4"/>
      <c r="I997" s="4"/>
      <c r="J997" s="17"/>
      <c r="K997" s="19"/>
      <c r="L997" s="19"/>
      <c r="M997" s="4"/>
      <c r="N997" s="4"/>
    </row>
    <row r="998">
      <c r="A998" s="4"/>
      <c r="B998" s="4"/>
      <c r="C998" s="4"/>
      <c r="E998" s="17"/>
      <c r="F998" s="4"/>
      <c r="G998" s="4"/>
      <c r="H998" s="4"/>
      <c r="I998" s="4"/>
      <c r="J998" s="17"/>
      <c r="K998" s="19"/>
      <c r="L998" s="19"/>
      <c r="M998" s="4"/>
      <c r="N998" s="4"/>
    </row>
    <row r="999">
      <c r="A999" s="4"/>
      <c r="B999" s="4"/>
      <c r="C999" s="4"/>
      <c r="E999" s="17"/>
      <c r="F999" s="4"/>
      <c r="G999" s="4"/>
      <c r="H999" s="4"/>
      <c r="I999" s="4"/>
      <c r="J999" s="17"/>
      <c r="K999" s="19"/>
      <c r="L999" s="19"/>
      <c r="M999" s="4"/>
      <c r="N999" s="4"/>
    </row>
    <row r="1000">
      <c r="A1000" s="4"/>
      <c r="B1000" s="4"/>
      <c r="C1000" s="4"/>
      <c r="E1000" s="17"/>
      <c r="F1000" s="4"/>
      <c r="G1000" s="4"/>
      <c r="H1000" s="4"/>
      <c r="I1000" s="4"/>
      <c r="J1000" s="17"/>
      <c r="K1000" s="19"/>
      <c r="L1000" s="19"/>
      <c r="M1000" s="4"/>
      <c r="N1000" s="4"/>
    </row>
  </sheetData>
  <autoFilter ref="$A$1:$N$824"/>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sheetData>
    <row r="1">
      <c r="A1" s="41" t="s">
        <v>636</v>
      </c>
      <c r="B1" s="42" t="s">
        <v>649</v>
      </c>
      <c r="C1" s="42" t="s">
        <v>656</v>
      </c>
      <c r="D1" s="43" t="s">
        <v>658</v>
      </c>
      <c r="E1" s="43" t="s">
        <v>665</v>
      </c>
      <c r="F1" s="43" t="s">
        <v>666</v>
      </c>
      <c r="G1" s="43" t="s">
        <v>667</v>
      </c>
      <c r="H1" s="43" t="s">
        <v>668</v>
      </c>
    </row>
    <row r="2">
      <c r="A2" s="44" t="s">
        <v>671</v>
      </c>
      <c r="B2" s="45" t="s">
        <v>682</v>
      </c>
      <c r="C2" s="46">
        <v>42315.0</v>
      </c>
      <c r="D2" s="43" t="s">
        <v>695</v>
      </c>
      <c r="E2" s="43" t="s">
        <v>696</v>
      </c>
      <c r="F2" s="43" t="s">
        <v>697</v>
      </c>
      <c r="G2" s="43" t="s">
        <v>698</v>
      </c>
      <c r="H2" s="43" t="s">
        <v>699</v>
      </c>
    </row>
    <row r="3">
      <c r="A3" s="47" t="s">
        <v>700</v>
      </c>
      <c r="B3" s="48" t="s">
        <v>712</v>
      </c>
      <c r="C3" s="49">
        <v>42310.0</v>
      </c>
      <c r="D3" s="43" t="s">
        <v>731</v>
      </c>
      <c r="E3" s="50"/>
      <c r="F3" s="50"/>
      <c r="G3" s="50"/>
      <c r="H3" s="50"/>
    </row>
    <row r="4">
      <c r="A4" s="44" t="s">
        <v>737</v>
      </c>
      <c r="B4" s="45" t="s">
        <v>738</v>
      </c>
      <c r="C4" s="46">
        <v>42311.0</v>
      </c>
      <c r="D4" s="43" t="s">
        <v>695</v>
      </c>
      <c r="E4" s="50"/>
      <c r="F4" s="50"/>
      <c r="G4" s="43" t="s">
        <v>740</v>
      </c>
      <c r="H4" s="43" t="s">
        <v>742</v>
      </c>
    </row>
    <row r="5">
      <c r="A5" s="47" t="s">
        <v>743</v>
      </c>
      <c r="B5" s="48" t="s">
        <v>744</v>
      </c>
      <c r="C5" s="49">
        <v>42324.0</v>
      </c>
      <c r="D5" s="51">
        <v>-1.0</v>
      </c>
      <c r="E5" s="50"/>
      <c r="F5" s="50"/>
      <c r="G5" s="50"/>
      <c r="H5" s="50"/>
    </row>
    <row r="6">
      <c r="A6" s="44" t="s">
        <v>752</v>
      </c>
      <c r="B6" s="45" t="s">
        <v>754</v>
      </c>
      <c r="C6" s="46">
        <v>42316.0</v>
      </c>
      <c r="D6" s="52" t="e">
        <v>#N/A</v>
      </c>
      <c r="E6" s="52" t="e">
        <v>#N/A</v>
      </c>
      <c r="F6" s="52" t="e">
        <v>#N/A</v>
      </c>
      <c r="G6" s="52" t="e">
        <v>#N/A</v>
      </c>
      <c r="H6" s="52" t="e">
        <v>#N/A</v>
      </c>
    </row>
    <row r="7">
      <c r="A7" s="47" t="s">
        <v>761</v>
      </c>
      <c r="B7" s="47" t="s">
        <v>762</v>
      </c>
      <c r="C7" s="49">
        <v>42321.0</v>
      </c>
      <c r="D7" s="52" t="e">
        <v>#N/A</v>
      </c>
      <c r="E7" s="52" t="e">
        <v>#N/A</v>
      </c>
      <c r="F7" s="52" t="e">
        <v>#N/A</v>
      </c>
      <c r="G7" s="52" t="e">
        <v>#N/A</v>
      </c>
      <c r="H7" s="52" t="e">
        <v>#N/A</v>
      </c>
    </row>
    <row r="8">
      <c r="A8" s="53" t="s">
        <v>765</v>
      </c>
      <c r="B8" s="54" t="s">
        <v>769</v>
      </c>
      <c r="C8" s="55">
        <v>42333.0</v>
      </c>
      <c r="D8" s="43" t="s">
        <v>731</v>
      </c>
      <c r="E8" s="50"/>
      <c r="F8" s="50"/>
      <c r="G8" s="50"/>
      <c r="H8" s="43" t="s">
        <v>787</v>
      </c>
    </row>
    <row r="9">
      <c r="A9" s="47" t="s">
        <v>788</v>
      </c>
      <c r="B9" s="48" t="s">
        <v>790</v>
      </c>
      <c r="C9" s="49">
        <v>42310.0</v>
      </c>
      <c r="D9" s="43" t="s">
        <v>731</v>
      </c>
      <c r="E9" s="50"/>
      <c r="F9" s="50"/>
      <c r="G9" s="50"/>
      <c r="H9" s="43" t="s">
        <v>793</v>
      </c>
    </row>
    <row r="10">
      <c r="A10" s="44" t="s">
        <v>794</v>
      </c>
      <c r="B10" s="45" t="s">
        <v>796</v>
      </c>
      <c r="C10" s="46">
        <v>42331.0</v>
      </c>
      <c r="D10" s="43" t="s">
        <v>731</v>
      </c>
      <c r="E10" s="43" t="s">
        <v>798</v>
      </c>
      <c r="F10" s="50"/>
      <c r="G10" s="43" t="s">
        <v>799</v>
      </c>
      <c r="H10" s="43" t="s">
        <v>801</v>
      </c>
    </row>
    <row r="11">
      <c r="A11" s="47" t="s">
        <v>802</v>
      </c>
      <c r="B11" s="48" t="s">
        <v>803</v>
      </c>
      <c r="C11" s="49">
        <v>42330.0</v>
      </c>
      <c r="D11" s="43" t="s">
        <v>731</v>
      </c>
      <c r="E11" s="50"/>
      <c r="F11" s="50"/>
      <c r="G11" s="43" t="s">
        <v>805</v>
      </c>
      <c r="H11" s="43" t="s">
        <v>807</v>
      </c>
    </row>
    <row r="12">
      <c r="A12" s="44" t="s">
        <v>809</v>
      </c>
      <c r="B12" s="45" t="s">
        <v>811</v>
      </c>
      <c r="C12" s="46">
        <v>42324.0</v>
      </c>
      <c r="D12" s="43" t="s">
        <v>731</v>
      </c>
      <c r="E12" s="43" t="s">
        <v>812</v>
      </c>
      <c r="F12" s="50"/>
      <c r="G12" s="50"/>
      <c r="H12" s="50"/>
    </row>
    <row r="13">
      <c r="A13" s="47" t="s">
        <v>814</v>
      </c>
      <c r="B13" s="48" t="s">
        <v>815</v>
      </c>
      <c r="C13" s="49">
        <v>42326.0</v>
      </c>
      <c r="D13" s="43" t="s">
        <v>731</v>
      </c>
      <c r="E13" s="50"/>
      <c r="F13" s="50"/>
      <c r="G13" s="43" t="s">
        <v>818</v>
      </c>
      <c r="H13" s="43" t="s">
        <v>819</v>
      </c>
    </row>
    <row r="14">
      <c r="A14" s="44" t="s">
        <v>820</v>
      </c>
      <c r="B14" s="45" t="s">
        <v>822</v>
      </c>
      <c r="C14" s="46">
        <v>42327.0</v>
      </c>
      <c r="D14" s="43" t="s">
        <v>731</v>
      </c>
      <c r="E14" s="50"/>
      <c r="F14" s="50"/>
      <c r="G14" s="50"/>
      <c r="H14" s="50"/>
    </row>
    <row r="15">
      <c r="A15" s="47" t="s">
        <v>826</v>
      </c>
      <c r="B15" s="48" t="s">
        <v>827</v>
      </c>
      <c r="C15" s="49">
        <v>42327.0</v>
      </c>
      <c r="D15" s="52" t="e">
        <v>#N/A</v>
      </c>
      <c r="E15" s="52" t="e">
        <v>#N/A</v>
      </c>
      <c r="F15" s="52" t="e">
        <v>#N/A</v>
      </c>
      <c r="G15" s="52" t="e">
        <v>#N/A</v>
      </c>
      <c r="H15" s="52" t="e">
        <v>#N/A</v>
      </c>
    </row>
    <row r="16">
      <c r="A16" s="53" t="s">
        <v>829</v>
      </c>
      <c r="B16" s="54" t="s">
        <v>830</v>
      </c>
      <c r="C16" s="55">
        <v>42315.0</v>
      </c>
      <c r="D16" s="43" t="s">
        <v>731</v>
      </c>
      <c r="E16" s="50"/>
      <c r="F16" s="50"/>
      <c r="G16" s="43" t="s">
        <v>831</v>
      </c>
      <c r="H16" s="43" t="s">
        <v>832</v>
      </c>
    </row>
    <row r="17">
      <c r="A17" s="47" t="s">
        <v>833</v>
      </c>
      <c r="B17" s="48" t="s">
        <v>834</v>
      </c>
      <c r="C17" s="49">
        <v>42314.0</v>
      </c>
      <c r="D17" s="43" t="s">
        <v>695</v>
      </c>
      <c r="E17" s="43" t="s">
        <v>836</v>
      </c>
      <c r="F17" s="43" t="s">
        <v>837</v>
      </c>
      <c r="G17" s="50"/>
      <c r="H17" s="50"/>
    </row>
    <row r="18">
      <c r="A18" s="44" t="s">
        <v>838</v>
      </c>
      <c r="B18" s="45" t="s">
        <v>839</v>
      </c>
      <c r="C18" s="46">
        <v>42329.0</v>
      </c>
      <c r="D18" s="51">
        <v>-1.0</v>
      </c>
      <c r="E18" s="50"/>
      <c r="F18" s="50"/>
      <c r="G18" s="50"/>
      <c r="H18" s="50"/>
    </row>
    <row r="19">
      <c r="A19" s="47" t="s">
        <v>841</v>
      </c>
      <c r="B19" s="48" t="s">
        <v>843</v>
      </c>
      <c r="C19" s="49">
        <v>42318.0</v>
      </c>
      <c r="D19" s="43" t="s">
        <v>731</v>
      </c>
      <c r="E19" s="50"/>
      <c r="F19" s="50"/>
      <c r="G19" s="50"/>
      <c r="H19" s="50"/>
    </row>
    <row r="20">
      <c r="A20" s="44" t="s">
        <v>845</v>
      </c>
      <c r="B20" s="45" t="s">
        <v>848</v>
      </c>
      <c r="C20" s="46">
        <v>42326.0</v>
      </c>
      <c r="D20" s="43" t="s">
        <v>695</v>
      </c>
      <c r="E20" s="43" t="s">
        <v>850</v>
      </c>
      <c r="F20" s="43" t="s">
        <v>852</v>
      </c>
      <c r="G20" s="50"/>
      <c r="H20" s="50"/>
    </row>
    <row r="21">
      <c r="A21" s="47" t="s">
        <v>854</v>
      </c>
      <c r="B21" s="48" t="s">
        <v>856</v>
      </c>
      <c r="C21" s="49">
        <v>42324.0</v>
      </c>
      <c r="D21" s="51">
        <v>-1.0</v>
      </c>
      <c r="E21" s="43" t="s">
        <v>850</v>
      </c>
      <c r="F21" s="50"/>
      <c r="G21" s="50"/>
      <c r="H21" s="50"/>
    </row>
    <row r="22">
      <c r="A22" s="44" t="s">
        <v>857</v>
      </c>
      <c r="B22" s="45" t="s">
        <v>858</v>
      </c>
      <c r="C22" s="46">
        <v>42313.0</v>
      </c>
      <c r="D22" s="52" t="e">
        <v>#N/A</v>
      </c>
      <c r="E22" s="52" t="e">
        <v>#N/A</v>
      </c>
      <c r="F22" s="52" t="e">
        <v>#N/A</v>
      </c>
      <c r="G22" s="52" t="e">
        <v>#N/A</v>
      </c>
      <c r="H22" s="52" t="e">
        <v>#N/A</v>
      </c>
    </row>
    <row r="23">
      <c r="A23" s="47" t="s">
        <v>859</v>
      </c>
      <c r="B23" s="48" t="s">
        <v>860</v>
      </c>
      <c r="C23" s="49">
        <v>42321.0</v>
      </c>
      <c r="D23" s="43" t="s">
        <v>731</v>
      </c>
      <c r="E23" s="50"/>
      <c r="F23" s="50"/>
      <c r="G23" s="50"/>
      <c r="H23" s="50"/>
    </row>
    <row r="24">
      <c r="A24" s="53" t="s">
        <v>861</v>
      </c>
      <c r="B24" s="54" t="s">
        <v>863</v>
      </c>
      <c r="C24" s="55">
        <v>42339.0</v>
      </c>
      <c r="D24" s="43" t="s">
        <v>865</v>
      </c>
      <c r="E24" s="43" t="s">
        <v>866</v>
      </c>
      <c r="F24" s="50"/>
      <c r="G24" s="50"/>
      <c r="H24" s="50"/>
    </row>
    <row r="25">
      <c r="A25" s="47" t="s">
        <v>868</v>
      </c>
      <c r="B25" s="48" t="s">
        <v>870</v>
      </c>
      <c r="C25" s="49">
        <v>42320.0</v>
      </c>
      <c r="D25" s="43" t="s">
        <v>731</v>
      </c>
      <c r="E25" s="43" t="s">
        <v>871</v>
      </c>
      <c r="F25" s="50"/>
      <c r="G25" s="50"/>
      <c r="H25" s="50"/>
    </row>
    <row r="26">
      <c r="A26" s="44" t="s">
        <v>873</v>
      </c>
      <c r="B26" s="45" t="s">
        <v>874</v>
      </c>
      <c r="C26" s="46">
        <v>42326.0</v>
      </c>
      <c r="D26" s="43" t="s">
        <v>731</v>
      </c>
      <c r="E26" s="43" t="s">
        <v>875</v>
      </c>
      <c r="F26" s="50"/>
      <c r="G26" s="50"/>
      <c r="H26" s="50"/>
    </row>
    <row r="27">
      <c r="A27" s="56" t="s">
        <v>876</v>
      </c>
      <c r="B27" s="57" t="s">
        <v>885</v>
      </c>
      <c r="C27" s="58">
        <v>42312.0</v>
      </c>
      <c r="D27" s="51">
        <v>-1.0</v>
      </c>
      <c r="E27" s="50"/>
      <c r="F27" s="50"/>
      <c r="G27" s="50"/>
      <c r="H27" s="50"/>
    </row>
    <row r="28">
      <c r="A28" s="44" t="s">
        <v>892</v>
      </c>
      <c r="B28" s="59" t="s">
        <v>762</v>
      </c>
      <c r="C28" s="46">
        <v>42314.0</v>
      </c>
      <c r="D28" s="52" t="e">
        <v>#N/A</v>
      </c>
      <c r="E28" s="52" t="e">
        <v>#N/A</v>
      </c>
      <c r="F28" s="52" t="e">
        <v>#N/A</v>
      </c>
      <c r="G28" s="52" t="e">
        <v>#N/A</v>
      </c>
      <c r="H28" s="52" t="e">
        <v>#N/A</v>
      </c>
    </row>
    <row r="29">
      <c r="A29" s="56" t="s">
        <v>903</v>
      </c>
      <c r="B29" s="57" t="s">
        <v>904</v>
      </c>
      <c r="C29" s="58">
        <v>42321.0</v>
      </c>
      <c r="D29" s="51">
        <v>-1.0</v>
      </c>
      <c r="E29" s="43" t="s">
        <v>905</v>
      </c>
      <c r="F29" s="50"/>
      <c r="G29" s="50"/>
      <c r="H29" s="50"/>
    </row>
    <row r="30">
      <c r="A30" s="44" t="s">
        <v>906</v>
      </c>
      <c r="B30" s="59" t="s">
        <v>762</v>
      </c>
      <c r="C30" s="46">
        <v>42317.0</v>
      </c>
      <c r="D30" s="52" t="e">
        <v>#N/A</v>
      </c>
      <c r="E30" s="52" t="e">
        <v>#N/A</v>
      </c>
      <c r="F30" s="52" t="e">
        <v>#N/A</v>
      </c>
      <c r="G30" s="52" t="e">
        <v>#N/A</v>
      </c>
      <c r="H30" s="52" t="e">
        <v>#N/A</v>
      </c>
    </row>
    <row r="31">
      <c r="A31" s="47" t="s">
        <v>909</v>
      </c>
      <c r="B31" s="48" t="s">
        <v>911</v>
      </c>
      <c r="C31" s="49">
        <v>42318.0</v>
      </c>
      <c r="D31" s="52" t="e">
        <v>#N/A</v>
      </c>
      <c r="E31" s="52" t="e">
        <v>#N/A</v>
      </c>
      <c r="F31" s="52" t="e">
        <v>#N/A</v>
      </c>
      <c r="G31" s="52" t="e">
        <v>#N/A</v>
      </c>
      <c r="H31" s="52" t="e">
        <v>#N/A</v>
      </c>
    </row>
    <row r="32">
      <c r="A32" s="44" t="s">
        <v>914</v>
      </c>
      <c r="B32" s="45" t="s">
        <v>916</v>
      </c>
      <c r="C32" s="46">
        <v>42332.0</v>
      </c>
      <c r="D32" s="43" t="s">
        <v>731</v>
      </c>
      <c r="E32" s="43" t="s">
        <v>918</v>
      </c>
      <c r="F32" s="50"/>
      <c r="G32" s="43" t="s">
        <v>919</v>
      </c>
      <c r="H32" s="43" t="s">
        <v>921</v>
      </c>
    </row>
    <row r="33">
      <c r="A33" s="60" t="s">
        <v>923</v>
      </c>
      <c r="B33" s="61" t="s">
        <v>935</v>
      </c>
      <c r="C33" s="62">
        <v>42318.0</v>
      </c>
      <c r="D33" s="43" t="s">
        <v>731</v>
      </c>
      <c r="E33" s="43" t="s">
        <v>952</v>
      </c>
      <c r="F33" s="50"/>
      <c r="G33" s="50"/>
      <c r="H33" s="43" t="s">
        <v>953</v>
      </c>
    </row>
    <row r="34">
      <c r="A34" s="44" t="s">
        <v>955</v>
      </c>
      <c r="B34" s="45" t="s">
        <v>956</v>
      </c>
      <c r="C34" s="46">
        <v>42331.0</v>
      </c>
      <c r="D34" s="43" t="s">
        <v>731</v>
      </c>
      <c r="E34" s="50"/>
      <c r="F34" s="43" t="s">
        <v>958</v>
      </c>
      <c r="G34" s="43" t="s">
        <v>960</v>
      </c>
      <c r="H34" s="43" t="s">
        <v>962</v>
      </c>
    </row>
    <row r="35">
      <c r="A35" s="47" t="s">
        <v>964</v>
      </c>
      <c r="B35" s="48" t="s">
        <v>965</v>
      </c>
      <c r="C35" s="49">
        <v>42337.0</v>
      </c>
      <c r="D35" s="43" t="s">
        <v>731</v>
      </c>
      <c r="E35" s="43" t="s">
        <v>967</v>
      </c>
      <c r="F35" s="50"/>
      <c r="G35" s="50"/>
      <c r="H35" s="50"/>
    </row>
    <row r="36">
      <c r="A36" s="44" t="s">
        <v>969</v>
      </c>
      <c r="B36" s="45" t="s">
        <v>971</v>
      </c>
      <c r="C36" s="46">
        <v>42324.0</v>
      </c>
      <c r="D36" s="43" t="s">
        <v>695</v>
      </c>
      <c r="E36" s="43" t="s">
        <v>973</v>
      </c>
      <c r="F36" s="50"/>
      <c r="G36" s="43" t="s">
        <v>974</v>
      </c>
      <c r="H36" s="43" t="s">
        <v>975</v>
      </c>
    </row>
    <row r="37">
      <c r="A37" s="47" t="s">
        <v>976</v>
      </c>
      <c r="B37" s="48" t="s">
        <v>977</v>
      </c>
      <c r="C37" s="49">
        <v>42311.0</v>
      </c>
      <c r="D37" s="43" t="s">
        <v>731</v>
      </c>
      <c r="E37" s="50"/>
      <c r="F37" s="50"/>
      <c r="G37" s="43" t="s">
        <v>978</v>
      </c>
      <c r="H37" s="43" t="s">
        <v>979</v>
      </c>
    </row>
    <row r="38">
      <c r="A38" s="44" t="s">
        <v>980</v>
      </c>
      <c r="B38" s="45" t="s">
        <v>981</v>
      </c>
      <c r="C38" s="46">
        <v>42311.0</v>
      </c>
      <c r="D38" s="43" t="s">
        <v>695</v>
      </c>
      <c r="E38" s="43" t="s">
        <v>982</v>
      </c>
      <c r="F38" s="50"/>
      <c r="G38" s="43" t="s">
        <v>984</v>
      </c>
      <c r="H38" s="43" t="s">
        <v>986</v>
      </c>
    </row>
    <row r="39">
      <c r="A39" s="47" t="s">
        <v>989</v>
      </c>
      <c r="B39" s="48" t="s">
        <v>991</v>
      </c>
      <c r="C39" s="49">
        <v>42331.0</v>
      </c>
      <c r="D39" s="43" t="s">
        <v>731</v>
      </c>
      <c r="E39" s="50"/>
      <c r="F39" s="43" t="s">
        <v>994</v>
      </c>
      <c r="G39" s="50"/>
      <c r="H39" s="50"/>
    </row>
    <row r="40">
      <c r="A40" s="44" t="s">
        <v>996</v>
      </c>
      <c r="B40" s="45" t="s">
        <v>997</v>
      </c>
      <c r="C40" s="46">
        <v>42320.0</v>
      </c>
      <c r="D40" s="43" t="s">
        <v>731</v>
      </c>
      <c r="E40" s="50"/>
      <c r="F40" s="50"/>
      <c r="G40" s="50"/>
      <c r="H40" s="50"/>
    </row>
    <row r="41">
      <c r="A41" s="60" t="s">
        <v>999</v>
      </c>
      <c r="B41" s="61" t="s">
        <v>1001</v>
      </c>
      <c r="C41" s="62">
        <v>42313.0</v>
      </c>
      <c r="D41" s="52" t="e">
        <v>#N/A</v>
      </c>
      <c r="E41" s="52" t="e">
        <v>#N/A</v>
      </c>
      <c r="F41" s="52" t="e">
        <v>#N/A</v>
      </c>
      <c r="G41" s="52" t="e">
        <v>#N/A</v>
      </c>
      <c r="H41" s="52" t="e">
        <v>#N/A</v>
      </c>
    </row>
    <row r="42">
      <c r="A42" s="44" t="s">
        <v>1006</v>
      </c>
      <c r="B42" s="45" t="s">
        <v>1007</v>
      </c>
      <c r="C42" s="46">
        <v>42328.0</v>
      </c>
      <c r="D42" s="52" t="e">
        <v>#N/A</v>
      </c>
      <c r="E42" s="52" t="e">
        <v>#N/A</v>
      </c>
      <c r="F42" s="52" t="e">
        <v>#N/A</v>
      </c>
      <c r="G42" s="52" t="e">
        <v>#N/A</v>
      </c>
      <c r="H42" s="52" t="e">
        <v>#N/A</v>
      </c>
    </row>
    <row r="43">
      <c r="A43" s="47" t="s">
        <v>1010</v>
      </c>
      <c r="B43" s="48" t="s">
        <v>1011</v>
      </c>
      <c r="C43" s="49">
        <v>42324.0</v>
      </c>
      <c r="D43" s="51">
        <v>-1.0</v>
      </c>
      <c r="E43" s="50"/>
      <c r="F43" s="50"/>
      <c r="G43" s="43" t="s">
        <v>1016</v>
      </c>
      <c r="H43" s="43" t="s">
        <v>1018</v>
      </c>
    </row>
    <row r="44">
      <c r="A44" s="44" t="s">
        <v>1019</v>
      </c>
      <c r="B44" s="45" t="s">
        <v>1020</v>
      </c>
      <c r="C44" s="46">
        <v>42320.0</v>
      </c>
      <c r="D44" s="43" t="s">
        <v>731</v>
      </c>
      <c r="E44" s="50"/>
      <c r="F44" s="50"/>
      <c r="G44" s="50"/>
      <c r="H44" s="50"/>
    </row>
    <row r="45">
      <c r="A45" s="47" t="s">
        <v>1023</v>
      </c>
      <c r="B45" s="48" t="s">
        <v>1024</v>
      </c>
      <c r="C45" s="49">
        <v>42310.0</v>
      </c>
      <c r="D45" s="51">
        <v>-1.0</v>
      </c>
      <c r="E45" s="43" t="s">
        <v>1026</v>
      </c>
      <c r="F45" s="50"/>
      <c r="G45" s="50"/>
      <c r="H45" s="50"/>
    </row>
    <row r="46">
      <c r="A46" s="44" t="s">
        <v>1029</v>
      </c>
      <c r="B46" s="45" t="s">
        <v>1030</v>
      </c>
      <c r="C46" s="46">
        <v>42327.0</v>
      </c>
      <c r="D46" s="43" t="s">
        <v>731</v>
      </c>
      <c r="E46" s="50"/>
      <c r="F46" s="50"/>
      <c r="G46" s="50"/>
      <c r="H46" s="50"/>
    </row>
    <row r="47">
      <c r="A47" s="47" t="s">
        <v>1032</v>
      </c>
      <c r="B47" s="48" t="s">
        <v>1034</v>
      </c>
      <c r="C47" s="49">
        <v>42310.0</v>
      </c>
      <c r="D47" s="43" t="s">
        <v>731</v>
      </c>
      <c r="E47" s="43" t="s">
        <v>836</v>
      </c>
      <c r="F47" s="50"/>
      <c r="G47" s="43" t="s">
        <v>1035</v>
      </c>
      <c r="H47" s="43" t="s">
        <v>1036</v>
      </c>
    </row>
    <row r="48">
      <c r="A48" s="44" t="s">
        <v>1038</v>
      </c>
      <c r="B48" s="45" t="s">
        <v>1040</v>
      </c>
      <c r="C48" s="46">
        <v>42332.0</v>
      </c>
      <c r="D48" s="43" t="s">
        <v>731</v>
      </c>
      <c r="E48" s="50"/>
      <c r="F48" s="50"/>
      <c r="G48" s="43" t="s">
        <v>1042</v>
      </c>
      <c r="H48" s="43" t="s">
        <v>1043</v>
      </c>
    </row>
    <row r="49">
      <c r="A49" s="60" t="s">
        <v>1046</v>
      </c>
      <c r="B49" s="61" t="s">
        <v>1048</v>
      </c>
      <c r="C49" s="62">
        <v>42313.0</v>
      </c>
      <c r="D49" s="43" t="s">
        <v>731</v>
      </c>
      <c r="E49" s="50"/>
      <c r="F49" s="50"/>
      <c r="G49" s="50"/>
      <c r="H49" s="50"/>
    </row>
    <row r="50">
      <c r="A50" s="44" t="s">
        <v>1051</v>
      </c>
      <c r="B50" s="45" t="s">
        <v>1053</v>
      </c>
      <c r="C50" s="46">
        <v>42311.0</v>
      </c>
      <c r="D50" s="52" t="e">
        <v>#N/A</v>
      </c>
      <c r="E50" s="52" t="e">
        <v>#N/A</v>
      </c>
      <c r="F50" s="52" t="e">
        <v>#N/A</v>
      </c>
      <c r="G50" s="52" t="e">
        <v>#N/A</v>
      </c>
      <c r="H50" s="52" t="e">
        <v>#N/A</v>
      </c>
    </row>
    <row r="51">
      <c r="A51" s="47" t="s">
        <v>1056</v>
      </c>
      <c r="B51" s="48" t="s">
        <v>1057</v>
      </c>
      <c r="C51" s="49">
        <v>42327.0</v>
      </c>
      <c r="D51" s="43" t="s">
        <v>695</v>
      </c>
      <c r="E51" s="43" t="s">
        <v>1060</v>
      </c>
      <c r="F51" s="50"/>
      <c r="G51" s="50"/>
      <c r="H51" s="50"/>
    </row>
    <row r="52">
      <c r="A52" s="44" t="s">
        <v>1061</v>
      </c>
      <c r="B52" s="45" t="s">
        <v>1063</v>
      </c>
      <c r="C52" s="46">
        <v>42320.0</v>
      </c>
      <c r="D52" s="43" t="s">
        <v>731</v>
      </c>
      <c r="E52" s="50"/>
      <c r="F52" s="50"/>
      <c r="G52" s="50"/>
      <c r="H52" s="50"/>
    </row>
    <row r="53">
      <c r="A53" s="47" t="s">
        <v>1065</v>
      </c>
      <c r="B53" s="48" t="s">
        <v>1066</v>
      </c>
      <c r="C53" s="49">
        <v>42318.0</v>
      </c>
      <c r="D53" s="43" t="s">
        <v>731</v>
      </c>
      <c r="E53" s="50"/>
      <c r="F53" s="50"/>
      <c r="G53" s="50"/>
      <c r="H53" s="43" t="s">
        <v>1069</v>
      </c>
    </row>
    <row r="54">
      <c r="A54" s="44" t="s">
        <v>1070</v>
      </c>
      <c r="B54" s="45" t="s">
        <v>1071</v>
      </c>
      <c r="C54" s="46">
        <v>42328.0</v>
      </c>
      <c r="D54" s="51">
        <v>-1.0</v>
      </c>
      <c r="E54" s="43" t="s">
        <v>1073</v>
      </c>
      <c r="F54" s="50"/>
      <c r="G54" s="43" t="s">
        <v>1075</v>
      </c>
      <c r="H54" s="43" t="s">
        <v>1076</v>
      </c>
    </row>
    <row r="55">
      <c r="A55" s="47" t="s">
        <v>1077</v>
      </c>
      <c r="B55" s="48" t="s">
        <v>1079</v>
      </c>
      <c r="C55" s="49">
        <v>42318.0</v>
      </c>
      <c r="D55" s="43" t="s">
        <v>731</v>
      </c>
      <c r="E55" s="43" t="s">
        <v>1081</v>
      </c>
      <c r="F55" s="50"/>
      <c r="G55" s="50"/>
      <c r="H55" s="43" t="s">
        <v>1083</v>
      </c>
    </row>
    <row r="56">
      <c r="A56" s="53" t="s">
        <v>1084</v>
      </c>
      <c r="B56" s="54" t="s">
        <v>1085</v>
      </c>
      <c r="C56" s="55">
        <v>42320.0</v>
      </c>
      <c r="D56" s="43" t="s">
        <v>695</v>
      </c>
      <c r="E56" s="50"/>
      <c r="F56" s="50"/>
      <c r="G56" s="50"/>
      <c r="H56" s="50"/>
    </row>
    <row r="57">
      <c r="A57" s="47" t="s">
        <v>1088</v>
      </c>
      <c r="B57" s="48" t="s">
        <v>1089</v>
      </c>
      <c r="C57" s="49">
        <v>42326.0</v>
      </c>
      <c r="D57" s="52" t="e">
        <v>#N/A</v>
      </c>
      <c r="E57" s="52" t="e">
        <v>#N/A</v>
      </c>
      <c r="F57" s="52" t="e">
        <v>#N/A</v>
      </c>
      <c r="G57" s="52" t="e">
        <v>#N/A</v>
      </c>
      <c r="H57" s="52" t="e">
        <v>#N/A</v>
      </c>
    </row>
    <row r="58">
      <c r="A58" s="44" t="s">
        <v>1093</v>
      </c>
      <c r="B58" s="45" t="s">
        <v>1095</v>
      </c>
      <c r="C58" s="46">
        <v>42310.0</v>
      </c>
      <c r="D58" s="43" t="s">
        <v>731</v>
      </c>
      <c r="E58" s="50"/>
      <c r="F58" s="50"/>
      <c r="G58" s="50"/>
      <c r="H58" s="50"/>
    </row>
    <row r="59">
      <c r="A59" s="47" t="s">
        <v>1097</v>
      </c>
      <c r="B59" s="48" t="s">
        <v>1098</v>
      </c>
      <c r="C59" s="49">
        <v>42311.0</v>
      </c>
      <c r="D59" s="43" t="s">
        <v>731</v>
      </c>
      <c r="E59" s="43" t="s">
        <v>1100</v>
      </c>
      <c r="F59" s="43" t="s">
        <v>1101</v>
      </c>
      <c r="G59" s="43" t="s">
        <v>1102</v>
      </c>
      <c r="H59" s="43" t="s">
        <v>1104</v>
      </c>
    </row>
    <row r="60">
      <c r="A60" s="44" t="s">
        <v>1097</v>
      </c>
      <c r="B60" s="45" t="s">
        <v>1098</v>
      </c>
      <c r="C60" s="46">
        <v>42313.0</v>
      </c>
      <c r="D60" s="43" t="s">
        <v>731</v>
      </c>
      <c r="E60" s="43" t="s">
        <v>1100</v>
      </c>
      <c r="F60" s="43" t="s">
        <v>1101</v>
      </c>
      <c r="G60" s="43" t="s">
        <v>1102</v>
      </c>
      <c r="H60" s="43" t="s">
        <v>1104</v>
      </c>
    </row>
    <row r="61">
      <c r="A61" s="44" t="s">
        <v>1097</v>
      </c>
      <c r="B61" s="45" t="s">
        <v>1098</v>
      </c>
      <c r="C61" s="46">
        <v>42315.0</v>
      </c>
      <c r="D61" s="43" t="s">
        <v>731</v>
      </c>
      <c r="E61" s="43" t="s">
        <v>1100</v>
      </c>
      <c r="F61" s="43" t="s">
        <v>1101</v>
      </c>
      <c r="G61" s="43" t="s">
        <v>1102</v>
      </c>
      <c r="H61" s="43" t="s">
        <v>1104</v>
      </c>
    </row>
    <row r="62">
      <c r="A62" s="64" t="s">
        <v>1117</v>
      </c>
      <c r="B62" s="65" t="s">
        <v>1128</v>
      </c>
      <c r="C62" s="66">
        <v>42327.0</v>
      </c>
      <c r="D62" s="43" t="s">
        <v>731</v>
      </c>
      <c r="E62" s="43" t="s">
        <v>1151</v>
      </c>
      <c r="F62" s="50"/>
      <c r="G62" s="50"/>
      <c r="H62" s="43" t="s">
        <v>1153</v>
      </c>
    </row>
    <row r="63">
      <c r="A63" s="44" t="s">
        <v>1156</v>
      </c>
      <c r="B63" s="45" t="s">
        <v>1158</v>
      </c>
      <c r="C63" s="46">
        <v>42326.0</v>
      </c>
      <c r="D63" s="43" t="s">
        <v>1160</v>
      </c>
      <c r="E63" s="43" t="s">
        <v>1162</v>
      </c>
      <c r="F63" s="50"/>
      <c r="G63" s="50"/>
      <c r="H63" s="50"/>
    </row>
    <row r="64">
      <c r="A64" s="67" t="s">
        <v>1163</v>
      </c>
      <c r="B64" s="68" t="s">
        <v>1178</v>
      </c>
      <c r="C64" s="69">
        <v>42313.0</v>
      </c>
      <c r="D64" s="52" t="e">
        <v>#N/A</v>
      </c>
      <c r="E64" s="52" t="e">
        <v>#N/A</v>
      </c>
      <c r="F64" s="52" t="e">
        <v>#N/A</v>
      </c>
      <c r="G64" s="52" t="e">
        <v>#N/A</v>
      </c>
      <c r="H64" s="52" t="e">
        <v>#N/A</v>
      </c>
    </row>
    <row r="65">
      <c r="A65" s="44" t="s">
        <v>1211</v>
      </c>
      <c r="B65" s="45" t="s">
        <v>1213</v>
      </c>
      <c r="C65" s="46">
        <v>42328.0</v>
      </c>
      <c r="D65" s="52" t="e">
        <v>#N/A</v>
      </c>
      <c r="E65" s="52" t="e">
        <v>#N/A</v>
      </c>
      <c r="F65" s="52" t="e">
        <v>#N/A</v>
      </c>
      <c r="G65" s="52" t="e">
        <v>#N/A</v>
      </c>
      <c r="H65" s="52" t="e">
        <v>#N/A</v>
      </c>
    </row>
    <row r="66">
      <c r="A66" s="64" t="s">
        <v>1221</v>
      </c>
      <c r="B66" s="65" t="s">
        <v>1222</v>
      </c>
      <c r="C66" s="66">
        <v>42322.0</v>
      </c>
      <c r="D66" s="52" t="e">
        <v>#N/A</v>
      </c>
      <c r="E66" s="52" t="e">
        <v>#N/A</v>
      </c>
      <c r="F66" s="52" t="e">
        <v>#N/A</v>
      </c>
      <c r="G66" s="52" t="e">
        <v>#N/A</v>
      </c>
      <c r="H66" s="52" t="e">
        <v>#N/A</v>
      </c>
    </row>
    <row r="67">
      <c r="A67" s="44" t="s">
        <v>1230</v>
      </c>
      <c r="B67" s="45" t="s">
        <v>1231</v>
      </c>
      <c r="C67" s="46">
        <v>42325.0</v>
      </c>
      <c r="D67" s="52" t="e">
        <v>#N/A</v>
      </c>
      <c r="E67" s="52" t="e">
        <v>#N/A</v>
      </c>
      <c r="F67" s="52" t="e">
        <v>#N/A</v>
      </c>
      <c r="G67" s="52" t="e">
        <v>#N/A</v>
      </c>
      <c r="H67" s="52" t="e">
        <v>#N/A</v>
      </c>
    </row>
    <row r="68">
      <c r="A68" s="64" t="s">
        <v>1235</v>
      </c>
      <c r="B68" s="65" t="s">
        <v>1238</v>
      </c>
      <c r="C68" s="66">
        <v>42331.0</v>
      </c>
      <c r="D68" s="52" t="e">
        <v>#N/A</v>
      </c>
      <c r="E68" s="52" t="e">
        <v>#N/A</v>
      </c>
      <c r="F68" s="52" t="e">
        <v>#N/A</v>
      </c>
      <c r="G68" s="52" t="e">
        <v>#N/A</v>
      </c>
      <c r="H68" s="52" t="e">
        <v>#N/A</v>
      </c>
    </row>
    <row r="69">
      <c r="A69" s="44" t="s">
        <v>1243</v>
      </c>
      <c r="B69" s="45" t="s">
        <v>1245</v>
      </c>
      <c r="C69" s="46">
        <v>42309.0</v>
      </c>
      <c r="D69" s="52" t="e">
        <v>#N/A</v>
      </c>
      <c r="E69" s="52" t="e">
        <v>#N/A</v>
      </c>
      <c r="F69" s="52" t="e">
        <v>#N/A</v>
      </c>
      <c r="G69" s="52" t="e">
        <v>#N/A</v>
      </c>
      <c r="H69" s="52" t="e">
        <v>#N/A</v>
      </c>
    </row>
    <row r="70">
      <c r="A70" s="64" t="s">
        <v>1251</v>
      </c>
      <c r="B70" s="65" t="s">
        <v>1252</v>
      </c>
      <c r="C70" s="66">
        <v>42329.0</v>
      </c>
      <c r="D70" s="52" t="e">
        <v>#N/A</v>
      </c>
      <c r="E70" s="52" t="e">
        <v>#N/A</v>
      </c>
      <c r="F70" s="52" t="e">
        <v>#N/A</v>
      </c>
      <c r="G70" s="52" t="e">
        <v>#N/A</v>
      </c>
      <c r="H70" s="52" t="e">
        <v>#N/A</v>
      </c>
    </row>
    <row r="71">
      <c r="A71" s="44" t="s">
        <v>1258</v>
      </c>
      <c r="B71" s="45" t="s">
        <v>1260</v>
      </c>
      <c r="C71" s="46">
        <v>42331.0</v>
      </c>
      <c r="D71" s="52" t="e">
        <v>#N/A</v>
      </c>
      <c r="E71" s="52" t="e">
        <v>#N/A</v>
      </c>
      <c r="F71" s="52" t="e">
        <v>#N/A</v>
      </c>
      <c r="G71" s="52" t="e">
        <v>#N/A</v>
      </c>
      <c r="H71" s="52" t="e">
        <v>#N/A</v>
      </c>
    </row>
    <row r="72">
      <c r="A72" s="64" t="s">
        <v>1262</v>
      </c>
      <c r="B72" s="65" t="s">
        <v>1263</v>
      </c>
      <c r="C72" s="66">
        <v>42326.0</v>
      </c>
      <c r="D72" s="52" t="e">
        <v>#N/A</v>
      </c>
      <c r="E72" s="52" t="e">
        <v>#N/A</v>
      </c>
      <c r="F72" s="52" t="e">
        <v>#N/A</v>
      </c>
      <c r="G72" s="52" t="e">
        <v>#N/A</v>
      </c>
      <c r="H72" s="52" t="e">
        <v>#N/A</v>
      </c>
    </row>
    <row r="73">
      <c r="A73" s="44" t="s">
        <v>1268</v>
      </c>
      <c r="B73" s="45" t="s">
        <v>1270</v>
      </c>
      <c r="C73" s="46">
        <v>42311.0</v>
      </c>
      <c r="D73" s="52" t="e">
        <v>#N/A</v>
      </c>
      <c r="E73" s="52" t="e">
        <v>#N/A</v>
      </c>
      <c r="F73" s="52" t="e">
        <v>#N/A</v>
      </c>
      <c r="G73" s="52" t="e">
        <v>#N/A</v>
      </c>
      <c r="H73" s="52" t="e">
        <v>#N/A</v>
      </c>
    </row>
    <row r="74">
      <c r="A74" s="64" t="s">
        <v>1276</v>
      </c>
      <c r="B74" s="65" t="s">
        <v>1277</v>
      </c>
      <c r="C74" s="66">
        <v>42332.0</v>
      </c>
      <c r="D74" s="52" t="e">
        <v>#N/A</v>
      </c>
      <c r="E74" s="52" t="e">
        <v>#N/A</v>
      </c>
      <c r="F74" s="52" t="e">
        <v>#N/A</v>
      </c>
      <c r="G74" s="52" t="e">
        <v>#N/A</v>
      </c>
      <c r="H74" s="52" t="e">
        <v>#N/A</v>
      </c>
    </row>
    <row r="75">
      <c r="A75" s="44" t="s">
        <v>1282</v>
      </c>
      <c r="B75" s="45" t="s">
        <v>1284</v>
      </c>
      <c r="C75" s="46">
        <v>42326.0</v>
      </c>
      <c r="D75" s="43" t="s">
        <v>731</v>
      </c>
      <c r="E75" s="43" t="s">
        <v>1162</v>
      </c>
      <c r="F75" s="50"/>
      <c r="G75" s="50"/>
      <c r="H75" s="43" t="s">
        <v>1288</v>
      </c>
    </row>
    <row r="76">
      <c r="A76" s="67" t="s">
        <v>1290</v>
      </c>
      <c r="B76" s="68" t="s">
        <v>1292</v>
      </c>
      <c r="C76" s="69">
        <v>42326.0</v>
      </c>
      <c r="D76" s="43" t="s">
        <v>731</v>
      </c>
      <c r="E76" s="43" t="s">
        <v>1296</v>
      </c>
      <c r="F76" s="50"/>
      <c r="G76" s="43" t="s">
        <v>1298</v>
      </c>
      <c r="H76" s="43" t="s">
        <v>1300</v>
      </c>
    </row>
    <row r="77">
      <c r="A77" s="44" t="s">
        <v>1302</v>
      </c>
      <c r="B77" s="45" t="s">
        <v>1303</v>
      </c>
      <c r="C77" s="46">
        <v>42326.0</v>
      </c>
      <c r="D77" s="51">
        <v>-1.0</v>
      </c>
      <c r="E77" s="43" t="s">
        <v>1305</v>
      </c>
      <c r="F77" s="50"/>
      <c r="G77" s="43" t="s">
        <v>1307</v>
      </c>
      <c r="H77" s="43" t="s">
        <v>1308</v>
      </c>
    </row>
    <row r="78">
      <c r="A78" s="64" t="s">
        <v>1311</v>
      </c>
      <c r="B78" s="64" t="s">
        <v>762</v>
      </c>
      <c r="C78" s="66">
        <v>42311.0</v>
      </c>
      <c r="D78" s="52" t="e">
        <v>#N/A</v>
      </c>
      <c r="E78" s="52" t="e">
        <v>#N/A</v>
      </c>
      <c r="F78" s="52" t="e">
        <v>#N/A</v>
      </c>
      <c r="G78" s="52" t="e">
        <v>#N/A</v>
      </c>
      <c r="H78" s="52" t="e">
        <v>#N/A</v>
      </c>
    </row>
    <row r="79">
      <c r="A79" s="44" t="s">
        <v>1316</v>
      </c>
      <c r="B79" s="45" t="s">
        <v>1317</v>
      </c>
      <c r="C79" s="46">
        <v>42325.0</v>
      </c>
      <c r="D79" s="43" t="s">
        <v>731</v>
      </c>
      <c r="E79" s="50"/>
      <c r="F79" s="50"/>
      <c r="G79" s="43" t="s">
        <v>1321</v>
      </c>
      <c r="H79" s="43" t="s">
        <v>1322</v>
      </c>
    </row>
    <row r="80">
      <c r="A80" s="64" t="s">
        <v>1324</v>
      </c>
      <c r="B80" s="65" t="s">
        <v>1325</v>
      </c>
      <c r="C80" s="66">
        <v>42321.0</v>
      </c>
      <c r="D80" s="43" t="s">
        <v>731</v>
      </c>
      <c r="E80" s="50"/>
      <c r="F80" s="50"/>
      <c r="G80" s="43" t="s">
        <v>1328</v>
      </c>
      <c r="H80" s="43" t="s">
        <v>1330</v>
      </c>
    </row>
    <row r="81">
      <c r="A81" s="44" t="s">
        <v>1333</v>
      </c>
      <c r="B81" s="45" t="s">
        <v>1334</v>
      </c>
      <c r="C81" s="46">
        <v>42313.0</v>
      </c>
      <c r="D81" s="43" t="s">
        <v>731</v>
      </c>
      <c r="E81" s="50"/>
      <c r="F81" s="50"/>
      <c r="G81" s="50"/>
      <c r="H81" s="50"/>
    </row>
    <row r="82">
      <c r="A82" s="64" t="s">
        <v>1338</v>
      </c>
      <c r="B82" s="65" t="s">
        <v>1340</v>
      </c>
      <c r="C82" s="66">
        <v>42329.0</v>
      </c>
      <c r="D82" s="52" t="e">
        <v>#N/A</v>
      </c>
      <c r="E82" s="52" t="e">
        <v>#N/A</v>
      </c>
      <c r="F82" s="52" t="e">
        <v>#N/A</v>
      </c>
      <c r="G82" s="52" t="e">
        <v>#N/A</v>
      </c>
      <c r="H82" s="52" t="e">
        <v>#N/A</v>
      </c>
    </row>
    <row r="83">
      <c r="A83" s="44" t="s">
        <v>1347</v>
      </c>
      <c r="B83" s="45" t="s">
        <v>1348</v>
      </c>
      <c r="C83" s="46">
        <v>42326.0</v>
      </c>
      <c r="D83" s="43" t="s">
        <v>731</v>
      </c>
      <c r="E83" s="43" t="s">
        <v>1351</v>
      </c>
      <c r="F83" s="50"/>
      <c r="G83" s="43" t="s">
        <v>1353</v>
      </c>
      <c r="H83" s="43" t="s">
        <v>1354</v>
      </c>
    </row>
    <row r="84">
      <c r="A84" s="67" t="s">
        <v>1357</v>
      </c>
      <c r="B84" s="68" t="s">
        <v>1359</v>
      </c>
      <c r="C84" s="69">
        <v>42332.0</v>
      </c>
      <c r="D84" s="43" t="s">
        <v>731</v>
      </c>
      <c r="E84" s="50"/>
      <c r="F84" s="50"/>
      <c r="G84" s="50"/>
      <c r="H84" s="50"/>
    </row>
    <row r="85">
      <c r="A85" s="44" t="s">
        <v>1360</v>
      </c>
      <c r="B85" s="45" t="s">
        <v>1362</v>
      </c>
      <c r="C85" s="46">
        <v>42317.0</v>
      </c>
      <c r="D85" s="52" t="e">
        <v>#N/A</v>
      </c>
      <c r="E85" s="52" t="e">
        <v>#N/A</v>
      </c>
      <c r="F85" s="52" t="e">
        <v>#N/A</v>
      </c>
      <c r="G85" s="52" t="e">
        <v>#N/A</v>
      </c>
      <c r="H85" s="52" t="e">
        <v>#N/A</v>
      </c>
    </row>
    <row r="86">
      <c r="A86" s="64" t="s">
        <v>1369</v>
      </c>
      <c r="B86" s="65" t="s">
        <v>1370</v>
      </c>
      <c r="C86" s="66">
        <v>42318.0</v>
      </c>
      <c r="D86" s="52" t="e">
        <v>#N/A</v>
      </c>
      <c r="E86" s="52" t="e">
        <v>#N/A</v>
      </c>
      <c r="F86" s="52" t="e">
        <v>#N/A</v>
      </c>
      <c r="G86" s="52" t="e">
        <v>#N/A</v>
      </c>
      <c r="H86" s="52" t="e">
        <v>#N/A</v>
      </c>
    </row>
    <row r="87">
      <c r="A87" s="44" t="s">
        <v>1377</v>
      </c>
      <c r="B87" s="45" t="s">
        <v>1378</v>
      </c>
      <c r="C87" s="46">
        <v>42324.0</v>
      </c>
      <c r="D87" s="43" t="s">
        <v>731</v>
      </c>
      <c r="E87" s="43" t="s">
        <v>1380</v>
      </c>
      <c r="F87" s="50"/>
      <c r="G87" s="50"/>
      <c r="H87" s="50"/>
    </row>
    <row r="88">
      <c r="A88" s="64" t="s">
        <v>1383</v>
      </c>
      <c r="B88" s="65" t="s">
        <v>1384</v>
      </c>
      <c r="C88" s="66">
        <v>42327.0</v>
      </c>
      <c r="D88" s="43" t="s">
        <v>731</v>
      </c>
      <c r="E88" s="43" t="s">
        <v>1387</v>
      </c>
      <c r="F88" s="50"/>
      <c r="G88" s="50"/>
      <c r="H88" s="50"/>
    </row>
    <row r="89">
      <c r="A89" s="44" t="s">
        <v>1389</v>
      </c>
      <c r="B89" s="45" t="s">
        <v>1390</v>
      </c>
      <c r="C89" s="46">
        <v>42331.0</v>
      </c>
      <c r="D89" s="43" t="s">
        <v>731</v>
      </c>
      <c r="E89" s="50"/>
      <c r="F89" s="50"/>
      <c r="G89" s="50"/>
      <c r="H89" s="70" t="s">
        <v>1394</v>
      </c>
    </row>
    <row r="90">
      <c r="A90" s="64" t="s">
        <v>1411</v>
      </c>
      <c r="B90" s="65" t="s">
        <v>1412</v>
      </c>
      <c r="C90" s="66">
        <v>42321.0</v>
      </c>
      <c r="D90" s="52" t="e">
        <v>#N/A</v>
      </c>
      <c r="E90" s="52" t="e">
        <v>#N/A</v>
      </c>
      <c r="F90" s="52" t="e">
        <v>#N/A</v>
      </c>
      <c r="G90" s="52" t="e">
        <v>#N/A</v>
      </c>
      <c r="H90" s="52" t="e">
        <v>#N/A</v>
      </c>
    </row>
    <row r="91">
      <c r="A91" s="44" t="s">
        <v>1420</v>
      </c>
      <c r="B91" s="45" t="s">
        <v>1421</v>
      </c>
      <c r="C91" s="46">
        <v>42327.0</v>
      </c>
      <c r="D91" s="52" t="e">
        <v>#N/A</v>
      </c>
      <c r="E91" s="52" t="e">
        <v>#N/A</v>
      </c>
      <c r="F91" s="52" t="e">
        <v>#N/A</v>
      </c>
      <c r="G91" s="52" t="e">
        <v>#N/A</v>
      </c>
      <c r="H91" s="52" t="e">
        <v>#N/A</v>
      </c>
    </row>
    <row r="92">
      <c r="A92" s="64" t="s">
        <v>1425</v>
      </c>
      <c r="B92" s="65" t="s">
        <v>1427</v>
      </c>
      <c r="C92" s="66">
        <v>42315.0</v>
      </c>
      <c r="D92" s="52" t="e">
        <v>#N/A</v>
      </c>
      <c r="E92" s="52" t="e">
        <v>#N/A</v>
      </c>
      <c r="F92" s="52" t="e">
        <v>#N/A</v>
      </c>
      <c r="G92" s="52" t="e">
        <v>#N/A</v>
      </c>
      <c r="H92" s="52" t="e">
        <v>#N/A</v>
      </c>
    </row>
    <row r="93">
      <c r="A93" s="44" t="s">
        <v>1433</v>
      </c>
      <c r="B93" s="45" t="s">
        <v>1434</v>
      </c>
      <c r="C93" s="46">
        <v>42317.0</v>
      </c>
      <c r="D93" s="52" t="e">
        <v>#N/A</v>
      </c>
      <c r="E93" s="52" t="e">
        <v>#N/A</v>
      </c>
      <c r="F93" s="52" t="e">
        <v>#N/A</v>
      </c>
      <c r="G93" s="52" t="e">
        <v>#N/A</v>
      </c>
      <c r="H93" s="52" t="e">
        <v>#N/A</v>
      </c>
    </row>
    <row r="94">
      <c r="A94" s="64" t="s">
        <v>1440</v>
      </c>
      <c r="B94" s="65" t="s">
        <v>1441</v>
      </c>
      <c r="C94" s="66">
        <v>42326.0</v>
      </c>
      <c r="D94" s="52" t="e">
        <v>#N/A</v>
      </c>
      <c r="E94" s="52" t="e">
        <v>#N/A</v>
      </c>
      <c r="F94" s="52" t="e">
        <v>#N/A</v>
      </c>
      <c r="G94" s="52" t="e">
        <v>#N/A</v>
      </c>
      <c r="H94" s="52" t="e">
        <v>#N/A</v>
      </c>
    </row>
    <row r="95">
      <c r="A95" s="53" t="s">
        <v>1447</v>
      </c>
      <c r="B95" s="54" t="s">
        <v>1449</v>
      </c>
      <c r="C95" s="55">
        <v>42310.0</v>
      </c>
      <c r="D95" s="52" t="e">
        <v>#N/A</v>
      </c>
      <c r="E95" s="52" t="e">
        <v>#N/A</v>
      </c>
      <c r="F95" s="52" t="e">
        <v>#N/A</v>
      </c>
      <c r="G95" s="52" t="e">
        <v>#N/A</v>
      </c>
      <c r="H95" s="52" t="e">
        <v>#N/A</v>
      </c>
    </row>
    <row r="96">
      <c r="A96" s="64" t="s">
        <v>1454</v>
      </c>
      <c r="B96" s="65" t="s">
        <v>1455</v>
      </c>
      <c r="C96" s="66">
        <v>42310.0</v>
      </c>
      <c r="D96" s="52" t="e">
        <v>#N/A</v>
      </c>
      <c r="E96" s="52" t="e">
        <v>#N/A</v>
      </c>
      <c r="F96" s="52" t="e">
        <v>#N/A</v>
      </c>
      <c r="G96" s="52" t="e">
        <v>#N/A</v>
      </c>
      <c r="H96" s="52" t="e">
        <v>#N/A</v>
      </c>
    </row>
    <row r="97">
      <c r="A97" s="44" t="s">
        <v>1460</v>
      </c>
      <c r="B97" s="45" t="s">
        <v>1462</v>
      </c>
      <c r="C97" s="46">
        <v>42313.0</v>
      </c>
      <c r="D97" s="52" t="e">
        <v>#N/A</v>
      </c>
      <c r="E97" s="52" t="e">
        <v>#N/A</v>
      </c>
      <c r="F97" s="52" t="e">
        <v>#N/A</v>
      </c>
      <c r="G97" s="52" t="e">
        <v>#N/A</v>
      </c>
      <c r="H97" s="52" t="e">
        <v>#N/A</v>
      </c>
    </row>
    <row r="98">
      <c r="A98" s="64" t="s">
        <v>1469</v>
      </c>
      <c r="B98" s="65" t="s">
        <v>1471</v>
      </c>
      <c r="C98" s="66">
        <v>42329.0</v>
      </c>
      <c r="D98" s="52" t="e">
        <v>#N/A</v>
      </c>
      <c r="E98" s="52" t="e">
        <v>#N/A</v>
      </c>
      <c r="F98" s="52" t="e">
        <v>#N/A</v>
      </c>
      <c r="G98" s="52" t="e">
        <v>#N/A</v>
      </c>
      <c r="H98" s="52" t="e">
        <v>#N/A</v>
      </c>
    </row>
    <row r="99">
      <c r="A99" s="44" t="s">
        <v>1476</v>
      </c>
      <c r="B99" s="45" t="s">
        <v>1471</v>
      </c>
      <c r="C99" s="46">
        <v>42329.0</v>
      </c>
      <c r="D99" s="52" t="e">
        <v>#N/A</v>
      </c>
      <c r="E99" s="52" t="e">
        <v>#N/A</v>
      </c>
      <c r="F99" s="52" t="e">
        <v>#N/A</v>
      </c>
      <c r="G99" s="52" t="e">
        <v>#N/A</v>
      </c>
      <c r="H99" s="52" t="e">
        <v>#N/A</v>
      </c>
    </row>
    <row r="100">
      <c r="A100" s="64" t="s">
        <v>1481</v>
      </c>
      <c r="B100" s="65" t="s">
        <v>1483</v>
      </c>
      <c r="C100" s="66">
        <v>42333.0</v>
      </c>
      <c r="D100" s="52" t="e">
        <v>#N/A</v>
      </c>
      <c r="E100" s="52" t="e">
        <v>#N/A</v>
      </c>
      <c r="F100" s="52" t="e">
        <v>#N/A</v>
      </c>
      <c r="G100" s="52" t="e">
        <v>#N/A</v>
      </c>
      <c r="H100" s="52" t="e">
        <v>#N/A</v>
      </c>
    </row>
    <row r="101">
      <c r="A101" s="44" t="s">
        <v>1488</v>
      </c>
      <c r="B101" s="45" t="s">
        <v>1490</v>
      </c>
      <c r="C101" s="46">
        <v>42318.0</v>
      </c>
      <c r="D101" s="52" t="e">
        <v>#N/A</v>
      </c>
      <c r="E101" s="52" t="e">
        <v>#N/A</v>
      </c>
      <c r="F101" s="52" t="e">
        <v>#N/A</v>
      </c>
      <c r="G101" s="52" t="e">
        <v>#N/A</v>
      </c>
      <c r="H101" s="52" t="e">
        <v>#N/A</v>
      </c>
    </row>
    <row r="102">
      <c r="A102" s="64" t="s">
        <v>1496</v>
      </c>
      <c r="B102" s="65" t="s">
        <v>1497</v>
      </c>
      <c r="C102" s="66">
        <v>42330.0</v>
      </c>
      <c r="D102" s="52" t="e">
        <v>#N/A</v>
      </c>
      <c r="E102" s="52" t="e">
        <v>#N/A</v>
      </c>
      <c r="F102" s="52" t="e">
        <v>#N/A</v>
      </c>
      <c r="G102" s="52" t="e">
        <v>#N/A</v>
      </c>
      <c r="H102" s="52" t="e">
        <v>#N/A</v>
      </c>
    </row>
    <row r="103">
      <c r="A103" s="53" t="s">
        <v>1505</v>
      </c>
      <c r="B103" s="54" t="s">
        <v>1507</v>
      </c>
      <c r="C103" s="55">
        <v>42325.0</v>
      </c>
      <c r="D103" s="52" t="e">
        <v>#N/A</v>
      </c>
      <c r="E103" s="52" t="e">
        <v>#N/A</v>
      </c>
      <c r="F103" s="52" t="e">
        <v>#N/A</v>
      </c>
      <c r="G103" s="52" t="e">
        <v>#N/A</v>
      </c>
      <c r="H103" s="52" t="e">
        <v>#N/A</v>
      </c>
    </row>
    <row r="104">
      <c r="A104" s="64" t="s">
        <v>1514</v>
      </c>
      <c r="B104" s="65" t="s">
        <v>1515</v>
      </c>
      <c r="C104" s="66">
        <v>42321.0</v>
      </c>
      <c r="D104" s="52" t="e">
        <v>#N/A</v>
      </c>
      <c r="E104" s="52" t="e">
        <v>#N/A</v>
      </c>
      <c r="F104" s="52" t="e">
        <v>#N/A</v>
      </c>
      <c r="G104" s="52" t="e">
        <v>#N/A</v>
      </c>
      <c r="H104" s="52" t="e">
        <v>#N/A</v>
      </c>
    </row>
    <row r="105">
      <c r="A105" s="44" t="s">
        <v>1518</v>
      </c>
      <c r="B105" s="45" t="s">
        <v>1519</v>
      </c>
      <c r="C105" s="46">
        <v>42332.0</v>
      </c>
      <c r="D105" s="52" t="e">
        <v>#N/A</v>
      </c>
      <c r="E105" s="52" t="e">
        <v>#N/A</v>
      </c>
      <c r="F105" s="52" t="e">
        <v>#N/A</v>
      </c>
      <c r="G105" s="52" t="e">
        <v>#N/A</v>
      </c>
      <c r="H105" s="52" t="e">
        <v>#N/A</v>
      </c>
    </row>
    <row r="106">
      <c r="A106" s="64" t="s">
        <v>1522</v>
      </c>
      <c r="B106" s="65" t="s">
        <v>1523</v>
      </c>
      <c r="C106" s="66">
        <v>42310.0</v>
      </c>
      <c r="D106" s="52" t="e">
        <v>#N/A</v>
      </c>
      <c r="E106" s="52" t="e">
        <v>#N/A</v>
      </c>
      <c r="F106" s="52" t="e">
        <v>#N/A</v>
      </c>
      <c r="G106" s="52" t="e">
        <v>#N/A</v>
      </c>
      <c r="H106" s="52" t="e">
        <v>#N/A</v>
      </c>
    </row>
    <row r="107">
      <c r="A107" s="44" t="s">
        <v>1529</v>
      </c>
      <c r="B107" s="45" t="s">
        <v>1531</v>
      </c>
      <c r="C107" s="46">
        <v>42327.0</v>
      </c>
      <c r="D107" s="52" t="e">
        <v>#N/A</v>
      </c>
      <c r="E107" s="52" t="e">
        <v>#N/A</v>
      </c>
      <c r="F107" s="52" t="e">
        <v>#N/A</v>
      </c>
      <c r="G107" s="52" t="e">
        <v>#N/A</v>
      </c>
      <c r="H107" s="52" t="e">
        <v>#N/A</v>
      </c>
    </row>
    <row r="108">
      <c r="A108" s="64" t="s">
        <v>1537</v>
      </c>
      <c r="B108" s="65" t="s">
        <v>1539</v>
      </c>
      <c r="C108" s="66">
        <v>42319.0</v>
      </c>
      <c r="D108" s="52" t="e">
        <v>#N/A</v>
      </c>
      <c r="E108" s="52" t="e">
        <v>#N/A</v>
      </c>
      <c r="F108" s="52" t="e">
        <v>#N/A</v>
      </c>
      <c r="G108" s="52" t="e">
        <v>#N/A</v>
      </c>
      <c r="H108" s="52" t="e">
        <v>#N/A</v>
      </c>
    </row>
    <row r="109">
      <c r="A109" s="44" t="s">
        <v>1544</v>
      </c>
      <c r="B109" s="45" t="s">
        <v>1546</v>
      </c>
      <c r="C109" s="46">
        <v>42310.0</v>
      </c>
      <c r="D109" s="52" t="e">
        <v>#N/A</v>
      </c>
      <c r="E109" s="52" t="e">
        <v>#N/A</v>
      </c>
      <c r="F109" s="52" t="e">
        <v>#N/A</v>
      </c>
      <c r="G109" s="52" t="e">
        <v>#N/A</v>
      </c>
      <c r="H109" s="52" t="e">
        <v>#N/A</v>
      </c>
    </row>
    <row r="110">
      <c r="A110" s="64" t="s">
        <v>1550</v>
      </c>
      <c r="B110" s="65" t="s">
        <v>1551</v>
      </c>
      <c r="C110" s="66">
        <v>42313.0</v>
      </c>
      <c r="D110" s="52" t="e">
        <v>#N/A</v>
      </c>
      <c r="E110" s="52" t="e">
        <v>#N/A</v>
      </c>
      <c r="F110" s="52" t="e">
        <v>#N/A</v>
      </c>
      <c r="G110" s="52" t="e">
        <v>#N/A</v>
      </c>
      <c r="H110" s="52" t="e">
        <v>#N/A</v>
      </c>
    </row>
    <row r="111">
      <c r="A111" s="53" t="s">
        <v>1557</v>
      </c>
      <c r="B111" s="54" t="s">
        <v>1558</v>
      </c>
      <c r="C111" s="55">
        <v>42321.0</v>
      </c>
      <c r="D111" s="52" t="e">
        <v>#N/A</v>
      </c>
      <c r="E111" s="52" t="e">
        <v>#N/A</v>
      </c>
      <c r="F111" s="52" t="e">
        <v>#N/A</v>
      </c>
      <c r="G111" s="52" t="e">
        <v>#N/A</v>
      </c>
      <c r="H111" s="52" t="e">
        <v>#N/A</v>
      </c>
    </row>
    <row r="112">
      <c r="A112" s="71" t="s">
        <v>1562</v>
      </c>
      <c r="B112" s="72" t="s">
        <v>1570</v>
      </c>
      <c r="C112" s="73">
        <v>42312.0</v>
      </c>
      <c r="D112" s="52" t="e">
        <v>#N/A</v>
      </c>
      <c r="E112" s="52" t="e">
        <v>#N/A</v>
      </c>
      <c r="F112" s="52" t="e">
        <v>#N/A</v>
      </c>
      <c r="G112" s="52" t="e">
        <v>#N/A</v>
      </c>
      <c r="H112" s="52" t="e">
        <v>#N/A</v>
      </c>
    </row>
    <row r="113">
      <c r="A113" s="47" t="s">
        <v>1594</v>
      </c>
      <c r="B113" s="48" t="s">
        <v>1595</v>
      </c>
      <c r="C113" s="49">
        <v>42326.0</v>
      </c>
      <c r="D113" s="52" t="e">
        <v>#N/A</v>
      </c>
      <c r="E113" s="52" t="e">
        <v>#N/A</v>
      </c>
      <c r="F113" s="52" t="e">
        <v>#N/A</v>
      </c>
      <c r="G113" s="52" t="e">
        <v>#N/A</v>
      </c>
      <c r="H113" s="52" t="e">
        <v>#N/A</v>
      </c>
    </row>
    <row r="114">
      <c r="A114" s="44" t="s">
        <v>1600</v>
      </c>
      <c r="B114" s="45" t="s">
        <v>1602</v>
      </c>
      <c r="C114" s="46">
        <v>42330.0</v>
      </c>
      <c r="D114" s="52" t="e">
        <v>#N/A</v>
      </c>
      <c r="E114" s="52" t="e">
        <v>#N/A</v>
      </c>
      <c r="F114" s="52" t="e">
        <v>#N/A</v>
      </c>
      <c r="G114" s="52" t="e">
        <v>#N/A</v>
      </c>
      <c r="H114" s="52" t="e">
        <v>#N/A</v>
      </c>
    </row>
    <row r="115">
      <c r="A115" s="47" t="s">
        <v>1609</v>
      </c>
      <c r="B115" s="48" t="s">
        <v>1611</v>
      </c>
      <c r="C115" s="49">
        <v>42313.0</v>
      </c>
      <c r="D115" s="52" t="e">
        <v>#N/A</v>
      </c>
      <c r="E115" s="52" t="e">
        <v>#N/A</v>
      </c>
      <c r="F115" s="52" t="e">
        <v>#N/A</v>
      </c>
      <c r="G115" s="52" t="e">
        <v>#N/A</v>
      </c>
      <c r="H115" s="52" t="e">
        <v>#N/A</v>
      </c>
    </row>
    <row r="116">
      <c r="A116" s="44" t="s">
        <v>1615</v>
      </c>
      <c r="B116" s="45" t="s">
        <v>1617</v>
      </c>
      <c r="C116" s="46">
        <v>42326.0</v>
      </c>
      <c r="D116" s="52" t="e">
        <v>#N/A</v>
      </c>
      <c r="E116" s="52" t="e">
        <v>#N/A</v>
      </c>
      <c r="F116" s="52" t="e">
        <v>#N/A</v>
      </c>
      <c r="G116" s="52" t="e">
        <v>#N/A</v>
      </c>
      <c r="H116" s="52" t="e">
        <v>#N/A</v>
      </c>
    </row>
    <row r="117">
      <c r="A117" s="47" t="s">
        <v>1623</v>
      </c>
      <c r="B117" s="48" t="s">
        <v>1624</v>
      </c>
      <c r="C117" s="49">
        <v>42328.0</v>
      </c>
      <c r="D117" s="52" t="e">
        <v>#N/A</v>
      </c>
      <c r="E117" s="52" t="e">
        <v>#N/A</v>
      </c>
      <c r="F117" s="52" t="e">
        <v>#N/A</v>
      </c>
      <c r="G117" s="52" t="e">
        <v>#N/A</v>
      </c>
      <c r="H117" s="52" t="e">
        <v>#N/A</v>
      </c>
    </row>
    <row r="118">
      <c r="A118" s="44" t="s">
        <v>1628</v>
      </c>
      <c r="B118" s="45" t="s">
        <v>1630</v>
      </c>
      <c r="C118" s="46">
        <v>42319.0</v>
      </c>
      <c r="D118" s="52" t="e">
        <v>#N/A</v>
      </c>
      <c r="E118" s="52" t="e">
        <v>#N/A</v>
      </c>
      <c r="F118" s="52" t="e">
        <v>#N/A</v>
      </c>
      <c r="G118" s="52" t="e">
        <v>#N/A</v>
      </c>
      <c r="H118" s="52" t="e">
        <v>#N/A</v>
      </c>
    </row>
    <row r="119">
      <c r="A119" s="60" t="s">
        <v>1632</v>
      </c>
      <c r="B119" s="61" t="s">
        <v>1634</v>
      </c>
      <c r="C119" s="62">
        <v>42328.0</v>
      </c>
      <c r="D119" s="52" t="e">
        <v>#N/A</v>
      </c>
      <c r="E119" s="52" t="e">
        <v>#N/A</v>
      </c>
      <c r="F119" s="52" t="e">
        <v>#N/A</v>
      </c>
      <c r="G119" s="52" t="e">
        <v>#N/A</v>
      </c>
      <c r="H119" s="52" t="e">
        <v>#N/A</v>
      </c>
    </row>
    <row r="120">
      <c r="A120" s="44" t="s">
        <v>1639</v>
      </c>
      <c r="B120" s="45" t="s">
        <v>1641</v>
      </c>
      <c r="C120" s="46">
        <v>42311.0</v>
      </c>
      <c r="D120" s="52" t="e">
        <v>#N/A</v>
      </c>
      <c r="E120" s="52" t="e">
        <v>#N/A</v>
      </c>
      <c r="F120" s="52" t="e">
        <v>#N/A</v>
      </c>
      <c r="G120" s="52" t="e">
        <v>#N/A</v>
      </c>
      <c r="H120" s="52" t="e">
        <v>#N/A</v>
      </c>
    </row>
    <row r="121">
      <c r="A121" s="47" t="s">
        <v>1644</v>
      </c>
      <c r="B121" s="48" t="s">
        <v>1647</v>
      </c>
      <c r="C121" s="49">
        <v>42326.0</v>
      </c>
      <c r="D121" s="52" t="e">
        <v>#N/A</v>
      </c>
      <c r="E121" s="52" t="e">
        <v>#N/A</v>
      </c>
      <c r="F121" s="52" t="e">
        <v>#N/A</v>
      </c>
      <c r="G121" s="52" t="e">
        <v>#N/A</v>
      </c>
      <c r="H121" s="52" t="e">
        <v>#N/A</v>
      </c>
    </row>
    <row r="122">
      <c r="A122" s="44" t="s">
        <v>1651</v>
      </c>
      <c r="B122" s="45" t="s">
        <v>1652</v>
      </c>
      <c r="C122" s="46">
        <v>42325.0</v>
      </c>
      <c r="D122" s="52" t="e">
        <v>#N/A</v>
      </c>
      <c r="E122" s="52" t="e">
        <v>#N/A</v>
      </c>
      <c r="F122" s="52" t="e">
        <v>#N/A</v>
      </c>
      <c r="G122" s="52" t="e">
        <v>#N/A</v>
      </c>
      <c r="H122" s="52" t="e">
        <v>#N/A</v>
      </c>
    </row>
    <row r="123">
      <c r="A123" s="47" t="s">
        <v>1653</v>
      </c>
      <c r="B123" s="48" t="s">
        <v>1654</v>
      </c>
      <c r="C123" s="49">
        <v>42311.0</v>
      </c>
      <c r="D123" s="52" t="e">
        <v>#N/A</v>
      </c>
      <c r="E123" s="52" t="e">
        <v>#N/A</v>
      </c>
      <c r="F123" s="52" t="e">
        <v>#N/A</v>
      </c>
      <c r="G123" s="52" t="e">
        <v>#N/A</v>
      </c>
      <c r="H123" s="52" t="e">
        <v>#N/A</v>
      </c>
    </row>
    <row r="124">
      <c r="A124" s="44" t="s">
        <v>1661</v>
      </c>
      <c r="B124" s="45" t="s">
        <v>1663</v>
      </c>
      <c r="C124" s="46">
        <v>42314.0</v>
      </c>
      <c r="D124" s="52" t="e">
        <v>#N/A</v>
      </c>
      <c r="E124" s="52" t="e">
        <v>#N/A</v>
      </c>
      <c r="F124" s="52" t="e">
        <v>#N/A</v>
      </c>
      <c r="G124" s="52" t="e">
        <v>#N/A</v>
      </c>
      <c r="H124" s="52" t="e">
        <v>#N/A</v>
      </c>
    </row>
    <row r="125">
      <c r="A125" s="47" t="s">
        <v>1667</v>
      </c>
      <c r="B125" s="48" t="s">
        <v>1668</v>
      </c>
      <c r="C125" s="49">
        <v>42325.0</v>
      </c>
      <c r="D125" s="52" t="e">
        <v>#N/A</v>
      </c>
      <c r="E125" s="52" t="e">
        <v>#N/A</v>
      </c>
      <c r="F125" s="52" t="e">
        <v>#N/A</v>
      </c>
      <c r="G125" s="52" t="e">
        <v>#N/A</v>
      </c>
      <c r="H125" s="52" t="e">
        <v>#N/A</v>
      </c>
    </row>
    <row r="126">
      <c r="A126" s="44" t="s">
        <v>1674</v>
      </c>
      <c r="B126" s="45" t="s">
        <v>1676</v>
      </c>
      <c r="C126" s="46">
        <v>42320.0</v>
      </c>
      <c r="D126" s="52" t="e">
        <v>#N/A</v>
      </c>
      <c r="E126" s="52" t="e">
        <v>#N/A</v>
      </c>
      <c r="F126" s="52" t="e">
        <v>#N/A</v>
      </c>
      <c r="G126" s="52" t="e">
        <v>#N/A</v>
      </c>
      <c r="H126" s="52" t="e">
        <v>#N/A</v>
      </c>
    </row>
    <row r="127">
      <c r="A127" s="60" t="s">
        <v>1685</v>
      </c>
      <c r="B127" s="61" t="s">
        <v>1688</v>
      </c>
      <c r="C127" s="62">
        <v>42312.0</v>
      </c>
      <c r="D127" s="52" t="e">
        <v>#N/A</v>
      </c>
      <c r="E127" s="52" t="e">
        <v>#N/A</v>
      </c>
      <c r="F127" s="52" t="e">
        <v>#N/A</v>
      </c>
      <c r="G127" s="52" t="e">
        <v>#N/A</v>
      </c>
      <c r="H127" s="52" t="e">
        <v>#N/A</v>
      </c>
    </row>
    <row r="128">
      <c r="A128" s="71" t="s">
        <v>1693</v>
      </c>
      <c r="B128" s="72" t="s">
        <v>1694</v>
      </c>
      <c r="C128" s="73">
        <v>42329.0</v>
      </c>
      <c r="D128" s="52" t="e">
        <v>#N/A</v>
      </c>
      <c r="E128" s="52" t="e">
        <v>#N/A</v>
      </c>
      <c r="F128" s="52" t="e">
        <v>#N/A</v>
      </c>
      <c r="G128" s="52" t="e">
        <v>#N/A</v>
      </c>
      <c r="H128" s="52" t="e">
        <v>#N/A</v>
      </c>
    </row>
    <row r="129">
      <c r="A129" s="44" t="s">
        <v>1700</v>
      </c>
      <c r="B129" s="59" t="s">
        <v>762</v>
      </c>
      <c r="C129" s="46">
        <v>42326.0</v>
      </c>
      <c r="D129" s="52" t="e">
        <v>#N/A</v>
      </c>
      <c r="E129" s="52" t="e">
        <v>#N/A</v>
      </c>
      <c r="F129" s="52" t="e">
        <v>#N/A</v>
      </c>
      <c r="G129" s="52" t="e">
        <v>#N/A</v>
      </c>
      <c r="H129" s="52" t="e">
        <v>#N/A</v>
      </c>
    </row>
    <row r="130">
      <c r="A130" s="64" t="s">
        <v>1706</v>
      </c>
      <c r="B130" s="65" t="s">
        <v>1708</v>
      </c>
      <c r="C130" s="66">
        <v>42311.0</v>
      </c>
      <c r="D130" s="52" t="e">
        <v>#N/A</v>
      </c>
      <c r="E130" s="52" t="e">
        <v>#N/A</v>
      </c>
      <c r="F130" s="52" t="e">
        <v>#N/A</v>
      </c>
      <c r="G130" s="52" t="e">
        <v>#N/A</v>
      </c>
      <c r="H130" s="52" t="e">
        <v>#N/A</v>
      </c>
    </row>
    <row r="131">
      <c r="A131" s="44" t="s">
        <v>1712</v>
      </c>
      <c r="B131" s="45" t="s">
        <v>1714</v>
      </c>
      <c r="C131" s="46">
        <v>42310.0</v>
      </c>
      <c r="D131" s="52" t="e">
        <v>#N/A</v>
      </c>
      <c r="E131" s="52" t="e">
        <v>#N/A</v>
      </c>
      <c r="F131" s="52" t="e">
        <v>#N/A</v>
      </c>
      <c r="G131" s="52" t="e">
        <v>#N/A</v>
      </c>
      <c r="H131" s="52" t="e">
        <v>#N/A</v>
      </c>
    </row>
    <row r="132">
      <c r="A132" s="64" t="s">
        <v>1717</v>
      </c>
      <c r="B132" s="65" t="s">
        <v>1719</v>
      </c>
      <c r="C132" s="66">
        <v>42320.0</v>
      </c>
      <c r="D132" s="52" t="e">
        <v>#N/A</v>
      </c>
      <c r="E132" s="52" t="e">
        <v>#N/A</v>
      </c>
      <c r="F132" s="52" t="e">
        <v>#N/A</v>
      </c>
      <c r="G132" s="52" t="e">
        <v>#N/A</v>
      </c>
      <c r="H132" s="52" t="e">
        <v>#N/A</v>
      </c>
    </row>
    <row r="133">
      <c r="A133" s="44" t="s">
        <v>1727</v>
      </c>
      <c r="B133" s="45" t="s">
        <v>1729</v>
      </c>
      <c r="C133" s="46">
        <v>42310.0</v>
      </c>
      <c r="D133" s="52" t="e">
        <v>#N/A</v>
      </c>
      <c r="E133" s="52" t="e">
        <v>#N/A</v>
      </c>
      <c r="F133" s="52" t="e">
        <v>#N/A</v>
      </c>
      <c r="G133" s="52" t="e">
        <v>#N/A</v>
      </c>
      <c r="H133" s="52" t="e">
        <v>#N/A</v>
      </c>
    </row>
    <row r="134">
      <c r="A134" s="64" t="s">
        <v>1733</v>
      </c>
      <c r="B134" s="65" t="s">
        <v>1734</v>
      </c>
      <c r="C134" s="66">
        <v>42324.0</v>
      </c>
      <c r="D134" s="52" t="e">
        <v>#N/A</v>
      </c>
      <c r="E134" s="52" t="e">
        <v>#N/A</v>
      </c>
      <c r="F134" s="52" t="e">
        <v>#N/A</v>
      </c>
      <c r="G134" s="52" t="e">
        <v>#N/A</v>
      </c>
      <c r="H134" s="52" t="e">
        <v>#N/A</v>
      </c>
    </row>
    <row r="135">
      <c r="A135" s="53" t="s">
        <v>1738</v>
      </c>
      <c r="B135" s="54" t="s">
        <v>1740</v>
      </c>
      <c r="C135" s="55">
        <v>42328.0</v>
      </c>
      <c r="D135" s="52" t="e">
        <v>#N/A</v>
      </c>
      <c r="E135" s="52" t="e">
        <v>#N/A</v>
      </c>
      <c r="F135" s="52" t="e">
        <v>#N/A</v>
      </c>
      <c r="G135" s="52" t="e">
        <v>#N/A</v>
      </c>
      <c r="H135" s="52" t="e">
        <v>#N/A</v>
      </c>
    </row>
    <row r="136">
      <c r="A136" s="64" t="s">
        <v>1742</v>
      </c>
      <c r="B136" s="65" t="s">
        <v>1743</v>
      </c>
      <c r="C136" s="66">
        <v>42329.0</v>
      </c>
      <c r="D136" s="52" t="e">
        <v>#N/A</v>
      </c>
      <c r="E136" s="52" t="e">
        <v>#N/A</v>
      </c>
      <c r="F136" s="52" t="e">
        <v>#N/A</v>
      </c>
      <c r="G136" s="52" t="e">
        <v>#N/A</v>
      </c>
      <c r="H136" s="52" t="e">
        <v>#N/A</v>
      </c>
    </row>
    <row r="137">
      <c r="A137" s="44" t="s">
        <v>1748</v>
      </c>
      <c r="B137" s="45" t="s">
        <v>1750</v>
      </c>
      <c r="C137" s="46">
        <v>42311.0</v>
      </c>
      <c r="D137" s="52" t="e">
        <v>#N/A</v>
      </c>
      <c r="E137" s="52" t="e">
        <v>#N/A</v>
      </c>
      <c r="F137" s="52" t="e">
        <v>#N/A</v>
      </c>
      <c r="G137" s="52" t="e">
        <v>#N/A</v>
      </c>
      <c r="H137" s="52" t="e">
        <v>#N/A</v>
      </c>
    </row>
    <row r="138">
      <c r="A138" s="64" t="s">
        <v>1755</v>
      </c>
      <c r="B138" s="65" t="s">
        <v>1756</v>
      </c>
      <c r="C138" s="66">
        <v>42317.0</v>
      </c>
      <c r="D138" s="52" t="e">
        <v>#N/A</v>
      </c>
      <c r="E138" s="52" t="e">
        <v>#N/A</v>
      </c>
      <c r="F138" s="52" t="e">
        <v>#N/A</v>
      </c>
      <c r="G138" s="52" t="e">
        <v>#N/A</v>
      </c>
      <c r="H138" s="52" t="e">
        <v>#N/A</v>
      </c>
    </row>
    <row r="139">
      <c r="A139" s="44" t="s">
        <v>1364</v>
      </c>
      <c r="B139" s="45" t="s">
        <v>1299</v>
      </c>
      <c r="C139" s="46">
        <v>42314.0</v>
      </c>
      <c r="D139" s="52" t="e">
        <v>#N/A</v>
      </c>
      <c r="E139" s="52" t="e">
        <v>#N/A</v>
      </c>
      <c r="F139" s="52" t="e">
        <v>#N/A</v>
      </c>
      <c r="G139" s="52" t="e">
        <v>#N/A</v>
      </c>
      <c r="H139" s="52" t="e">
        <v>#N/A</v>
      </c>
    </row>
    <row r="140">
      <c r="A140" s="64" t="s">
        <v>1766</v>
      </c>
      <c r="B140" s="65" t="s">
        <v>1768</v>
      </c>
      <c r="C140" s="66">
        <v>42326.0</v>
      </c>
      <c r="D140" s="52" t="e">
        <v>#N/A</v>
      </c>
      <c r="E140" s="52" t="e">
        <v>#N/A</v>
      </c>
      <c r="F140" s="52" t="e">
        <v>#N/A</v>
      </c>
      <c r="G140" s="52" t="e">
        <v>#N/A</v>
      </c>
      <c r="H140" s="52" t="e">
        <v>#N/A</v>
      </c>
    </row>
    <row r="141">
      <c r="A141" s="44" t="s">
        <v>1773</v>
      </c>
      <c r="B141" s="45" t="s">
        <v>1775</v>
      </c>
      <c r="C141" s="46">
        <v>42326.0</v>
      </c>
      <c r="D141" s="52" t="e">
        <v>#N/A</v>
      </c>
      <c r="E141" s="52" t="e">
        <v>#N/A</v>
      </c>
      <c r="F141" s="52" t="e">
        <v>#N/A</v>
      </c>
      <c r="G141" s="52" t="e">
        <v>#N/A</v>
      </c>
      <c r="H141" s="52" t="e">
        <v>#N/A</v>
      </c>
    </row>
    <row r="142">
      <c r="A142" s="64" t="s">
        <v>1778</v>
      </c>
      <c r="B142" s="65" t="s">
        <v>1780</v>
      </c>
      <c r="C142" s="66">
        <v>42334.0</v>
      </c>
      <c r="D142" s="52" t="e">
        <v>#N/A</v>
      </c>
      <c r="E142" s="52" t="e">
        <v>#N/A</v>
      </c>
      <c r="F142" s="52" t="e">
        <v>#N/A</v>
      </c>
      <c r="G142" s="52" t="e">
        <v>#N/A</v>
      </c>
      <c r="H142" s="52" t="e">
        <v>#N/A</v>
      </c>
    </row>
    <row r="143">
      <c r="A143" s="44" t="s">
        <v>1787</v>
      </c>
      <c r="B143" s="45" t="s">
        <v>1788</v>
      </c>
      <c r="C143" s="46">
        <v>42312.0</v>
      </c>
      <c r="D143" s="52" t="e">
        <v>#N/A</v>
      </c>
      <c r="E143" s="52" t="e">
        <v>#N/A</v>
      </c>
      <c r="F143" s="52" t="e">
        <v>#N/A</v>
      </c>
      <c r="G143" s="52" t="e">
        <v>#N/A</v>
      </c>
      <c r="H143" s="52" t="e">
        <v>#N/A</v>
      </c>
    </row>
    <row r="144">
      <c r="A144" s="64" t="s">
        <v>1796</v>
      </c>
      <c r="B144" s="65" t="s">
        <v>1798</v>
      </c>
      <c r="C144" s="66">
        <v>42327.0</v>
      </c>
      <c r="D144" s="52" t="e">
        <v>#N/A</v>
      </c>
      <c r="E144" s="52" t="e">
        <v>#N/A</v>
      </c>
      <c r="F144" s="52" t="e">
        <v>#N/A</v>
      </c>
      <c r="G144" s="52" t="e">
        <v>#N/A</v>
      </c>
      <c r="H144" s="52" t="e">
        <v>#N/A</v>
      </c>
    </row>
    <row r="145">
      <c r="A145" s="44" t="s">
        <v>1801</v>
      </c>
      <c r="B145" s="45" t="s">
        <v>1803</v>
      </c>
      <c r="C145" s="46">
        <v>42326.0</v>
      </c>
      <c r="D145" s="52" t="e">
        <v>#N/A</v>
      </c>
      <c r="E145" s="52" t="e">
        <v>#N/A</v>
      </c>
      <c r="F145" s="52" t="e">
        <v>#N/A</v>
      </c>
      <c r="G145" s="52" t="e">
        <v>#N/A</v>
      </c>
      <c r="H145" s="52" t="e">
        <v>#N/A</v>
      </c>
    </row>
    <row r="146">
      <c r="A146" s="64" t="s">
        <v>1809</v>
      </c>
      <c r="B146" s="65" t="s">
        <v>1810</v>
      </c>
      <c r="C146" s="66">
        <v>42328.0</v>
      </c>
      <c r="D146" s="52" t="e">
        <v>#N/A</v>
      </c>
      <c r="E146" s="52" t="e">
        <v>#N/A</v>
      </c>
      <c r="F146" s="52" t="e">
        <v>#N/A</v>
      </c>
      <c r="G146" s="52" t="e">
        <v>#N/A</v>
      </c>
      <c r="H146" s="52" t="e">
        <v>#N/A</v>
      </c>
    </row>
    <row r="147">
      <c r="A147" s="44" t="s">
        <v>1812</v>
      </c>
      <c r="B147" s="45" t="s">
        <v>1813</v>
      </c>
      <c r="C147" s="46">
        <v>42331.0</v>
      </c>
      <c r="D147" s="52" t="e">
        <v>#N/A</v>
      </c>
      <c r="E147" s="52" t="e">
        <v>#N/A</v>
      </c>
      <c r="F147" s="52" t="e">
        <v>#N/A</v>
      </c>
      <c r="G147" s="52" t="e">
        <v>#N/A</v>
      </c>
      <c r="H147" s="52" t="e">
        <v>#N/A</v>
      </c>
    </row>
    <row r="148">
      <c r="A148" s="64" t="s">
        <v>1816</v>
      </c>
      <c r="B148" s="65" t="s">
        <v>1817</v>
      </c>
      <c r="C148" s="66">
        <v>42313.0</v>
      </c>
      <c r="D148" s="52" t="e">
        <v>#N/A</v>
      </c>
      <c r="E148" s="52" t="e">
        <v>#N/A</v>
      </c>
      <c r="F148" s="52" t="e">
        <v>#N/A</v>
      </c>
      <c r="G148" s="52" t="e">
        <v>#N/A</v>
      </c>
      <c r="H148" s="52" t="e">
        <v>#N/A</v>
      </c>
    </row>
    <row r="149">
      <c r="A149" s="44" t="s">
        <v>1818</v>
      </c>
      <c r="B149" s="45" t="s">
        <v>1819</v>
      </c>
      <c r="C149" s="46">
        <v>42331.0</v>
      </c>
      <c r="D149" s="52" t="e">
        <v>#N/A</v>
      </c>
      <c r="E149" s="52" t="e">
        <v>#N/A</v>
      </c>
      <c r="F149" s="52" t="e">
        <v>#N/A</v>
      </c>
      <c r="G149" s="52" t="e">
        <v>#N/A</v>
      </c>
      <c r="H149" s="52" t="e">
        <v>#N/A</v>
      </c>
    </row>
    <row r="150">
      <c r="A150" s="67" t="s">
        <v>1820</v>
      </c>
      <c r="B150" s="68" t="s">
        <v>1821</v>
      </c>
      <c r="C150" s="69">
        <v>42317.0</v>
      </c>
      <c r="D150" s="52" t="e">
        <v>#N/A</v>
      </c>
      <c r="E150" s="52" t="e">
        <v>#N/A</v>
      </c>
      <c r="F150" s="52" t="e">
        <v>#N/A</v>
      </c>
      <c r="G150" s="52" t="e">
        <v>#N/A</v>
      </c>
      <c r="H150" s="52" t="e">
        <v>#N/A</v>
      </c>
    </row>
    <row r="151">
      <c r="A151" s="47" t="s">
        <v>1822</v>
      </c>
      <c r="B151" s="48" t="s">
        <v>1823</v>
      </c>
      <c r="C151" s="49">
        <v>42328.0</v>
      </c>
      <c r="D151" s="52" t="e">
        <v>#N/A</v>
      </c>
      <c r="E151" s="52" t="e">
        <v>#N/A</v>
      </c>
      <c r="F151" s="52" t="e">
        <v>#N/A</v>
      </c>
      <c r="G151" s="52" t="e">
        <v>#N/A</v>
      </c>
      <c r="H151" s="52" t="e">
        <v>#N/A</v>
      </c>
    </row>
    <row r="152">
      <c r="A152" s="44" t="s">
        <v>554</v>
      </c>
      <c r="B152" s="45" t="s">
        <v>530</v>
      </c>
      <c r="C152" s="46">
        <v>42329.0</v>
      </c>
      <c r="D152" s="52" t="e">
        <v>#N/A</v>
      </c>
      <c r="E152" s="52" t="e">
        <v>#N/A</v>
      </c>
      <c r="F152" s="52" t="e">
        <v>#N/A</v>
      </c>
      <c r="G152" s="52" t="e">
        <v>#N/A</v>
      </c>
      <c r="H152" s="52" t="e">
        <v>#N/A</v>
      </c>
    </row>
    <row r="153">
      <c r="A153" s="47" t="s">
        <v>1824</v>
      </c>
      <c r="B153" s="48" t="s">
        <v>1825</v>
      </c>
      <c r="C153" s="49">
        <v>42311.0</v>
      </c>
      <c r="D153" s="52" t="e">
        <v>#N/A</v>
      </c>
      <c r="E153" s="52" t="e">
        <v>#N/A</v>
      </c>
      <c r="F153" s="52" t="e">
        <v>#N/A</v>
      </c>
      <c r="G153" s="52" t="e">
        <v>#N/A</v>
      </c>
      <c r="H153" s="52" t="e">
        <v>#N/A</v>
      </c>
    </row>
    <row r="154">
      <c r="A154" s="44" t="s">
        <v>1826</v>
      </c>
      <c r="B154" s="45" t="s">
        <v>1827</v>
      </c>
      <c r="C154" s="46">
        <v>42314.0</v>
      </c>
      <c r="D154" s="52" t="e">
        <v>#N/A</v>
      </c>
      <c r="E154" s="52" t="e">
        <v>#N/A</v>
      </c>
      <c r="F154" s="52" t="e">
        <v>#N/A</v>
      </c>
      <c r="G154" s="52" t="e">
        <v>#N/A</v>
      </c>
      <c r="H154" s="52" t="e">
        <v>#N/A</v>
      </c>
    </row>
    <row r="155">
      <c r="A155" s="47" t="s">
        <v>1828</v>
      </c>
      <c r="B155" s="48" t="s">
        <v>1829</v>
      </c>
      <c r="C155" s="49">
        <v>42327.0</v>
      </c>
      <c r="D155" s="52" t="e">
        <v>#N/A</v>
      </c>
      <c r="E155" s="52" t="e">
        <v>#N/A</v>
      </c>
      <c r="F155" s="52" t="e">
        <v>#N/A</v>
      </c>
      <c r="G155" s="52" t="e">
        <v>#N/A</v>
      </c>
      <c r="H155" s="52" t="e">
        <v>#N/A</v>
      </c>
    </row>
    <row r="156">
      <c r="A156" s="44" t="s">
        <v>1830</v>
      </c>
      <c r="B156" s="45" t="s">
        <v>1831</v>
      </c>
      <c r="C156" s="46">
        <v>42332.0</v>
      </c>
      <c r="D156" s="52" t="e">
        <v>#N/A</v>
      </c>
      <c r="E156" s="52" t="e">
        <v>#N/A</v>
      </c>
      <c r="F156" s="52" t="e">
        <v>#N/A</v>
      </c>
      <c r="G156" s="52" t="e">
        <v>#N/A</v>
      </c>
      <c r="H156" s="52" t="e">
        <v>#N/A</v>
      </c>
    </row>
    <row r="157">
      <c r="A157" s="47" t="s">
        <v>1833</v>
      </c>
      <c r="B157" s="48" t="s">
        <v>1834</v>
      </c>
      <c r="C157" s="49">
        <v>42324.0</v>
      </c>
      <c r="D157" s="52" t="e">
        <v>#N/A</v>
      </c>
      <c r="E157" s="52" t="e">
        <v>#N/A</v>
      </c>
      <c r="F157" s="52" t="e">
        <v>#N/A</v>
      </c>
      <c r="G157" s="52" t="e">
        <v>#N/A</v>
      </c>
      <c r="H157" s="52" t="e">
        <v>#N/A</v>
      </c>
    </row>
    <row r="158">
      <c r="A158" s="44" t="s">
        <v>1835</v>
      </c>
      <c r="B158" s="45" t="s">
        <v>1836</v>
      </c>
      <c r="C158" s="46">
        <v>42332.0</v>
      </c>
      <c r="D158" s="52" t="e">
        <v>#N/A</v>
      </c>
      <c r="E158" s="52" t="e">
        <v>#N/A</v>
      </c>
      <c r="F158" s="52" t="e">
        <v>#N/A</v>
      </c>
      <c r="G158" s="52" t="e">
        <v>#N/A</v>
      </c>
      <c r="H158" s="52" t="e">
        <v>#N/A</v>
      </c>
    </row>
    <row r="159">
      <c r="A159" s="60" t="s">
        <v>1837</v>
      </c>
      <c r="B159" s="61" t="s">
        <v>1838</v>
      </c>
      <c r="C159" s="62">
        <v>42327.0</v>
      </c>
      <c r="D159" s="52" t="e">
        <v>#N/A</v>
      </c>
      <c r="E159" s="52" t="e">
        <v>#N/A</v>
      </c>
      <c r="F159" s="52" t="e">
        <v>#N/A</v>
      </c>
      <c r="G159" s="52" t="e">
        <v>#N/A</v>
      </c>
      <c r="H159" s="52" t="e">
        <v>#N/A</v>
      </c>
    </row>
    <row r="160">
      <c r="A160" s="44" t="s">
        <v>421</v>
      </c>
      <c r="B160" s="45" t="s">
        <v>387</v>
      </c>
      <c r="C160" s="46">
        <v>42313.0</v>
      </c>
      <c r="D160" s="52" t="e">
        <v>#N/A</v>
      </c>
      <c r="E160" s="52" t="e">
        <v>#N/A</v>
      </c>
      <c r="F160" s="52" t="e">
        <v>#N/A</v>
      </c>
      <c r="G160" s="52" t="e">
        <v>#N/A</v>
      </c>
      <c r="H160" s="52" t="e">
        <v>#N/A</v>
      </c>
    </row>
    <row r="161">
      <c r="A161" s="47" t="s">
        <v>1843</v>
      </c>
      <c r="B161" s="48" t="s">
        <v>1844</v>
      </c>
      <c r="C161" s="49">
        <v>42310.0</v>
      </c>
      <c r="D161" s="52" t="e">
        <v>#N/A</v>
      </c>
      <c r="E161" s="52" t="e">
        <v>#N/A</v>
      </c>
      <c r="F161" s="52" t="e">
        <v>#N/A</v>
      </c>
      <c r="G161" s="52" t="e">
        <v>#N/A</v>
      </c>
      <c r="H161" s="52" t="e">
        <v>#N/A</v>
      </c>
    </row>
    <row r="162">
      <c r="A162" s="44" t="s">
        <v>1848</v>
      </c>
      <c r="B162" s="45" t="s">
        <v>1850</v>
      </c>
      <c r="C162" s="46">
        <v>42315.0</v>
      </c>
      <c r="D162" s="52" t="e">
        <v>#N/A</v>
      </c>
      <c r="E162" s="52" t="e">
        <v>#N/A</v>
      </c>
      <c r="F162" s="52" t="e">
        <v>#N/A</v>
      </c>
      <c r="G162" s="52" t="e">
        <v>#N/A</v>
      </c>
      <c r="H162" s="52" t="e">
        <v>#N/A</v>
      </c>
    </row>
    <row r="163">
      <c r="A163" s="47" t="s">
        <v>1854</v>
      </c>
      <c r="B163" s="48" t="s">
        <v>1855</v>
      </c>
      <c r="C163" s="49">
        <v>42331.0</v>
      </c>
      <c r="D163" s="52" t="e">
        <v>#N/A</v>
      </c>
      <c r="E163" s="52" t="e">
        <v>#N/A</v>
      </c>
      <c r="F163" s="52" t="e">
        <v>#N/A</v>
      </c>
      <c r="G163" s="52" t="e">
        <v>#N/A</v>
      </c>
      <c r="H163" s="52" t="e">
        <v>#N/A</v>
      </c>
    </row>
    <row r="164">
      <c r="A164" s="44" t="s">
        <v>1856</v>
      </c>
      <c r="B164" s="45" t="s">
        <v>1857</v>
      </c>
      <c r="C164" s="46">
        <v>42316.0</v>
      </c>
      <c r="D164" s="52" t="e">
        <v>#N/A</v>
      </c>
      <c r="E164" s="52" t="e">
        <v>#N/A</v>
      </c>
      <c r="F164" s="52" t="e">
        <v>#N/A</v>
      </c>
      <c r="G164" s="52" t="e">
        <v>#N/A</v>
      </c>
      <c r="H164" s="52" t="e">
        <v>#N/A</v>
      </c>
    </row>
    <row r="165">
      <c r="A165" s="47" t="s">
        <v>1858</v>
      </c>
      <c r="B165" s="48" t="s">
        <v>1859</v>
      </c>
      <c r="C165" s="49">
        <v>42332.0</v>
      </c>
      <c r="D165" s="52" t="e">
        <v>#N/A</v>
      </c>
      <c r="E165" s="52" t="e">
        <v>#N/A</v>
      </c>
      <c r="F165" s="52" t="e">
        <v>#N/A</v>
      </c>
      <c r="G165" s="52" t="e">
        <v>#N/A</v>
      </c>
      <c r="H165" s="52" t="e">
        <v>#N/A</v>
      </c>
    </row>
    <row r="166">
      <c r="A166" s="44" t="s">
        <v>1867</v>
      </c>
      <c r="B166" s="45" t="s">
        <v>1868</v>
      </c>
      <c r="C166" s="46">
        <v>42329.0</v>
      </c>
      <c r="D166" s="52" t="e">
        <v>#N/A</v>
      </c>
      <c r="E166" s="52" t="e">
        <v>#N/A</v>
      </c>
      <c r="F166" s="52" t="e">
        <v>#N/A</v>
      </c>
      <c r="G166" s="52" t="e">
        <v>#N/A</v>
      </c>
      <c r="H166" s="52" t="e">
        <v>#N/A</v>
      </c>
    </row>
    <row r="167">
      <c r="A167" s="60" t="s">
        <v>1875</v>
      </c>
      <c r="B167" s="61" t="s">
        <v>1876</v>
      </c>
      <c r="C167" s="62">
        <v>42311.0</v>
      </c>
      <c r="D167" s="52" t="e">
        <v>#N/A</v>
      </c>
      <c r="E167" s="52" t="e">
        <v>#N/A</v>
      </c>
      <c r="F167" s="52" t="e">
        <v>#N/A</v>
      </c>
      <c r="G167" s="52" t="e">
        <v>#N/A</v>
      </c>
      <c r="H167" s="52" t="e">
        <v>#N/A</v>
      </c>
    </row>
    <row r="168">
      <c r="A168" s="44" t="s">
        <v>1882</v>
      </c>
      <c r="B168" s="45" t="s">
        <v>1885</v>
      </c>
      <c r="C168" s="46">
        <v>42314.0</v>
      </c>
      <c r="D168" s="52" t="e">
        <v>#N/A</v>
      </c>
      <c r="E168" s="52" t="e">
        <v>#N/A</v>
      </c>
      <c r="F168" s="52" t="e">
        <v>#N/A</v>
      </c>
      <c r="G168" s="52" t="e">
        <v>#N/A</v>
      </c>
      <c r="H168" s="52" t="e">
        <v>#N/A</v>
      </c>
    </row>
    <row r="169">
      <c r="A169" s="47" t="s">
        <v>1890</v>
      </c>
      <c r="B169" s="48" t="s">
        <v>1892</v>
      </c>
      <c r="C169" s="49">
        <v>42327.0</v>
      </c>
      <c r="D169" s="52" t="e">
        <v>#N/A</v>
      </c>
      <c r="E169" s="52" t="e">
        <v>#N/A</v>
      </c>
      <c r="F169" s="52" t="e">
        <v>#N/A</v>
      </c>
      <c r="G169" s="52" t="e">
        <v>#N/A</v>
      </c>
      <c r="H169" s="52" t="e">
        <v>#N/A</v>
      </c>
    </row>
    <row r="170">
      <c r="A170" s="44" t="s">
        <v>1898</v>
      </c>
      <c r="B170" s="45" t="s">
        <v>1899</v>
      </c>
      <c r="C170" s="46">
        <v>42333.0</v>
      </c>
      <c r="D170" s="52" t="e">
        <v>#N/A</v>
      </c>
      <c r="E170" s="52" t="e">
        <v>#N/A</v>
      </c>
      <c r="F170" s="52" t="e">
        <v>#N/A</v>
      </c>
      <c r="G170" s="52" t="e">
        <v>#N/A</v>
      </c>
      <c r="H170" s="52" t="e">
        <v>#N/A</v>
      </c>
    </row>
    <row r="171">
      <c r="A171" s="47" t="s">
        <v>1905</v>
      </c>
      <c r="B171" s="48" t="s">
        <v>1907</v>
      </c>
      <c r="C171" s="49">
        <v>42324.0</v>
      </c>
      <c r="D171" s="52" t="e">
        <v>#N/A</v>
      </c>
      <c r="E171" s="52" t="e">
        <v>#N/A</v>
      </c>
      <c r="F171" s="52" t="e">
        <v>#N/A</v>
      </c>
      <c r="G171" s="52" t="e">
        <v>#N/A</v>
      </c>
      <c r="H171" s="52" t="e">
        <v>#N/A</v>
      </c>
    </row>
    <row r="172">
      <c r="A172" s="44" t="s">
        <v>1911</v>
      </c>
      <c r="B172" s="45" t="s">
        <v>1912</v>
      </c>
      <c r="C172" s="46">
        <v>42331.0</v>
      </c>
      <c r="D172" s="52" t="e">
        <v>#N/A</v>
      </c>
      <c r="E172" s="52" t="e">
        <v>#N/A</v>
      </c>
      <c r="F172" s="52" t="e">
        <v>#N/A</v>
      </c>
      <c r="G172" s="52" t="e">
        <v>#N/A</v>
      </c>
      <c r="H172" s="52" t="e">
        <v>#N/A</v>
      </c>
    </row>
    <row r="173">
      <c r="A173" s="47" t="s">
        <v>1915</v>
      </c>
      <c r="B173" s="48" t="s">
        <v>1917</v>
      </c>
      <c r="C173" s="49">
        <v>42320.0</v>
      </c>
      <c r="D173" s="52" t="e">
        <v>#N/A</v>
      </c>
      <c r="E173" s="52" t="e">
        <v>#N/A</v>
      </c>
      <c r="F173" s="52" t="e">
        <v>#N/A</v>
      </c>
      <c r="G173" s="52" t="e">
        <v>#N/A</v>
      </c>
      <c r="H173" s="52" t="e">
        <v>#N/A</v>
      </c>
    </row>
    <row r="174">
      <c r="A174" s="44" t="s">
        <v>1918</v>
      </c>
      <c r="B174" s="45" t="s">
        <v>1919</v>
      </c>
      <c r="C174" s="46">
        <v>42331.0</v>
      </c>
      <c r="D174" s="52" t="e">
        <v>#N/A</v>
      </c>
      <c r="E174" s="52" t="e">
        <v>#N/A</v>
      </c>
      <c r="F174" s="52" t="e">
        <v>#N/A</v>
      </c>
      <c r="G174" s="52" t="e">
        <v>#N/A</v>
      </c>
      <c r="H174" s="52" t="e">
        <v>#N/A</v>
      </c>
    </row>
    <row r="175">
      <c r="A175" s="60" t="s">
        <v>1922</v>
      </c>
      <c r="B175" s="61" t="s">
        <v>1923</v>
      </c>
      <c r="C175" s="62">
        <v>42325.0</v>
      </c>
      <c r="D175" s="52" t="e">
        <v>#N/A</v>
      </c>
      <c r="E175" s="52" t="e">
        <v>#N/A</v>
      </c>
      <c r="F175" s="52" t="e">
        <v>#N/A</v>
      </c>
      <c r="G175" s="52" t="e">
        <v>#N/A</v>
      </c>
      <c r="H175" s="52" t="e">
        <v>#N/A</v>
      </c>
    </row>
    <row r="176">
      <c r="A176" s="44" t="s">
        <v>1928</v>
      </c>
      <c r="B176" s="45" t="s">
        <v>1930</v>
      </c>
      <c r="C176" s="46">
        <v>42331.0</v>
      </c>
      <c r="D176" s="52" t="e">
        <v>#N/A</v>
      </c>
      <c r="E176" s="52" t="e">
        <v>#N/A</v>
      </c>
      <c r="F176" s="52" t="e">
        <v>#N/A</v>
      </c>
      <c r="G176" s="52" t="e">
        <v>#N/A</v>
      </c>
      <c r="H176" s="52" t="e">
        <v>#N/A</v>
      </c>
    </row>
    <row r="177">
      <c r="A177" s="44" t="s">
        <v>1931</v>
      </c>
      <c r="B177" s="45" t="s">
        <v>1932</v>
      </c>
      <c r="C177" s="46">
        <v>42326.0</v>
      </c>
      <c r="D177" s="52" t="e">
        <v>#N/A</v>
      </c>
      <c r="E177" s="52" t="e">
        <v>#N/A</v>
      </c>
      <c r="F177" s="52" t="e">
        <v>#N/A</v>
      </c>
      <c r="G177" s="52" t="e">
        <v>#N/A</v>
      </c>
      <c r="H177" s="52" t="e">
        <v>#N/A</v>
      </c>
    </row>
    <row r="178">
      <c r="A178" s="64" t="s">
        <v>1933</v>
      </c>
      <c r="B178" s="65" t="s">
        <v>1934</v>
      </c>
      <c r="C178" s="66">
        <v>42329.0</v>
      </c>
      <c r="D178" s="52" t="e">
        <v>#N/A</v>
      </c>
      <c r="E178" s="52" t="e">
        <v>#N/A</v>
      </c>
      <c r="F178" s="52" t="e">
        <v>#N/A</v>
      </c>
      <c r="G178" s="52" t="e">
        <v>#N/A</v>
      </c>
      <c r="H178" s="52" t="e">
        <v>#N/A</v>
      </c>
    </row>
    <row r="179">
      <c r="A179" s="44" t="s">
        <v>1935</v>
      </c>
      <c r="B179" s="45" t="s">
        <v>1936</v>
      </c>
      <c r="C179" s="46">
        <v>42319.0</v>
      </c>
      <c r="D179" s="52" t="e">
        <v>#N/A</v>
      </c>
      <c r="E179" s="52" t="e">
        <v>#N/A</v>
      </c>
      <c r="F179" s="52" t="e">
        <v>#N/A</v>
      </c>
      <c r="G179" s="52" t="e">
        <v>#N/A</v>
      </c>
      <c r="H179" s="52" t="e">
        <v>#N/A</v>
      </c>
    </row>
    <row r="180">
      <c r="A180" s="64" t="s">
        <v>1937</v>
      </c>
      <c r="B180" s="65" t="s">
        <v>1938</v>
      </c>
      <c r="C180" s="66">
        <v>42331.0</v>
      </c>
      <c r="D180" s="52" t="e">
        <v>#N/A</v>
      </c>
      <c r="E180" s="52" t="e">
        <v>#N/A</v>
      </c>
      <c r="F180" s="52" t="e">
        <v>#N/A</v>
      </c>
      <c r="G180" s="52" t="e">
        <v>#N/A</v>
      </c>
      <c r="H180" s="52" t="e">
        <v>#N/A</v>
      </c>
    </row>
    <row r="181">
      <c r="A181" s="44" t="s">
        <v>1941</v>
      </c>
      <c r="B181" s="45" t="s">
        <v>1942</v>
      </c>
      <c r="C181" s="46">
        <v>42331.0</v>
      </c>
      <c r="D181" s="52" t="e">
        <v>#N/A</v>
      </c>
      <c r="E181" s="52" t="e">
        <v>#N/A</v>
      </c>
      <c r="F181" s="52" t="e">
        <v>#N/A</v>
      </c>
      <c r="G181" s="52" t="e">
        <v>#N/A</v>
      </c>
      <c r="H181" s="52" t="e">
        <v>#N/A</v>
      </c>
    </row>
    <row r="182">
      <c r="A182" s="44" t="s">
        <v>1949</v>
      </c>
      <c r="B182" s="45" t="s">
        <v>1951</v>
      </c>
      <c r="C182" s="46">
        <v>42325.0</v>
      </c>
      <c r="D182" s="52" t="e">
        <v>#N/A</v>
      </c>
      <c r="E182" s="52" t="e">
        <v>#N/A</v>
      </c>
      <c r="F182" s="52" t="e">
        <v>#N/A</v>
      </c>
      <c r="G182" s="52" t="e">
        <v>#N/A</v>
      </c>
      <c r="H182" s="52" t="e">
        <v>#N/A</v>
      </c>
    </row>
    <row r="183">
      <c r="A183" s="60" t="s">
        <v>1955</v>
      </c>
      <c r="B183" s="61" t="s">
        <v>1957</v>
      </c>
      <c r="C183" s="62">
        <v>42326.0</v>
      </c>
      <c r="D183" s="52" t="e">
        <v>#N/A</v>
      </c>
      <c r="E183" s="52" t="e">
        <v>#N/A</v>
      </c>
      <c r="F183" s="52" t="e">
        <v>#N/A</v>
      </c>
      <c r="G183" s="52" t="e">
        <v>#N/A</v>
      </c>
      <c r="H183" s="52" t="e">
        <v>#N/A</v>
      </c>
    </row>
    <row r="184">
      <c r="A184" s="44" t="s">
        <v>1955</v>
      </c>
      <c r="B184" s="45" t="s">
        <v>1957</v>
      </c>
      <c r="C184" s="46">
        <v>42327.0</v>
      </c>
      <c r="D184" s="52" t="e">
        <v>#N/A</v>
      </c>
      <c r="E184" s="52" t="e">
        <v>#N/A</v>
      </c>
      <c r="F184" s="52" t="e">
        <v>#N/A</v>
      </c>
      <c r="G184" s="52" t="e">
        <v>#N/A</v>
      </c>
      <c r="H184" s="52" t="e">
        <v>#N/A</v>
      </c>
    </row>
    <row r="185">
      <c r="A185" s="47" t="s">
        <v>1972</v>
      </c>
      <c r="B185" s="48" t="s">
        <v>1974</v>
      </c>
      <c r="C185" s="49">
        <v>42332.0</v>
      </c>
      <c r="D185" s="52" t="e">
        <v>#N/A</v>
      </c>
      <c r="E185" s="52" t="e">
        <v>#N/A</v>
      </c>
      <c r="F185" s="52" t="e">
        <v>#N/A</v>
      </c>
      <c r="G185" s="52" t="e">
        <v>#N/A</v>
      </c>
      <c r="H185" s="52" t="e">
        <v>#N/A</v>
      </c>
    </row>
    <row r="186">
      <c r="A186" s="44" t="s">
        <v>1980</v>
      </c>
      <c r="B186" s="45" t="s">
        <v>1982</v>
      </c>
      <c r="C186" s="46">
        <v>42312.0</v>
      </c>
      <c r="D186" s="52" t="e">
        <v>#N/A</v>
      </c>
      <c r="E186" s="52" t="e">
        <v>#N/A</v>
      </c>
      <c r="F186" s="52" t="e">
        <v>#N/A</v>
      </c>
      <c r="G186" s="52" t="e">
        <v>#N/A</v>
      </c>
      <c r="H186" s="52" t="e">
        <v>#N/A</v>
      </c>
    </row>
    <row r="187">
      <c r="A187" s="47" t="s">
        <v>1987</v>
      </c>
      <c r="B187" s="48" t="s">
        <v>1989</v>
      </c>
      <c r="C187" s="49">
        <v>42325.0</v>
      </c>
      <c r="D187" s="52" t="e">
        <v>#N/A</v>
      </c>
      <c r="E187" s="52" t="e">
        <v>#N/A</v>
      </c>
      <c r="F187" s="52" t="e">
        <v>#N/A</v>
      </c>
      <c r="G187" s="52" t="e">
        <v>#N/A</v>
      </c>
      <c r="H187" s="52" t="e">
        <v>#N/A</v>
      </c>
    </row>
    <row r="188">
      <c r="A188" s="44" t="s">
        <v>1991</v>
      </c>
      <c r="B188" s="45" t="s">
        <v>1992</v>
      </c>
      <c r="C188" s="46">
        <v>42324.0</v>
      </c>
      <c r="D188" s="52" t="e">
        <v>#N/A</v>
      </c>
      <c r="E188" s="52" t="e">
        <v>#N/A</v>
      </c>
      <c r="F188" s="52" t="e">
        <v>#N/A</v>
      </c>
      <c r="G188" s="52" t="e">
        <v>#N/A</v>
      </c>
      <c r="H188" s="52" t="e">
        <v>#N/A</v>
      </c>
    </row>
    <row r="189">
      <c r="A189" s="47" t="s">
        <v>1993</v>
      </c>
      <c r="B189" s="48" t="s">
        <v>1995</v>
      </c>
      <c r="C189" s="49">
        <v>42311.0</v>
      </c>
      <c r="D189" s="52" t="e">
        <v>#N/A</v>
      </c>
      <c r="E189" s="52" t="e">
        <v>#N/A</v>
      </c>
      <c r="F189" s="52" t="e">
        <v>#N/A</v>
      </c>
      <c r="G189" s="52" t="e">
        <v>#N/A</v>
      </c>
      <c r="H189" s="52" t="e">
        <v>#N/A</v>
      </c>
    </row>
    <row r="190">
      <c r="A190" s="44" t="s">
        <v>1999</v>
      </c>
      <c r="B190" s="45" t="s">
        <v>2001</v>
      </c>
      <c r="C190" s="46">
        <v>42317.0</v>
      </c>
      <c r="D190" s="52" t="e">
        <v>#N/A</v>
      </c>
      <c r="E190" s="52" t="e">
        <v>#N/A</v>
      </c>
      <c r="F190" s="52" t="e">
        <v>#N/A</v>
      </c>
      <c r="G190" s="52" t="e">
        <v>#N/A</v>
      </c>
      <c r="H190" s="52" t="e">
        <v>#N/A</v>
      </c>
    </row>
    <row r="191">
      <c r="A191" s="60" t="s">
        <v>2005</v>
      </c>
      <c r="B191" s="61" t="s">
        <v>2006</v>
      </c>
      <c r="C191" s="62">
        <v>42327.0</v>
      </c>
      <c r="D191" s="52" t="e">
        <v>#N/A</v>
      </c>
      <c r="E191" s="52" t="e">
        <v>#N/A</v>
      </c>
      <c r="F191" s="52" t="e">
        <v>#N/A</v>
      </c>
      <c r="G191" s="52" t="e">
        <v>#N/A</v>
      </c>
      <c r="H191" s="52" t="e">
        <v>#N/A</v>
      </c>
    </row>
    <row r="192">
      <c r="A192" s="44" t="s">
        <v>2007</v>
      </c>
      <c r="B192" s="45" t="s">
        <v>2008</v>
      </c>
      <c r="C192" s="46">
        <v>42310.0</v>
      </c>
      <c r="D192" s="52" t="e">
        <v>#N/A</v>
      </c>
      <c r="E192" s="52" t="e">
        <v>#N/A</v>
      </c>
      <c r="F192" s="52" t="e">
        <v>#N/A</v>
      </c>
      <c r="G192" s="52" t="e">
        <v>#N/A</v>
      </c>
      <c r="H192" s="52" t="e">
        <v>#N/A</v>
      </c>
    </row>
    <row r="193">
      <c r="A193" s="47" t="s">
        <v>602</v>
      </c>
      <c r="B193" s="48" t="s">
        <v>574</v>
      </c>
      <c r="C193" s="49">
        <v>42322.0</v>
      </c>
      <c r="D193" s="52" t="e">
        <v>#N/A</v>
      </c>
      <c r="E193" s="52" t="e">
        <v>#N/A</v>
      </c>
      <c r="F193" s="52" t="e">
        <v>#N/A</v>
      </c>
      <c r="G193" s="52" t="e">
        <v>#N/A</v>
      </c>
      <c r="H193" s="52" t="e">
        <v>#N/A</v>
      </c>
    </row>
    <row r="194">
      <c r="A194" s="44" t="s">
        <v>2013</v>
      </c>
      <c r="B194" s="45" t="s">
        <v>2014</v>
      </c>
      <c r="C194" s="46">
        <v>42327.0</v>
      </c>
      <c r="D194" s="52" t="e">
        <v>#N/A</v>
      </c>
      <c r="E194" s="52" t="e">
        <v>#N/A</v>
      </c>
      <c r="F194" s="52" t="e">
        <v>#N/A</v>
      </c>
      <c r="G194" s="52" t="e">
        <v>#N/A</v>
      </c>
      <c r="H194" s="52" t="e">
        <v>#N/A</v>
      </c>
    </row>
    <row r="195">
      <c r="A195" s="47" t="s">
        <v>2020</v>
      </c>
      <c r="B195" s="48" t="s">
        <v>2021</v>
      </c>
      <c r="C195" s="49">
        <v>42318.0</v>
      </c>
      <c r="D195" s="52" t="e">
        <v>#N/A</v>
      </c>
      <c r="E195" s="52" t="e">
        <v>#N/A</v>
      </c>
      <c r="F195" s="52" t="e">
        <v>#N/A</v>
      </c>
      <c r="G195" s="52" t="e">
        <v>#N/A</v>
      </c>
      <c r="H195" s="52" t="e">
        <v>#N/A</v>
      </c>
    </row>
    <row r="196">
      <c r="A196" s="44" t="s">
        <v>2025</v>
      </c>
      <c r="B196" s="45" t="s">
        <v>2027</v>
      </c>
      <c r="C196" s="46">
        <v>42333.0</v>
      </c>
      <c r="D196" s="52" t="e">
        <v>#N/A</v>
      </c>
      <c r="E196" s="52" t="e">
        <v>#N/A</v>
      </c>
      <c r="F196" s="52" t="e">
        <v>#N/A</v>
      </c>
      <c r="G196" s="52" t="e">
        <v>#N/A</v>
      </c>
      <c r="H196" s="52" t="e">
        <v>#N/A</v>
      </c>
    </row>
    <row r="197">
      <c r="A197" s="47" t="s">
        <v>2032</v>
      </c>
      <c r="B197" s="48" t="s">
        <v>2033</v>
      </c>
      <c r="C197" s="49">
        <v>42327.0</v>
      </c>
      <c r="D197" s="52" t="e">
        <v>#N/A</v>
      </c>
      <c r="E197" s="52" t="e">
        <v>#N/A</v>
      </c>
      <c r="F197" s="52" t="e">
        <v>#N/A</v>
      </c>
      <c r="G197" s="52" t="e">
        <v>#N/A</v>
      </c>
      <c r="H197" s="52" t="e">
        <v>#N/A</v>
      </c>
    </row>
    <row r="198">
      <c r="A198" s="44" t="s">
        <v>2035</v>
      </c>
      <c r="B198" s="45" t="s">
        <v>2036</v>
      </c>
      <c r="C198" s="46">
        <v>42310.0</v>
      </c>
      <c r="D198" s="52" t="e">
        <v>#N/A</v>
      </c>
      <c r="E198" s="52" t="e">
        <v>#N/A</v>
      </c>
      <c r="F198" s="52" t="e">
        <v>#N/A</v>
      </c>
      <c r="G198" s="52" t="e">
        <v>#N/A</v>
      </c>
      <c r="H198" s="52" t="e">
        <v>#N/A</v>
      </c>
    </row>
    <row r="199">
      <c r="A199" s="60" t="s">
        <v>2040</v>
      </c>
      <c r="B199" s="61" t="s">
        <v>2042</v>
      </c>
      <c r="C199" s="62">
        <v>42330.0</v>
      </c>
      <c r="D199" s="52" t="e">
        <v>#N/A</v>
      </c>
      <c r="E199" s="52" t="e">
        <v>#N/A</v>
      </c>
      <c r="F199" s="52" t="e">
        <v>#N/A</v>
      </c>
      <c r="G199" s="52" t="e">
        <v>#N/A</v>
      </c>
      <c r="H199" s="52" t="e">
        <v>#N/A</v>
      </c>
    </row>
    <row r="200">
      <c r="A200" s="44" t="s">
        <v>2048</v>
      </c>
      <c r="B200" s="45" t="s">
        <v>2050</v>
      </c>
      <c r="C200" s="46">
        <v>42318.0</v>
      </c>
      <c r="D200" s="52" t="e">
        <v>#N/A</v>
      </c>
      <c r="E200" s="52" t="e">
        <v>#N/A</v>
      </c>
      <c r="F200" s="52" t="e">
        <v>#N/A</v>
      </c>
      <c r="G200" s="52" t="e">
        <v>#N/A</v>
      </c>
      <c r="H200" s="52" t="e">
        <v>#N/A</v>
      </c>
    </row>
    <row r="201">
      <c r="A201" s="47" t="s">
        <v>2057</v>
      </c>
      <c r="B201" s="48" t="s">
        <v>2058</v>
      </c>
      <c r="C201" s="49">
        <v>42331.0</v>
      </c>
      <c r="D201" s="52" t="e">
        <v>#N/A</v>
      </c>
      <c r="E201" s="52" t="e">
        <v>#N/A</v>
      </c>
      <c r="F201" s="52" t="e">
        <v>#N/A</v>
      </c>
      <c r="G201" s="52" t="e">
        <v>#N/A</v>
      </c>
      <c r="H201" s="52" t="e">
        <v>#N/A</v>
      </c>
    </row>
    <row r="202">
      <c r="A202" s="44" t="s">
        <v>2060</v>
      </c>
      <c r="B202" s="45" t="s">
        <v>2061</v>
      </c>
      <c r="C202" s="46">
        <v>42312.0</v>
      </c>
      <c r="D202" s="52" t="e">
        <v>#N/A</v>
      </c>
      <c r="E202" s="52" t="e">
        <v>#N/A</v>
      </c>
      <c r="F202" s="52" t="e">
        <v>#N/A</v>
      </c>
      <c r="G202" s="52" t="e">
        <v>#N/A</v>
      </c>
      <c r="H202" s="52" t="e">
        <v>#N/A</v>
      </c>
    </row>
    <row r="203">
      <c r="A203" s="47" t="s">
        <v>2064</v>
      </c>
      <c r="B203" s="48" t="s">
        <v>2066</v>
      </c>
      <c r="C203" s="49">
        <v>42310.0</v>
      </c>
      <c r="D203" s="52" t="e">
        <v>#N/A</v>
      </c>
      <c r="E203" s="52" t="e">
        <v>#N/A</v>
      </c>
      <c r="F203" s="52" t="e">
        <v>#N/A</v>
      </c>
      <c r="G203" s="52" t="e">
        <v>#N/A</v>
      </c>
      <c r="H203" s="52" t="e">
        <v>#N/A</v>
      </c>
    </row>
    <row r="204">
      <c r="A204" s="44" t="s">
        <v>2072</v>
      </c>
      <c r="B204" s="45" t="s">
        <v>2074</v>
      </c>
      <c r="C204" s="46">
        <v>42318.0</v>
      </c>
      <c r="D204" s="52" t="e">
        <v>#N/A</v>
      </c>
      <c r="E204" s="52" t="e">
        <v>#N/A</v>
      </c>
      <c r="F204" s="52" t="e">
        <v>#N/A</v>
      </c>
      <c r="G204" s="52" t="e">
        <v>#N/A</v>
      </c>
      <c r="H204" s="52" t="e">
        <v>#N/A</v>
      </c>
    </row>
    <row r="205">
      <c r="A205" s="47" t="s">
        <v>2081</v>
      </c>
      <c r="B205" s="48" t="s">
        <v>2082</v>
      </c>
      <c r="C205" s="49">
        <v>42316.0</v>
      </c>
      <c r="D205" s="52" t="e">
        <v>#N/A</v>
      </c>
      <c r="E205" s="52" t="e">
        <v>#N/A</v>
      </c>
      <c r="F205" s="52" t="e">
        <v>#N/A</v>
      </c>
      <c r="G205" s="52" t="e">
        <v>#N/A</v>
      </c>
      <c r="H205" s="52" t="e">
        <v>#N/A</v>
      </c>
    </row>
    <row r="206">
      <c r="A206" s="44" t="s">
        <v>2087</v>
      </c>
      <c r="B206" s="45" t="s">
        <v>2089</v>
      </c>
      <c r="C206" s="46">
        <v>42328.0</v>
      </c>
      <c r="D206" s="52" t="e">
        <v>#N/A</v>
      </c>
      <c r="E206" s="52" t="e">
        <v>#N/A</v>
      </c>
      <c r="F206" s="52" t="e">
        <v>#N/A</v>
      </c>
      <c r="G206" s="52" t="e">
        <v>#N/A</v>
      </c>
      <c r="H206" s="52" t="e">
        <v>#N/A</v>
      </c>
    </row>
    <row r="207">
      <c r="A207" s="60" t="s">
        <v>2095</v>
      </c>
      <c r="B207" s="61" t="s">
        <v>2096</v>
      </c>
      <c r="C207" s="62">
        <v>42331.0</v>
      </c>
      <c r="D207" s="52" t="e">
        <v>#N/A</v>
      </c>
      <c r="E207" s="52" t="e">
        <v>#N/A</v>
      </c>
      <c r="F207" s="52" t="e">
        <v>#N/A</v>
      </c>
      <c r="G207" s="52" t="e">
        <v>#N/A</v>
      </c>
      <c r="H207" s="52" t="e">
        <v>#N/A</v>
      </c>
    </row>
    <row r="208">
      <c r="A208" s="44" t="s">
        <v>2103</v>
      </c>
      <c r="B208" s="45" t="s">
        <v>2104</v>
      </c>
      <c r="C208" s="46">
        <v>42331.0</v>
      </c>
      <c r="D208" s="52" t="e">
        <v>#N/A</v>
      </c>
      <c r="E208" s="52" t="e">
        <v>#N/A</v>
      </c>
      <c r="F208" s="52" t="e">
        <v>#N/A</v>
      </c>
      <c r="G208" s="52" t="e">
        <v>#N/A</v>
      </c>
      <c r="H208" s="52" t="e">
        <v>#N/A</v>
      </c>
    </row>
    <row r="209">
      <c r="A209" s="47" t="s">
        <v>2110</v>
      </c>
      <c r="B209" s="48" t="s">
        <v>2112</v>
      </c>
      <c r="C209" s="49">
        <v>42331.0</v>
      </c>
      <c r="D209" s="52" t="e">
        <v>#N/A</v>
      </c>
      <c r="E209" s="52" t="e">
        <v>#N/A</v>
      </c>
      <c r="F209" s="52" t="e">
        <v>#N/A</v>
      </c>
      <c r="G209" s="52" t="e">
        <v>#N/A</v>
      </c>
      <c r="H209" s="52" t="e">
        <v>#N/A</v>
      </c>
    </row>
    <row r="210">
      <c r="A210" s="44" t="s">
        <v>2113</v>
      </c>
      <c r="B210" s="45" t="s">
        <v>2114</v>
      </c>
      <c r="C210" s="46">
        <v>42317.0</v>
      </c>
      <c r="D210" s="52" t="e">
        <v>#N/A</v>
      </c>
      <c r="E210" s="52" t="e">
        <v>#N/A</v>
      </c>
      <c r="F210" s="52" t="e">
        <v>#N/A</v>
      </c>
      <c r="G210" s="52" t="e">
        <v>#N/A</v>
      </c>
      <c r="H210" s="52" t="e">
        <v>#N/A</v>
      </c>
    </row>
    <row r="211">
      <c r="A211" s="56" t="s">
        <v>2117</v>
      </c>
      <c r="B211" s="57" t="s">
        <v>2118</v>
      </c>
      <c r="C211" s="58">
        <v>42318.0</v>
      </c>
      <c r="D211" s="52" t="e">
        <v>#N/A</v>
      </c>
      <c r="E211" s="52" t="e">
        <v>#N/A</v>
      </c>
      <c r="F211" s="52" t="e">
        <v>#N/A</v>
      </c>
      <c r="G211" s="52" t="e">
        <v>#N/A</v>
      </c>
      <c r="H211" s="52" t="e">
        <v>#N/A</v>
      </c>
    </row>
    <row r="212">
      <c r="A212" s="64" t="s">
        <v>2124</v>
      </c>
      <c r="B212" s="65" t="s">
        <v>2125</v>
      </c>
      <c r="C212" s="66">
        <v>42332.0</v>
      </c>
      <c r="D212" s="52" t="e">
        <v>#N/A</v>
      </c>
      <c r="E212" s="52" t="e">
        <v>#N/A</v>
      </c>
      <c r="F212" s="52" t="e">
        <v>#N/A</v>
      </c>
      <c r="G212" s="52" t="e">
        <v>#N/A</v>
      </c>
      <c r="H212" s="52" t="e">
        <v>#N/A</v>
      </c>
    </row>
    <row r="213">
      <c r="A213" s="44" t="s">
        <v>2134</v>
      </c>
      <c r="B213" s="45" t="s">
        <v>2135</v>
      </c>
      <c r="C213" s="46">
        <v>42331.0</v>
      </c>
      <c r="D213" s="52" t="e">
        <v>#N/A</v>
      </c>
      <c r="E213" s="52" t="e">
        <v>#N/A</v>
      </c>
      <c r="F213" s="52" t="e">
        <v>#N/A</v>
      </c>
      <c r="G213" s="52" t="e">
        <v>#N/A</v>
      </c>
      <c r="H213" s="52" t="e">
        <v>#N/A</v>
      </c>
    </row>
    <row r="214">
      <c r="A214" s="64" t="s">
        <v>2141</v>
      </c>
      <c r="B214" s="65" t="s">
        <v>2142</v>
      </c>
      <c r="C214" s="66">
        <v>42331.0</v>
      </c>
      <c r="D214" s="52" t="e">
        <v>#N/A</v>
      </c>
      <c r="E214" s="52" t="e">
        <v>#N/A</v>
      </c>
      <c r="F214" s="52" t="e">
        <v>#N/A</v>
      </c>
      <c r="G214" s="52" t="e">
        <v>#N/A</v>
      </c>
      <c r="H214" s="52" t="e">
        <v>#N/A</v>
      </c>
    </row>
    <row r="215">
      <c r="A215" s="53" t="s">
        <v>2147</v>
      </c>
      <c r="B215" s="54" t="s">
        <v>2148</v>
      </c>
      <c r="C215" s="55">
        <v>42327.0</v>
      </c>
      <c r="D215" s="52" t="e">
        <v>#N/A</v>
      </c>
      <c r="E215" s="52" t="e">
        <v>#N/A</v>
      </c>
      <c r="F215" s="52" t="e">
        <v>#N/A</v>
      </c>
      <c r="G215" s="52" t="e">
        <v>#N/A</v>
      </c>
      <c r="H215" s="52" t="e">
        <v>#N/A</v>
      </c>
    </row>
    <row r="216">
      <c r="A216" s="44" t="s">
        <v>2153</v>
      </c>
      <c r="B216" s="45" t="s">
        <v>2154</v>
      </c>
      <c r="C216" s="46">
        <v>42332.0</v>
      </c>
      <c r="D216" s="52" t="e">
        <v>#N/A</v>
      </c>
      <c r="E216" s="52" t="e">
        <v>#N/A</v>
      </c>
      <c r="F216" s="52" t="e">
        <v>#N/A</v>
      </c>
      <c r="G216" s="52" t="e">
        <v>#N/A</v>
      </c>
      <c r="H216" s="52" t="e">
        <v>#N/A</v>
      </c>
    </row>
    <row r="217">
      <c r="A217" s="47" t="s">
        <v>2158</v>
      </c>
      <c r="B217" s="48" t="s">
        <v>2160</v>
      </c>
      <c r="C217" s="49">
        <v>42317.0</v>
      </c>
      <c r="D217" s="52" t="e">
        <v>#N/A</v>
      </c>
      <c r="E217" s="52" t="e">
        <v>#N/A</v>
      </c>
      <c r="F217" s="52" t="e">
        <v>#N/A</v>
      </c>
      <c r="G217" s="52" t="e">
        <v>#N/A</v>
      </c>
      <c r="H217" s="52" t="e">
        <v>#N/A</v>
      </c>
    </row>
    <row r="218">
      <c r="A218" s="44" t="s">
        <v>2165</v>
      </c>
      <c r="B218" s="45" t="s">
        <v>2167</v>
      </c>
      <c r="C218" s="46">
        <v>42331.0</v>
      </c>
      <c r="D218" s="52" t="e">
        <v>#N/A</v>
      </c>
      <c r="E218" s="52" t="e">
        <v>#N/A</v>
      </c>
      <c r="F218" s="52" t="e">
        <v>#N/A</v>
      </c>
      <c r="G218" s="52" t="e">
        <v>#N/A</v>
      </c>
      <c r="H218" s="52" t="e">
        <v>#N/A</v>
      </c>
    </row>
    <row r="219">
      <c r="A219" s="47" t="s">
        <v>927</v>
      </c>
      <c r="B219" s="48" t="s">
        <v>899</v>
      </c>
      <c r="C219" s="49">
        <v>42312.0</v>
      </c>
      <c r="D219" s="52" t="e">
        <v>#N/A</v>
      </c>
      <c r="E219" s="52" t="e">
        <v>#N/A</v>
      </c>
      <c r="F219" s="52" t="e">
        <v>#N/A</v>
      </c>
      <c r="G219" s="52" t="e">
        <v>#N/A</v>
      </c>
      <c r="H219" s="52" t="e">
        <v>#N/A</v>
      </c>
    </row>
    <row r="220">
      <c r="A220" s="44" t="s">
        <v>2179</v>
      </c>
      <c r="B220" s="45" t="s">
        <v>2181</v>
      </c>
      <c r="C220" s="46">
        <v>42332.0</v>
      </c>
      <c r="D220" s="52" t="e">
        <v>#N/A</v>
      </c>
      <c r="E220" s="52" t="e">
        <v>#N/A</v>
      </c>
      <c r="F220" s="52" t="e">
        <v>#N/A</v>
      </c>
      <c r="G220" s="52" t="e">
        <v>#N/A</v>
      </c>
      <c r="H220" s="52" t="e">
        <v>#N/A</v>
      </c>
    </row>
    <row r="221">
      <c r="A221" s="47" t="s">
        <v>2182</v>
      </c>
      <c r="B221" s="48" t="s">
        <v>2183</v>
      </c>
      <c r="C221" s="49">
        <v>42318.0</v>
      </c>
      <c r="D221" s="52" t="e">
        <v>#N/A</v>
      </c>
      <c r="E221" s="52" t="e">
        <v>#N/A</v>
      </c>
      <c r="F221" s="52" t="e">
        <v>#N/A</v>
      </c>
      <c r="G221" s="52" t="e">
        <v>#N/A</v>
      </c>
      <c r="H221" s="52" t="e">
        <v>#N/A</v>
      </c>
    </row>
    <row r="222">
      <c r="A222" s="44" t="s">
        <v>2184</v>
      </c>
      <c r="B222" s="45" t="s">
        <v>2185</v>
      </c>
      <c r="C222" s="46">
        <v>42331.0</v>
      </c>
      <c r="D222" s="52" t="e">
        <v>#N/A</v>
      </c>
      <c r="E222" s="52" t="e">
        <v>#N/A</v>
      </c>
      <c r="F222" s="52" t="e">
        <v>#N/A</v>
      </c>
      <c r="G222" s="52" t="e">
        <v>#N/A</v>
      </c>
      <c r="H222" s="52" t="e">
        <v>#N/A</v>
      </c>
    </row>
    <row r="223">
      <c r="A223" s="60" t="s">
        <v>2187</v>
      </c>
      <c r="B223" s="61" t="s">
        <v>2189</v>
      </c>
      <c r="C223" s="62">
        <v>42328.0</v>
      </c>
      <c r="D223" s="52" t="e">
        <v>#N/A</v>
      </c>
      <c r="E223" s="52" t="e">
        <v>#N/A</v>
      </c>
      <c r="F223" s="52" t="e">
        <v>#N/A</v>
      </c>
      <c r="G223" s="52" t="e">
        <v>#N/A</v>
      </c>
      <c r="H223" s="52" t="e">
        <v>#N/A</v>
      </c>
    </row>
    <row r="224">
      <c r="A224" s="44" t="s">
        <v>2193</v>
      </c>
      <c r="B224" s="45" t="s">
        <v>2194</v>
      </c>
      <c r="C224" s="46">
        <v>42326.0</v>
      </c>
      <c r="D224" s="52" t="e">
        <v>#N/A</v>
      </c>
      <c r="E224" s="52" t="e">
        <v>#N/A</v>
      </c>
      <c r="F224" s="52" t="e">
        <v>#N/A</v>
      </c>
      <c r="G224" s="52" t="e">
        <v>#N/A</v>
      </c>
      <c r="H224" s="52" t="e">
        <v>#N/A</v>
      </c>
    </row>
    <row r="225">
      <c r="A225" s="47" t="s">
        <v>2199</v>
      </c>
      <c r="B225" s="48" t="s">
        <v>2201</v>
      </c>
      <c r="C225" s="49">
        <v>42328.0</v>
      </c>
      <c r="D225" s="52" t="e">
        <v>#N/A</v>
      </c>
      <c r="E225" s="52" t="e">
        <v>#N/A</v>
      </c>
      <c r="F225" s="52" t="e">
        <v>#N/A</v>
      </c>
      <c r="G225" s="52" t="e">
        <v>#N/A</v>
      </c>
      <c r="H225" s="52" t="e">
        <v>#N/A</v>
      </c>
    </row>
    <row r="226">
      <c r="A226" s="44" t="s">
        <v>2207</v>
      </c>
      <c r="B226" s="45" t="s">
        <v>2208</v>
      </c>
      <c r="C226" s="46">
        <v>42327.0</v>
      </c>
      <c r="D226" s="52" t="e">
        <v>#N/A</v>
      </c>
      <c r="E226" s="52" t="e">
        <v>#N/A</v>
      </c>
      <c r="F226" s="52" t="e">
        <v>#N/A</v>
      </c>
      <c r="G226" s="52" t="e">
        <v>#N/A</v>
      </c>
      <c r="H226" s="52" t="e">
        <v>#N/A</v>
      </c>
    </row>
    <row r="227">
      <c r="A227" s="47" t="s">
        <v>2212</v>
      </c>
      <c r="B227" s="48" t="s">
        <v>2214</v>
      </c>
      <c r="C227" s="49">
        <v>42326.0</v>
      </c>
      <c r="D227" s="52" t="e">
        <v>#N/A</v>
      </c>
      <c r="E227" s="52" t="e">
        <v>#N/A</v>
      </c>
      <c r="F227" s="52" t="e">
        <v>#N/A</v>
      </c>
      <c r="G227" s="52" t="e">
        <v>#N/A</v>
      </c>
      <c r="H227" s="52" t="e">
        <v>#N/A</v>
      </c>
    </row>
    <row r="228">
      <c r="A228" s="44" t="s">
        <v>2215</v>
      </c>
      <c r="B228" s="45" t="s">
        <v>2217</v>
      </c>
      <c r="C228" s="46">
        <v>42322.0</v>
      </c>
      <c r="D228" s="52" t="e">
        <v>#N/A</v>
      </c>
      <c r="E228" s="52" t="e">
        <v>#N/A</v>
      </c>
      <c r="F228" s="52" t="e">
        <v>#N/A</v>
      </c>
      <c r="G228" s="52" t="e">
        <v>#N/A</v>
      </c>
      <c r="H228" s="52" t="e">
        <v>#N/A</v>
      </c>
    </row>
    <row r="229">
      <c r="A229" s="47" t="s">
        <v>2226</v>
      </c>
      <c r="B229" s="48" t="s">
        <v>2227</v>
      </c>
      <c r="C229" s="49">
        <v>42310.0</v>
      </c>
      <c r="D229" s="52" t="e">
        <v>#N/A</v>
      </c>
      <c r="E229" s="52" t="e">
        <v>#N/A</v>
      </c>
      <c r="F229" s="52" t="e">
        <v>#N/A</v>
      </c>
      <c r="G229" s="52" t="e">
        <v>#N/A</v>
      </c>
      <c r="H229" s="52" t="e">
        <v>#N/A</v>
      </c>
    </row>
    <row r="230">
      <c r="A230" s="44" t="s">
        <v>2235</v>
      </c>
      <c r="B230" s="45" t="s">
        <v>2236</v>
      </c>
      <c r="C230" s="46">
        <v>42320.0</v>
      </c>
      <c r="D230" s="52" t="e">
        <v>#N/A</v>
      </c>
      <c r="E230" s="52" t="e">
        <v>#N/A</v>
      </c>
      <c r="F230" s="52" t="e">
        <v>#N/A</v>
      </c>
      <c r="G230" s="52" t="e">
        <v>#N/A</v>
      </c>
      <c r="H230" s="52" t="e">
        <v>#N/A</v>
      </c>
    </row>
    <row r="231">
      <c r="A231" s="60" t="s">
        <v>2240</v>
      </c>
      <c r="B231" s="61" t="s">
        <v>2242</v>
      </c>
      <c r="C231" s="62">
        <v>42332.0</v>
      </c>
      <c r="D231" s="52" t="e">
        <v>#N/A</v>
      </c>
      <c r="E231" s="52" t="e">
        <v>#N/A</v>
      </c>
      <c r="F231" s="52" t="e">
        <v>#N/A</v>
      </c>
      <c r="G231" s="52" t="e">
        <v>#N/A</v>
      </c>
      <c r="H231" s="52" t="e">
        <v>#N/A</v>
      </c>
    </row>
    <row r="232">
      <c r="A232" s="44" t="s">
        <v>2248</v>
      </c>
      <c r="B232" s="45" t="s">
        <v>2249</v>
      </c>
      <c r="C232" s="46">
        <v>42320.0</v>
      </c>
      <c r="D232" s="52" t="e">
        <v>#N/A</v>
      </c>
      <c r="E232" s="52" t="e">
        <v>#N/A</v>
      </c>
      <c r="F232" s="52" t="e">
        <v>#N/A</v>
      </c>
      <c r="G232" s="52" t="e">
        <v>#N/A</v>
      </c>
      <c r="H232" s="52" t="e">
        <v>#N/A</v>
      </c>
    </row>
    <row r="233">
      <c r="A233" s="47" t="s">
        <v>2254</v>
      </c>
      <c r="B233" s="48" t="s">
        <v>2256</v>
      </c>
      <c r="C233" s="49">
        <v>42327.0</v>
      </c>
      <c r="D233" s="52" t="e">
        <v>#N/A</v>
      </c>
      <c r="E233" s="52" t="e">
        <v>#N/A</v>
      </c>
      <c r="F233" s="52" t="e">
        <v>#N/A</v>
      </c>
      <c r="G233" s="52" t="e">
        <v>#N/A</v>
      </c>
      <c r="H233" s="52" t="e">
        <v>#N/A</v>
      </c>
    </row>
    <row r="234">
      <c r="A234" s="44" t="s">
        <v>2263</v>
      </c>
      <c r="B234" s="45" t="s">
        <v>2265</v>
      </c>
      <c r="C234" s="46">
        <v>42326.0</v>
      </c>
      <c r="D234" s="52" t="e">
        <v>#N/A</v>
      </c>
      <c r="E234" s="52" t="e">
        <v>#N/A</v>
      </c>
      <c r="F234" s="52" t="e">
        <v>#N/A</v>
      </c>
      <c r="G234" s="52" t="e">
        <v>#N/A</v>
      </c>
      <c r="H234" s="52" t="e">
        <v>#N/A</v>
      </c>
    </row>
    <row r="235">
      <c r="A235" s="47" t="s">
        <v>2269</v>
      </c>
      <c r="B235" s="48" t="s">
        <v>2270</v>
      </c>
      <c r="C235" s="49">
        <v>42332.0</v>
      </c>
      <c r="D235" s="52" t="e">
        <v>#N/A</v>
      </c>
      <c r="E235" s="52" t="e">
        <v>#N/A</v>
      </c>
      <c r="F235" s="52" t="e">
        <v>#N/A</v>
      </c>
      <c r="G235" s="52" t="e">
        <v>#N/A</v>
      </c>
      <c r="H235" s="52" t="e">
        <v>#N/A</v>
      </c>
    </row>
    <row r="236">
      <c r="A236" s="44" t="s">
        <v>2276</v>
      </c>
      <c r="B236" s="45" t="s">
        <v>2278</v>
      </c>
      <c r="C236" s="46">
        <v>42327.0</v>
      </c>
      <c r="D236" s="52" t="e">
        <v>#N/A</v>
      </c>
      <c r="E236" s="52" t="e">
        <v>#N/A</v>
      </c>
      <c r="F236" s="52" t="e">
        <v>#N/A</v>
      </c>
      <c r="G236" s="52" t="e">
        <v>#N/A</v>
      </c>
      <c r="H236" s="52" t="e">
        <v>#N/A</v>
      </c>
    </row>
    <row r="237">
      <c r="A237" s="47" t="s">
        <v>2283</v>
      </c>
      <c r="B237" s="48" t="s">
        <v>2284</v>
      </c>
      <c r="C237" s="49">
        <v>42313.0</v>
      </c>
      <c r="D237" s="52" t="e">
        <v>#N/A</v>
      </c>
      <c r="E237" s="52" t="e">
        <v>#N/A</v>
      </c>
      <c r="F237" s="52" t="e">
        <v>#N/A</v>
      </c>
      <c r="G237" s="52" t="e">
        <v>#N/A</v>
      </c>
      <c r="H237" s="52" t="e">
        <v>#N/A</v>
      </c>
    </row>
    <row r="238">
      <c r="A238" s="44" t="s">
        <v>2285</v>
      </c>
      <c r="B238" s="74" t="s">
        <v>2286</v>
      </c>
      <c r="C238" s="46">
        <v>42325.0</v>
      </c>
      <c r="D238" s="52" t="e">
        <v>#N/A</v>
      </c>
      <c r="E238" s="52" t="e">
        <v>#N/A</v>
      </c>
      <c r="F238" s="52" t="e">
        <v>#N/A</v>
      </c>
      <c r="G238" s="52" t="e">
        <v>#N/A</v>
      </c>
      <c r="H238" s="52" t="e">
        <v>#N/A</v>
      </c>
    </row>
    <row r="239">
      <c r="A239" s="60" t="s">
        <v>2308</v>
      </c>
      <c r="B239" s="61" t="s">
        <v>2309</v>
      </c>
      <c r="C239" s="62">
        <v>42320.0</v>
      </c>
      <c r="D239" s="52" t="e">
        <v>#N/A</v>
      </c>
      <c r="E239" s="52" t="e">
        <v>#N/A</v>
      </c>
      <c r="F239" s="52" t="e">
        <v>#N/A</v>
      </c>
      <c r="G239" s="52" t="e">
        <v>#N/A</v>
      </c>
      <c r="H239" s="52" t="e">
        <v>#N/A</v>
      </c>
    </row>
    <row r="240">
      <c r="A240" s="64" t="s">
        <v>2310</v>
      </c>
      <c r="B240" s="65" t="s">
        <v>2311</v>
      </c>
      <c r="C240" s="66">
        <v>42330.0</v>
      </c>
      <c r="D240" s="52" t="e">
        <v>#N/A</v>
      </c>
      <c r="E240" s="52" t="e">
        <v>#N/A</v>
      </c>
      <c r="F240" s="52" t="e">
        <v>#N/A</v>
      </c>
      <c r="G240" s="52" t="e">
        <v>#N/A</v>
      </c>
      <c r="H240" s="52" t="e">
        <v>#N/A</v>
      </c>
    </row>
    <row r="241">
      <c r="A241" s="44" t="s">
        <v>2312</v>
      </c>
      <c r="B241" s="45" t="s">
        <v>2313</v>
      </c>
      <c r="C241" s="46">
        <v>42325.0</v>
      </c>
      <c r="D241" s="52" t="e">
        <v>#N/A</v>
      </c>
      <c r="E241" s="52" t="e">
        <v>#N/A</v>
      </c>
      <c r="F241" s="52" t="e">
        <v>#N/A</v>
      </c>
      <c r="G241" s="52" t="e">
        <v>#N/A</v>
      </c>
      <c r="H241" s="52" t="e">
        <v>#N/A</v>
      </c>
    </row>
    <row r="242">
      <c r="A242" s="64" t="s">
        <v>2316</v>
      </c>
      <c r="B242" s="65" t="s">
        <v>2317</v>
      </c>
      <c r="C242" s="66">
        <v>42313.0</v>
      </c>
      <c r="D242" s="52" t="e">
        <v>#N/A</v>
      </c>
      <c r="E242" s="52" t="e">
        <v>#N/A</v>
      </c>
      <c r="F242" s="52" t="e">
        <v>#N/A</v>
      </c>
      <c r="G242" s="52" t="e">
        <v>#N/A</v>
      </c>
      <c r="H242" s="52" t="e">
        <v>#N/A</v>
      </c>
    </row>
    <row r="243">
      <c r="A243" s="44" t="s">
        <v>2322</v>
      </c>
      <c r="B243" s="45" t="s">
        <v>2323</v>
      </c>
      <c r="C243" s="46">
        <v>42321.0</v>
      </c>
      <c r="D243" s="52" t="e">
        <v>#N/A</v>
      </c>
      <c r="E243" s="52" t="e">
        <v>#N/A</v>
      </c>
      <c r="F243" s="52" t="e">
        <v>#N/A</v>
      </c>
      <c r="G243" s="52" t="e">
        <v>#N/A</v>
      </c>
      <c r="H243" s="52" t="e">
        <v>#N/A</v>
      </c>
    </row>
    <row r="244">
      <c r="A244" s="64" t="s">
        <v>2324</v>
      </c>
      <c r="B244" s="65" t="s">
        <v>2325</v>
      </c>
      <c r="C244" s="66">
        <v>42331.0</v>
      </c>
      <c r="D244" s="52" t="e">
        <v>#N/A</v>
      </c>
      <c r="E244" s="52" t="e">
        <v>#N/A</v>
      </c>
      <c r="F244" s="52" t="e">
        <v>#N/A</v>
      </c>
      <c r="G244" s="52" t="e">
        <v>#N/A</v>
      </c>
      <c r="H244" s="52" t="e">
        <v>#N/A</v>
      </c>
    </row>
    <row r="245">
      <c r="A245" s="44" t="s">
        <v>2326</v>
      </c>
      <c r="B245" s="45" t="s">
        <v>2327</v>
      </c>
      <c r="C245" s="46">
        <v>42314.0</v>
      </c>
      <c r="D245" s="52" t="e">
        <v>#N/A</v>
      </c>
      <c r="E245" s="52" t="e">
        <v>#N/A</v>
      </c>
      <c r="F245" s="52" t="e">
        <v>#N/A</v>
      </c>
      <c r="G245" s="52" t="e">
        <v>#N/A</v>
      </c>
      <c r="H245" s="52" t="e">
        <v>#N/A</v>
      </c>
    </row>
    <row r="246">
      <c r="A246" s="64" t="s">
        <v>2329</v>
      </c>
      <c r="B246" s="65" t="s">
        <v>2330</v>
      </c>
      <c r="C246" s="66">
        <v>42317.0</v>
      </c>
      <c r="D246" s="52" t="e">
        <v>#N/A</v>
      </c>
      <c r="E246" s="52" t="e">
        <v>#N/A</v>
      </c>
      <c r="F246" s="52" t="e">
        <v>#N/A</v>
      </c>
      <c r="G246" s="52" t="e">
        <v>#N/A</v>
      </c>
      <c r="H246" s="52" t="e">
        <v>#N/A</v>
      </c>
    </row>
    <row r="247">
      <c r="A247" s="53" t="s">
        <v>2331</v>
      </c>
      <c r="B247" s="54" t="s">
        <v>2333</v>
      </c>
      <c r="C247" s="55">
        <v>42312.0</v>
      </c>
      <c r="D247" s="52" t="e">
        <v>#N/A</v>
      </c>
      <c r="E247" s="52" t="e">
        <v>#N/A</v>
      </c>
      <c r="F247" s="52" t="e">
        <v>#N/A</v>
      </c>
      <c r="G247" s="52" t="e">
        <v>#N/A</v>
      </c>
      <c r="H247" s="52" t="e">
        <v>#N/A</v>
      </c>
    </row>
    <row r="248">
      <c r="A248" s="64" t="s">
        <v>2338</v>
      </c>
      <c r="B248" s="65" t="s">
        <v>2339</v>
      </c>
      <c r="C248" s="66">
        <v>42312.0</v>
      </c>
      <c r="D248" s="52" t="e">
        <v>#N/A</v>
      </c>
      <c r="E248" s="52" t="e">
        <v>#N/A</v>
      </c>
      <c r="F248" s="52" t="e">
        <v>#N/A</v>
      </c>
      <c r="G248" s="52" t="e">
        <v>#N/A</v>
      </c>
      <c r="H248" s="52" t="e">
        <v>#N/A</v>
      </c>
    </row>
    <row r="249">
      <c r="A249" s="44" t="s">
        <v>2340</v>
      </c>
      <c r="B249" s="45" t="s">
        <v>2341</v>
      </c>
      <c r="C249" s="46">
        <v>42326.0</v>
      </c>
      <c r="D249" s="52" t="e">
        <v>#N/A</v>
      </c>
      <c r="E249" s="52" t="e">
        <v>#N/A</v>
      </c>
      <c r="F249" s="52" t="e">
        <v>#N/A</v>
      </c>
      <c r="G249" s="52" t="e">
        <v>#N/A</v>
      </c>
      <c r="H249" s="52" t="e">
        <v>#N/A</v>
      </c>
    </row>
    <row r="250">
      <c r="A250" s="64" t="s">
        <v>2342</v>
      </c>
      <c r="B250" s="65" t="s">
        <v>2343</v>
      </c>
      <c r="C250" s="66">
        <v>42328.0</v>
      </c>
      <c r="D250" s="52" t="e">
        <v>#N/A</v>
      </c>
      <c r="E250" s="52" t="e">
        <v>#N/A</v>
      </c>
      <c r="F250" s="52" t="e">
        <v>#N/A</v>
      </c>
      <c r="G250" s="52" t="e">
        <v>#N/A</v>
      </c>
      <c r="H250" s="52" t="e">
        <v>#N/A</v>
      </c>
    </row>
    <row r="251">
      <c r="A251" s="44" t="s">
        <v>2348</v>
      </c>
      <c r="B251" s="45" t="s">
        <v>2350</v>
      </c>
      <c r="C251" s="46">
        <v>42331.0</v>
      </c>
      <c r="D251" s="52" t="e">
        <v>#N/A</v>
      </c>
      <c r="E251" s="52" t="e">
        <v>#N/A</v>
      </c>
      <c r="F251" s="52" t="e">
        <v>#N/A</v>
      </c>
      <c r="G251" s="52" t="e">
        <v>#N/A</v>
      </c>
      <c r="H251" s="52" t="e">
        <v>#N/A</v>
      </c>
    </row>
    <row r="252">
      <c r="A252" s="64" t="s">
        <v>2355</v>
      </c>
      <c r="B252" s="65" t="s">
        <v>2357</v>
      </c>
      <c r="C252" s="66">
        <v>42310.0</v>
      </c>
      <c r="D252" s="52" t="e">
        <v>#N/A</v>
      </c>
      <c r="E252" s="52" t="e">
        <v>#N/A</v>
      </c>
      <c r="F252" s="52" t="e">
        <v>#N/A</v>
      </c>
      <c r="G252" s="52" t="e">
        <v>#N/A</v>
      </c>
      <c r="H252" s="52" t="e">
        <v>#N/A</v>
      </c>
    </row>
    <row r="253">
      <c r="A253" s="44" t="s">
        <v>2361</v>
      </c>
      <c r="B253" s="45" t="s">
        <v>2362</v>
      </c>
      <c r="C253" s="46">
        <v>42326.0</v>
      </c>
      <c r="D253" s="52" t="e">
        <v>#N/A</v>
      </c>
      <c r="E253" s="52" t="e">
        <v>#N/A</v>
      </c>
      <c r="F253" s="52" t="e">
        <v>#N/A</v>
      </c>
      <c r="G253" s="52" t="e">
        <v>#N/A</v>
      </c>
      <c r="H253" s="52" t="e">
        <v>#N/A</v>
      </c>
    </row>
    <row r="254">
      <c r="A254" s="64" t="s">
        <v>2366</v>
      </c>
      <c r="B254" s="65" t="s">
        <v>2367</v>
      </c>
      <c r="C254" s="66">
        <v>42313.0</v>
      </c>
      <c r="D254" s="52" t="e">
        <v>#N/A</v>
      </c>
      <c r="E254" s="52" t="e">
        <v>#N/A</v>
      </c>
      <c r="F254" s="52" t="e">
        <v>#N/A</v>
      </c>
      <c r="G254" s="52" t="e">
        <v>#N/A</v>
      </c>
      <c r="H254" s="52" t="e">
        <v>#N/A</v>
      </c>
    </row>
    <row r="255">
      <c r="A255" s="53" t="s">
        <v>2371</v>
      </c>
      <c r="B255" s="54" t="s">
        <v>2373</v>
      </c>
      <c r="C255" s="55">
        <v>42328.0</v>
      </c>
      <c r="D255" s="52" t="e">
        <v>#N/A</v>
      </c>
      <c r="E255" s="52" t="e">
        <v>#N/A</v>
      </c>
      <c r="F255" s="52" t="e">
        <v>#N/A</v>
      </c>
      <c r="G255" s="52" t="e">
        <v>#N/A</v>
      </c>
      <c r="H255" s="52" t="e">
        <v>#N/A</v>
      </c>
    </row>
    <row r="256">
      <c r="A256" s="64" t="s">
        <v>2376</v>
      </c>
      <c r="B256" s="65" t="s">
        <v>2378</v>
      </c>
      <c r="C256" s="66">
        <v>42322.0</v>
      </c>
      <c r="D256" s="52" t="e">
        <v>#N/A</v>
      </c>
      <c r="E256" s="52" t="e">
        <v>#N/A</v>
      </c>
      <c r="F256" s="52" t="e">
        <v>#N/A</v>
      </c>
      <c r="G256" s="52" t="e">
        <v>#N/A</v>
      </c>
      <c r="H256" s="52" t="e">
        <v>#N/A</v>
      </c>
    </row>
    <row r="257">
      <c r="A257" s="44" t="s">
        <v>2383</v>
      </c>
      <c r="B257" s="45" t="s">
        <v>2385</v>
      </c>
      <c r="C257" s="46">
        <v>42326.0</v>
      </c>
      <c r="D257" s="52" t="e">
        <v>#N/A</v>
      </c>
      <c r="E257" s="52" t="e">
        <v>#N/A</v>
      </c>
      <c r="F257" s="52" t="e">
        <v>#N/A</v>
      </c>
      <c r="G257" s="52" t="e">
        <v>#N/A</v>
      </c>
      <c r="H257" s="52" t="e">
        <v>#N/A</v>
      </c>
    </row>
    <row r="258">
      <c r="A258" s="64" t="s">
        <v>2390</v>
      </c>
      <c r="B258" s="65" t="s">
        <v>2391</v>
      </c>
      <c r="C258" s="66">
        <v>42318.0</v>
      </c>
      <c r="D258" s="52" t="e">
        <v>#N/A</v>
      </c>
      <c r="E258" s="52" t="e">
        <v>#N/A</v>
      </c>
      <c r="F258" s="52" t="e">
        <v>#N/A</v>
      </c>
      <c r="G258" s="52" t="e">
        <v>#N/A</v>
      </c>
      <c r="H258" s="52" t="e">
        <v>#N/A</v>
      </c>
    </row>
    <row r="259">
      <c r="A259" s="44" t="s">
        <v>2395</v>
      </c>
      <c r="B259" s="45" t="s">
        <v>2397</v>
      </c>
      <c r="C259" s="46">
        <v>42325.0</v>
      </c>
      <c r="D259" s="52" t="e">
        <v>#N/A</v>
      </c>
      <c r="E259" s="52" t="e">
        <v>#N/A</v>
      </c>
      <c r="F259" s="52" t="e">
        <v>#N/A</v>
      </c>
      <c r="G259" s="52" t="e">
        <v>#N/A</v>
      </c>
      <c r="H259" s="52" t="e">
        <v>#N/A</v>
      </c>
    </row>
    <row r="260">
      <c r="A260" s="64" t="s">
        <v>2399</v>
      </c>
      <c r="B260" s="65" t="s">
        <v>2400</v>
      </c>
      <c r="C260" s="66">
        <v>42313.0</v>
      </c>
      <c r="D260" s="52" t="e">
        <v>#N/A</v>
      </c>
      <c r="E260" s="52" t="e">
        <v>#N/A</v>
      </c>
      <c r="F260" s="52" t="e">
        <v>#N/A</v>
      </c>
      <c r="G260" s="52" t="e">
        <v>#N/A</v>
      </c>
      <c r="H260" s="52" t="e">
        <v>#N/A</v>
      </c>
    </row>
    <row r="261">
      <c r="A261" s="44" t="s">
        <v>2407</v>
      </c>
      <c r="B261" s="45" t="s">
        <v>2409</v>
      </c>
      <c r="C261" s="46">
        <v>42326.0</v>
      </c>
      <c r="D261" s="52" t="e">
        <v>#N/A</v>
      </c>
      <c r="E261" s="52" t="e">
        <v>#N/A</v>
      </c>
      <c r="F261" s="52" t="e">
        <v>#N/A</v>
      </c>
      <c r="G261" s="52" t="e">
        <v>#N/A</v>
      </c>
      <c r="H261" s="52" t="e">
        <v>#N/A</v>
      </c>
    </row>
    <row r="262">
      <c r="A262" s="64" t="s">
        <v>2411</v>
      </c>
      <c r="B262" s="65" t="s">
        <v>2412</v>
      </c>
      <c r="C262" s="66">
        <v>42328.0</v>
      </c>
      <c r="D262" s="52" t="e">
        <v>#N/A</v>
      </c>
      <c r="E262" s="52" t="e">
        <v>#N/A</v>
      </c>
      <c r="F262" s="52" t="e">
        <v>#N/A</v>
      </c>
      <c r="G262" s="52" t="e">
        <v>#N/A</v>
      </c>
      <c r="H262" s="52" t="e">
        <v>#N/A</v>
      </c>
    </row>
    <row r="263">
      <c r="A263" s="53" t="s">
        <v>2413</v>
      </c>
      <c r="B263" s="54" t="s">
        <v>2414</v>
      </c>
      <c r="C263" s="55">
        <v>42331.0</v>
      </c>
      <c r="D263" s="52" t="e">
        <v>#N/A</v>
      </c>
      <c r="E263" s="52" t="e">
        <v>#N/A</v>
      </c>
      <c r="F263" s="52" t="e">
        <v>#N/A</v>
      </c>
      <c r="G263" s="52" t="e">
        <v>#N/A</v>
      </c>
      <c r="H263" s="52" t="e">
        <v>#N/A</v>
      </c>
    </row>
    <row r="264">
      <c r="A264" s="64" t="s">
        <v>2415</v>
      </c>
      <c r="B264" s="65" t="s">
        <v>2416</v>
      </c>
      <c r="C264" s="66">
        <v>42318.0</v>
      </c>
      <c r="D264" s="52" t="e">
        <v>#N/A</v>
      </c>
      <c r="E264" s="52" t="e">
        <v>#N/A</v>
      </c>
      <c r="F264" s="52" t="e">
        <v>#N/A</v>
      </c>
      <c r="G264" s="52" t="e">
        <v>#N/A</v>
      </c>
      <c r="H264" s="52" t="e">
        <v>#N/A</v>
      </c>
    </row>
    <row r="265">
      <c r="A265" s="44" t="s">
        <v>2423</v>
      </c>
      <c r="B265" s="45" t="s">
        <v>2425</v>
      </c>
      <c r="C265" s="46">
        <v>42312.0</v>
      </c>
      <c r="D265" s="52" t="e">
        <v>#N/A</v>
      </c>
      <c r="E265" s="52" t="e">
        <v>#N/A</v>
      </c>
      <c r="F265" s="52" t="e">
        <v>#N/A</v>
      </c>
      <c r="G265" s="52" t="e">
        <v>#N/A</v>
      </c>
      <c r="H265" s="52" t="e">
        <v>#N/A</v>
      </c>
    </row>
    <row r="266">
      <c r="A266" s="64" t="s">
        <v>2427</v>
      </c>
      <c r="B266" s="65" t="s">
        <v>2428</v>
      </c>
      <c r="C266" s="66">
        <v>42318.0</v>
      </c>
      <c r="D266" s="52" t="e">
        <v>#N/A</v>
      </c>
      <c r="E266" s="52" t="e">
        <v>#N/A</v>
      </c>
      <c r="F266" s="52" t="e">
        <v>#N/A</v>
      </c>
      <c r="G266" s="52" t="e">
        <v>#N/A</v>
      </c>
      <c r="H266" s="52" t="e">
        <v>#N/A</v>
      </c>
    </row>
    <row r="267">
      <c r="A267" s="44" t="s">
        <v>2434</v>
      </c>
      <c r="B267" s="45" t="s">
        <v>2436</v>
      </c>
      <c r="C267" s="46">
        <v>42332.0</v>
      </c>
      <c r="D267" s="52" t="e">
        <v>#N/A</v>
      </c>
      <c r="E267" s="52" t="e">
        <v>#N/A</v>
      </c>
      <c r="F267" s="52" t="e">
        <v>#N/A</v>
      </c>
      <c r="G267" s="52" t="e">
        <v>#N/A</v>
      </c>
      <c r="H267" s="52" t="e">
        <v>#N/A</v>
      </c>
    </row>
    <row r="268">
      <c r="A268" s="64" t="s">
        <v>2438</v>
      </c>
      <c r="B268" s="65" t="s">
        <v>2439</v>
      </c>
      <c r="C268" s="66">
        <v>42311.0</v>
      </c>
      <c r="D268" s="52" t="e">
        <v>#N/A</v>
      </c>
      <c r="E268" s="52" t="e">
        <v>#N/A</v>
      </c>
      <c r="F268" s="52" t="e">
        <v>#N/A</v>
      </c>
      <c r="G268" s="52" t="e">
        <v>#N/A</v>
      </c>
      <c r="H268" s="52" t="e">
        <v>#N/A</v>
      </c>
    </row>
    <row r="269">
      <c r="A269" s="44" t="s">
        <v>2445</v>
      </c>
      <c r="B269" s="45" t="s">
        <v>2446</v>
      </c>
      <c r="C269" s="46">
        <v>42319.0</v>
      </c>
      <c r="D269" s="52" t="e">
        <v>#N/A</v>
      </c>
      <c r="E269" s="52" t="e">
        <v>#N/A</v>
      </c>
      <c r="F269" s="52" t="e">
        <v>#N/A</v>
      </c>
      <c r="G269" s="52" t="e">
        <v>#N/A</v>
      </c>
      <c r="H269" s="52" t="e">
        <v>#N/A</v>
      </c>
    </row>
    <row r="270">
      <c r="A270" s="64" t="s">
        <v>2452</v>
      </c>
      <c r="B270" s="65" t="s">
        <v>2454</v>
      </c>
      <c r="C270" s="66">
        <v>42324.0</v>
      </c>
      <c r="D270" s="52" t="e">
        <v>#N/A</v>
      </c>
      <c r="E270" s="52" t="e">
        <v>#N/A</v>
      </c>
      <c r="F270" s="52" t="e">
        <v>#N/A</v>
      </c>
      <c r="G270" s="52" t="e">
        <v>#N/A</v>
      </c>
      <c r="H270" s="52" t="e">
        <v>#N/A</v>
      </c>
    </row>
    <row r="271">
      <c r="A271" s="44" t="s">
        <v>2458</v>
      </c>
      <c r="B271" s="45" t="s">
        <v>2460</v>
      </c>
      <c r="C271" s="46">
        <v>42330.0</v>
      </c>
      <c r="D271" s="52" t="e">
        <v>#N/A</v>
      </c>
      <c r="E271" s="52" t="e">
        <v>#N/A</v>
      </c>
      <c r="F271" s="52" t="e">
        <v>#N/A</v>
      </c>
      <c r="G271" s="52" t="e">
        <v>#N/A</v>
      </c>
      <c r="H271" s="52" t="e">
        <v>#N/A</v>
      </c>
    </row>
    <row r="272">
      <c r="A272" s="67" t="s">
        <v>2466</v>
      </c>
      <c r="B272" s="68" t="s">
        <v>2468</v>
      </c>
      <c r="C272" s="69">
        <v>42325.0</v>
      </c>
      <c r="D272" s="52" t="e">
        <v>#N/A</v>
      </c>
      <c r="E272" s="52" t="e">
        <v>#N/A</v>
      </c>
      <c r="F272" s="52" t="e">
        <v>#N/A</v>
      </c>
      <c r="G272" s="52" t="e">
        <v>#N/A</v>
      </c>
      <c r="H272" s="52" t="e">
        <v>#N/A</v>
      </c>
    </row>
    <row r="273">
      <c r="A273" s="44" t="s">
        <v>2474</v>
      </c>
      <c r="B273" s="45" t="s">
        <v>2475</v>
      </c>
      <c r="C273" s="46">
        <v>42311.0</v>
      </c>
      <c r="D273" s="52" t="e">
        <v>#N/A</v>
      </c>
      <c r="E273" s="52" t="e">
        <v>#N/A</v>
      </c>
      <c r="F273" s="52" t="e">
        <v>#N/A</v>
      </c>
      <c r="G273" s="52" t="e">
        <v>#N/A</v>
      </c>
      <c r="H273" s="52" t="e">
        <v>#N/A</v>
      </c>
    </row>
    <row r="274">
      <c r="A274" s="64" t="s">
        <v>2480</v>
      </c>
      <c r="B274" s="65" t="s">
        <v>2481</v>
      </c>
      <c r="C274" s="66">
        <v>42327.0</v>
      </c>
      <c r="D274" s="52" t="e">
        <v>#N/A</v>
      </c>
      <c r="E274" s="52" t="e">
        <v>#N/A</v>
      </c>
      <c r="F274" s="52" t="e">
        <v>#N/A</v>
      </c>
      <c r="G274" s="52" t="e">
        <v>#N/A</v>
      </c>
      <c r="H274" s="52" t="e">
        <v>#N/A</v>
      </c>
    </row>
    <row r="275">
      <c r="A275" s="44" t="s">
        <v>2486</v>
      </c>
      <c r="B275" s="45" t="s">
        <v>2488</v>
      </c>
      <c r="C275" s="46">
        <v>42327.0</v>
      </c>
      <c r="D275" s="52" t="e">
        <v>#N/A</v>
      </c>
      <c r="E275" s="52" t="e">
        <v>#N/A</v>
      </c>
      <c r="F275" s="52" t="e">
        <v>#N/A</v>
      </c>
      <c r="G275" s="52" t="e">
        <v>#N/A</v>
      </c>
      <c r="H275" s="52" t="e">
        <v>#N/A</v>
      </c>
    </row>
    <row r="276">
      <c r="A276" s="64" t="s">
        <v>2493</v>
      </c>
      <c r="B276" s="65" t="s">
        <v>2495</v>
      </c>
      <c r="C276" s="66">
        <v>42328.0</v>
      </c>
      <c r="D276" s="52" t="e">
        <v>#N/A</v>
      </c>
      <c r="E276" s="52" t="e">
        <v>#N/A</v>
      </c>
      <c r="F276" s="52" t="e">
        <v>#N/A</v>
      </c>
      <c r="G276" s="52" t="e">
        <v>#N/A</v>
      </c>
      <c r="H276" s="52" t="e">
        <v>#N/A</v>
      </c>
    </row>
    <row r="277">
      <c r="A277" s="44" t="s">
        <v>2499</v>
      </c>
      <c r="B277" s="45" t="s">
        <v>2501</v>
      </c>
      <c r="C277" s="46">
        <v>42327.0</v>
      </c>
      <c r="D277" s="52" t="e">
        <v>#N/A</v>
      </c>
      <c r="E277" s="52" t="e">
        <v>#N/A</v>
      </c>
      <c r="F277" s="52" t="e">
        <v>#N/A</v>
      </c>
      <c r="G277" s="52" t="e">
        <v>#N/A</v>
      </c>
      <c r="H277" s="52" t="e">
        <v>#N/A</v>
      </c>
    </row>
    <row r="278">
      <c r="A278" s="64" t="s">
        <v>2505</v>
      </c>
      <c r="B278" s="65" t="s">
        <v>2506</v>
      </c>
      <c r="C278" s="66">
        <v>42320.0</v>
      </c>
      <c r="D278" s="52" t="e">
        <v>#N/A</v>
      </c>
      <c r="E278" s="52" t="e">
        <v>#N/A</v>
      </c>
      <c r="F278" s="52" t="e">
        <v>#N/A</v>
      </c>
      <c r="G278" s="52" t="e">
        <v>#N/A</v>
      </c>
      <c r="H278" s="52" t="e">
        <v>#N/A</v>
      </c>
    </row>
    <row r="279">
      <c r="A279" s="44" t="s">
        <v>2507</v>
      </c>
      <c r="B279" s="45" t="s">
        <v>2510</v>
      </c>
      <c r="C279" s="46">
        <v>42320.0</v>
      </c>
      <c r="D279" s="52" t="e">
        <v>#N/A</v>
      </c>
      <c r="E279" s="52" t="e">
        <v>#N/A</v>
      </c>
      <c r="F279" s="52" t="e">
        <v>#N/A</v>
      </c>
      <c r="G279" s="52" t="e">
        <v>#N/A</v>
      </c>
      <c r="H279" s="52" t="e">
        <v>#N/A</v>
      </c>
    </row>
    <row r="280">
      <c r="A280" s="67" t="s">
        <v>2516</v>
      </c>
      <c r="B280" s="68" t="s">
        <v>2520</v>
      </c>
      <c r="C280" s="69">
        <v>42328.0</v>
      </c>
      <c r="D280" s="52" t="e">
        <v>#N/A</v>
      </c>
      <c r="E280" s="52" t="e">
        <v>#N/A</v>
      </c>
      <c r="F280" s="52" t="e">
        <v>#N/A</v>
      </c>
      <c r="G280" s="52" t="e">
        <v>#N/A</v>
      </c>
      <c r="H280" s="52" t="e">
        <v>#N/A</v>
      </c>
    </row>
    <row r="281">
      <c r="A281" s="44" t="s">
        <v>2527</v>
      </c>
      <c r="B281" s="45" t="s">
        <v>2528</v>
      </c>
      <c r="C281" s="46">
        <v>42314.0</v>
      </c>
      <c r="D281" s="52" t="e">
        <v>#N/A</v>
      </c>
      <c r="E281" s="52" t="e">
        <v>#N/A</v>
      </c>
      <c r="F281" s="52" t="e">
        <v>#N/A</v>
      </c>
      <c r="G281" s="52" t="e">
        <v>#N/A</v>
      </c>
      <c r="H281" s="52" t="e">
        <v>#N/A</v>
      </c>
    </row>
    <row r="282">
      <c r="A282" s="64" t="s">
        <v>2535</v>
      </c>
      <c r="B282" s="65" t="s">
        <v>2536</v>
      </c>
      <c r="C282" s="66">
        <v>42314.0</v>
      </c>
      <c r="D282" s="52" t="e">
        <v>#N/A</v>
      </c>
      <c r="E282" s="52" t="e">
        <v>#N/A</v>
      </c>
      <c r="F282" s="52" t="e">
        <v>#N/A</v>
      </c>
      <c r="G282" s="52" t="e">
        <v>#N/A</v>
      </c>
      <c r="H282" s="52" t="e">
        <v>#N/A</v>
      </c>
    </row>
    <row r="283">
      <c r="A283" s="44" t="s">
        <v>2542</v>
      </c>
      <c r="B283" s="45" t="s">
        <v>2544</v>
      </c>
      <c r="C283" s="46">
        <v>42328.0</v>
      </c>
      <c r="D283" s="52" t="e">
        <v>#N/A</v>
      </c>
      <c r="E283" s="52" t="e">
        <v>#N/A</v>
      </c>
      <c r="F283" s="52" t="e">
        <v>#N/A</v>
      </c>
      <c r="G283" s="52" t="e">
        <v>#N/A</v>
      </c>
      <c r="H283" s="52" t="e">
        <v>#N/A</v>
      </c>
    </row>
    <row r="284">
      <c r="A284" s="64" t="s">
        <v>2546</v>
      </c>
      <c r="B284" s="65" t="s">
        <v>2544</v>
      </c>
      <c r="C284" s="66">
        <v>42328.0</v>
      </c>
      <c r="D284" s="52" t="e">
        <v>#N/A</v>
      </c>
      <c r="E284" s="52" t="e">
        <v>#N/A</v>
      </c>
      <c r="F284" s="52" t="e">
        <v>#N/A</v>
      </c>
      <c r="G284" s="52" t="e">
        <v>#N/A</v>
      </c>
      <c r="H284" s="52" t="e">
        <v>#N/A</v>
      </c>
    </row>
    <row r="285">
      <c r="A285" s="44" t="s">
        <v>2542</v>
      </c>
      <c r="B285" s="45" t="s">
        <v>2544</v>
      </c>
      <c r="C285" s="46">
        <v>42329.0</v>
      </c>
      <c r="D285" s="52" t="e">
        <v>#N/A</v>
      </c>
      <c r="E285" s="52" t="e">
        <v>#N/A</v>
      </c>
      <c r="F285" s="52" t="e">
        <v>#N/A</v>
      </c>
      <c r="G285" s="52" t="e">
        <v>#N/A</v>
      </c>
      <c r="H285" s="52" t="e">
        <v>#N/A</v>
      </c>
    </row>
    <row r="286">
      <c r="A286" s="64" t="s">
        <v>2553</v>
      </c>
      <c r="B286" s="65" t="s">
        <v>2544</v>
      </c>
      <c r="C286" s="66">
        <v>42330.0</v>
      </c>
      <c r="D286" s="52" t="e">
        <v>#N/A</v>
      </c>
      <c r="E286" s="52" t="e">
        <v>#N/A</v>
      </c>
      <c r="F286" s="52" t="e">
        <v>#N/A</v>
      </c>
      <c r="G286" s="52" t="e">
        <v>#N/A</v>
      </c>
      <c r="H286" s="52" t="e">
        <v>#N/A</v>
      </c>
    </row>
    <row r="287">
      <c r="A287" s="44" t="s">
        <v>2542</v>
      </c>
      <c r="B287" s="45" t="s">
        <v>2544</v>
      </c>
      <c r="C287" s="46">
        <v>42331.0</v>
      </c>
      <c r="D287" s="52" t="e">
        <v>#N/A</v>
      </c>
      <c r="E287" s="52" t="e">
        <v>#N/A</v>
      </c>
      <c r="F287" s="52" t="e">
        <v>#N/A</v>
      </c>
      <c r="G287" s="52" t="e">
        <v>#N/A</v>
      </c>
      <c r="H287" s="52" t="e">
        <v>#N/A</v>
      </c>
    </row>
    <row r="288">
      <c r="A288" s="53" t="s">
        <v>2566</v>
      </c>
      <c r="B288" s="54" t="s">
        <v>2544</v>
      </c>
      <c r="C288" s="55">
        <v>42331.0</v>
      </c>
      <c r="D288" s="52" t="e">
        <v>#N/A</v>
      </c>
      <c r="E288" s="52" t="e">
        <v>#N/A</v>
      </c>
      <c r="F288" s="52" t="e">
        <v>#N/A</v>
      </c>
      <c r="G288" s="52" t="e">
        <v>#N/A</v>
      </c>
      <c r="H288" s="52" t="e">
        <v>#N/A</v>
      </c>
    </row>
    <row r="289">
      <c r="A289" s="47" t="s">
        <v>2542</v>
      </c>
      <c r="B289" s="48" t="s">
        <v>2544</v>
      </c>
      <c r="C289" s="49">
        <v>42332.0</v>
      </c>
      <c r="D289" s="52" t="e">
        <v>#N/A</v>
      </c>
      <c r="E289" s="52" t="e">
        <v>#N/A</v>
      </c>
      <c r="F289" s="52" t="e">
        <v>#N/A</v>
      </c>
      <c r="G289" s="52" t="e">
        <v>#N/A</v>
      </c>
      <c r="H289" s="52" t="e">
        <v>#N/A</v>
      </c>
    </row>
    <row r="290">
      <c r="A290" s="44" t="s">
        <v>2583</v>
      </c>
      <c r="B290" s="45" t="s">
        <v>2544</v>
      </c>
      <c r="C290" s="46">
        <v>42332.0</v>
      </c>
      <c r="D290" s="52" t="e">
        <v>#N/A</v>
      </c>
      <c r="E290" s="52" t="e">
        <v>#N/A</v>
      </c>
      <c r="F290" s="52" t="e">
        <v>#N/A</v>
      </c>
      <c r="G290" s="52" t="e">
        <v>#N/A</v>
      </c>
      <c r="H290" s="52" t="e">
        <v>#N/A</v>
      </c>
    </row>
    <row r="291">
      <c r="A291" s="47" t="s">
        <v>2591</v>
      </c>
      <c r="B291" s="48" t="s">
        <v>2544</v>
      </c>
      <c r="C291" s="49">
        <v>42332.0</v>
      </c>
      <c r="D291" s="52" t="e">
        <v>#N/A</v>
      </c>
      <c r="E291" s="52" t="e">
        <v>#N/A</v>
      </c>
      <c r="F291" s="52" t="e">
        <v>#N/A</v>
      </c>
      <c r="G291" s="52" t="e">
        <v>#N/A</v>
      </c>
      <c r="H291" s="52" t="e">
        <v>#N/A</v>
      </c>
    </row>
    <row r="292">
      <c r="A292" s="44" t="s">
        <v>2583</v>
      </c>
      <c r="B292" s="45" t="s">
        <v>2544</v>
      </c>
      <c r="C292" s="46">
        <v>42333.0</v>
      </c>
      <c r="D292" s="52" t="e">
        <v>#N/A</v>
      </c>
      <c r="E292" s="52" t="e">
        <v>#N/A</v>
      </c>
      <c r="F292" s="52" t="e">
        <v>#N/A</v>
      </c>
      <c r="G292" s="52" t="e">
        <v>#N/A</v>
      </c>
      <c r="H292" s="52" t="e">
        <v>#N/A</v>
      </c>
    </row>
    <row r="293">
      <c r="A293" s="47" t="s">
        <v>2591</v>
      </c>
      <c r="B293" s="48" t="s">
        <v>2544</v>
      </c>
      <c r="C293" s="49">
        <v>42333.0</v>
      </c>
      <c r="D293" s="52" t="e">
        <v>#N/A</v>
      </c>
      <c r="E293" s="52" t="e">
        <v>#N/A</v>
      </c>
      <c r="F293" s="52" t="e">
        <v>#N/A</v>
      </c>
      <c r="G293" s="52" t="e">
        <v>#N/A</v>
      </c>
      <c r="H293" s="52" t="e">
        <v>#N/A</v>
      </c>
    </row>
    <row r="294">
      <c r="A294" s="44" t="s">
        <v>2591</v>
      </c>
      <c r="B294" s="45" t="s">
        <v>2544</v>
      </c>
      <c r="C294" s="46">
        <v>42334.0</v>
      </c>
      <c r="D294" s="52" t="e">
        <v>#N/A</v>
      </c>
      <c r="E294" s="52" t="e">
        <v>#N/A</v>
      </c>
      <c r="F294" s="52" t="e">
        <v>#N/A</v>
      </c>
      <c r="G294" s="52" t="e">
        <v>#N/A</v>
      </c>
      <c r="H294" s="52" t="e">
        <v>#N/A</v>
      </c>
    </row>
    <row r="295">
      <c r="A295" s="47" t="s">
        <v>2553</v>
      </c>
      <c r="B295" s="48" t="s">
        <v>2544</v>
      </c>
      <c r="C295" s="49">
        <v>42334.0</v>
      </c>
      <c r="D295" s="52" t="e">
        <v>#N/A</v>
      </c>
      <c r="E295" s="52" t="e">
        <v>#N/A</v>
      </c>
      <c r="F295" s="52" t="e">
        <v>#N/A</v>
      </c>
      <c r="G295" s="52" t="e">
        <v>#N/A</v>
      </c>
      <c r="H295" s="52" t="e">
        <v>#N/A</v>
      </c>
    </row>
    <row r="296">
      <c r="A296" s="44" t="s">
        <v>2616</v>
      </c>
      <c r="B296" s="45" t="s">
        <v>2544</v>
      </c>
      <c r="C296" s="46">
        <v>42335.0</v>
      </c>
      <c r="D296" s="52" t="e">
        <v>#N/A</v>
      </c>
      <c r="E296" s="52" t="e">
        <v>#N/A</v>
      </c>
      <c r="F296" s="52" t="e">
        <v>#N/A</v>
      </c>
      <c r="G296" s="52" t="e">
        <v>#N/A</v>
      </c>
      <c r="H296" s="52" t="e">
        <v>#N/A</v>
      </c>
    </row>
    <row r="297">
      <c r="A297" s="47" t="s">
        <v>2623</v>
      </c>
      <c r="B297" s="48" t="s">
        <v>2544</v>
      </c>
      <c r="C297" s="49">
        <v>42335.0</v>
      </c>
      <c r="D297" s="52" t="e">
        <v>#N/A</v>
      </c>
      <c r="E297" s="52" t="e">
        <v>#N/A</v>
      </c>
      <c r="F297" s="52" t="e">
        <v>#N/A</v>
      </c>
      <c r="G297" s="52" t="e">
        <v>#N/A</v>
      </c>
      <c r="H297" s="52" t="e">
        <v>#N/A</v>
      </c>
    </row>
    <row r="298">
      <c r="A298" s="44" t="s">
        <v>2553</v>
      </c>
      <c r="B298" s="45" t="s">
        <v>2544</v>
      </c>
      <c r="C298" s="46">
        <v>42336.0</v>
      </c>
      <c r="D298" s="52" t="e">
        <v>#N/A</v>
      </c>
      <c r="E298" s="52" t="e">
        <v>#N/A</v>
      </c>
      <c r="F298" s="52" t="e">
        <v>#N/A</v>
      </c>
      <c r="G298" s="52" t="e">
        <v>#N/A</v>
      </c>
      <c r="H298" s="52" t="e">
        <v>#N/A</v>
      </c>
    </row>
    <row r="299">
      <c r="A299" s="47" t="s">
        <v>2623</v>
      </c>
      <c r="B299" s="48" t="s">
        <v>2544</v>
      </c>
      <c r="C299" s="49">
        <v>42336.0</v>
      </c>
      <c r="D299" s="52" t="e">
        <v>#N/A</v>
      </c>
      <c r="E299" s="52" t="e">
        <v>#N/A</v>
      </c>
      <c r="F299" s="52" t="e">
        <v>#N/A</v>
      </c>
      <c r="G299" s="52" t="e">
        <v>#N/A</v>
      </c>
      <c r="H299" s="52" t="e">
        <v>#N/A</v>
      </c>
    </row>
    <row r="300">
      <c r="A300" s="53" t="s">
        <v>2623</v>
      </c>
      <c r="B300" s="54" t="s">
        <v>2544</v>
      </c>
      <c r="C300" s="55">
        <v>42338.0</v>
      </c>
      <c r="D300" s="52" t="e">
        <v>#N/A</v>
      </c>
      <c r="E300" s="52" t="e">
        <v>#N/A</v>
      </c>
      <c r="F300" s="52" t="e">
        <v>#N/A</v>
      </c>
      <c r="G300" s="52" t="e">
        <v>#N/A</v>
      </c>
      <c r="H300" s="52" t="e">
        <v>#N/A</v>
      </c>
    </row>
    <row r="301">
      <c r="A301" s="56" t="s">
        <v>2553</v>
      </c>
      <c r="B301" s="57" t="s">
        <v>2544</v>
      </c>
      <c r="C301" s="58">
        <v>42338.0</v>
      </c>
      <c r="D301" s="52" t="e">
        <v>#N/A</v>
      </c>
      <c r="E301" s="52" t="e">
        <v>#N/A</v>
      </c>
      <c r="F301" s="52" t="e">
        <v>#N/A</v>
      </c>
      <c r="G301" s="52" t="e">
        <v>#N/A</v>
      </c>
      <c r="H301" s="52" t="e">
        <v>#N/A</v>
      </c>
    </row>
    <row r="302">
      <c r="A302" s="44" t="s">
        <v>2553</v>
      </c>
      <c r="B302" s="59" t="s">
        <v>762</v>
      </c>
      <c r="C302" s="46">
        <v>42338.0</v>
      </c>
      <c r="D302" s="52" t="e">
        <v>#N/A</v>
      </c>
      <c r="E302" s="52" t="e">
        <v>#N/A</v>
      </c>
      <c r="F302" s="52" t="e">
        <v>#N/A</v>
      </c>
      <c r="G302" s="52" t="e">
        <v>#N/A</v>
      </c>
      <c r="H302" s="52" t="e">
        <v>#N/A</v>
      </c>
    </row>
    <row r="303">
      <c r="A303" s="44" t="s">
        <v>2623</v>
      </c>
      <c r="B303" s="59" t="s">
        <v>762</v>
      </c>
      <c r="C303" s="46">
        <v>42338.0</v>
      </c>
      <c r="D303" s="52" t="e">
        <v>#N/A</v>
      </c>
      <c r="E303" s="52" t="e">
        <v>#N/A</v>
      </c>
      <c r="F303" s="52" t="e">
        <v>#N/A</v>
      </c>
      <c r="G303" s="52" t="e">
        <v>#N/A</v>
      </c>
      <c r="H303" s="52" t="e">
        <v>#N/A</v>
      </c>
    </row>
    <row r="304">
      <c r="A304" s="64" t="s">
        <v>2623</v>
      </c>
      <c r="B304" s="65" t="s">
        <v>2544</v>
      </c>
      <c r="C304" s="66">
        <v>42342.0</v>
      </c>
      <c r="D304" s="52" t="e">
        <v>#N/A</v>
      </c>
      <c r="E304" s="52" t="e">
        <v>#N/A</v>
      </c>
      <c r="F304" s="52" t="e">
        <v>#N/A</v>
      </c>
      <c r="G304" s="52" t="e">
        <v>#N/A</v>
      </c>
      <c r="H304" s="52" t="e">
        <v>#N/A</v>
      </c>
    </row>
    <row r="305">
      <c r="A305" s="44" t="s">
        <v>2553</v>
      </c>
      <c r="B305" s="45" t="s">
        <v>2544</v>
      </c>
      <c r="C305" s="46">
        <v>42342.0</v>
      </c>
      <c r="D305" s="52" t="e">
        <v>#N/A</v>
      </c>
      <c r="E305" s="52" t="e">
        <v>#N/A</v>
      </c>
      <c r="F305" s="52" t="e">
        <v>#N/A</v>
      </c>
      <c r="G305" s="52" t="e">
        <v>#N/A</v>
      </c>
      <c r="H305" s="52" t="e">
        <v>#N/A</v>
      </c>
    </row>
    <row r="306">
      <c r="A306" s="64" t="s">
        <v>2655</v>
      </c>
      <c r="B306" s="65" t="s">
        <v>2656</v>
      </c>
      <c r="C306" s="66">
        <v>42329.0</v>
      </c>
      <c r="D306" s="52" t="e">
        <v>#N/A</v>
      </c>
      <c r="E306" s="52" t="e">
        <v>#N/A</v>
      </c>
      <c r="F306" s="52" t="e">
        <v>#N/A</v>
      </c>
      <c r="G306" s="52" t="e">
        <v>#N/A</v>
      </c>
      <c r="H306" s="52" t="e">
        <v>#N/A</v>
      </c>
    </row>
    <row r="307">
      <c r="A307" s="44" t="s">
        <v>2661</v>
      </c>
      <c r="B307" s="45" t="s">
        <v>2662</v>
      </c>
      <c r="C307" s="46">
        <v>42332.0</v>
      </c>
      <c r="D307" s="52" t="e">
        <v>#N/A</v>
      </c>
      <c r="E307" s="52" t="e">
        <v>#N/A</v>
      </c>
      <c r="F307" s="52" t="e">
        <v>#N/A</v>
      </c>
      <c r="G307" s="52" t="e">
        <v>#N/A</v>
      </c>
      <c r="H307" s="52" t="e">
        <v>#N/A</v>
      </c>
    </row>
    <row r="308">
      <c r="A308" s="67" t="s">
        <v>2664</v>
      </c>
      <c r="B308" s="68" t="s">
        <v>2665</v>
      </c>
      <c r="C308" s="69">
        <v>42328.0</v>
      </c>
      <c r="D308" s="52" t="e">
        <v>#N/A</v>
      </c>
      <c r="E308" s="52" t="e">
        <v>#N/A</v>
      </c>
      <c r="F308" s="52" t="e">
        <v>#N/A</v>
      </c>
      <c r="G308" s="52" t="e">
        <v>#N/A</v>
      </c>
      <c r="H308" s="52" t="e">
        <v>#N/A</v>
      </c>
    </row>
    <row r="309">
      <c r="A309" s="44" t="s">
        <v>2672</v>
      </c>
      <c r="B309" s="45" t="s">
        <v>2674</v>
      </c>
      <c r="C309" s="46">
        <v>42324.0</v>
      </c>
      <c r="D309" s="52" t="e">
        <v>#N/A</v>
      </c>
      <c r="E309" s="52" t="e">
        <v>#N/A</v>
      </c>
      <c r="F309" s="52" t="e">
        <v>#N/A</v>
      </c>
      <c r="G309" s="52" t="e">
        <v>#N/A</v>
      </c>
      <c r="H309" s="52" t="e">
        <v>#N/A</v>
      </c>
    </row>
    <row r="310">
      <c r="A310" s="64" t="s">
        <v>2676</v>
      </c>
      <c r="B310" s="65" t="s">
        <v>2677</v>
      </c>
      <c r="C310" s="66">
        <v>42317.0</v>
      </c>
      <c r="D310" s="52" t="e">
        <v>#N/A</v>
      </c>
      <c r="E310" s="52" t="e">
        <v>#N/A</v>
      </c>
      <c r="F310" s="52" t="e">
        <v>#N/A</v>
      </c>
      <c r="G310" s="52" t="e">
        <v>#N/A</v>
      </c>
      <c r="H310" s="52" t="e">
        <v>#N/A</v>
      </c>
    </row>
    <row r="311">
      <c r="A311" s="44" t="s">
        <v>2679</v>
      </c>
      <c r="B311" s="45" t="s">
        <v>2681</v>
      </c>
      <c r="C311" s="46">
        <v>42312.0</v>
      </c>
      <c r="D311" s="52" t="e">
        <v>#N/A</v>
      </c>
      <c r="E311" s="52" t="e">
        <v>#N/A</v>
      </c>
      <c r="F311" s="52" t="e">
        <v>#N/A</v>
      </c>
      <c r="G311" s="52" t="e">
        <v>#N/A</v>
      </c>
      <c r="H311" s="52" t="e">
        <v>#N/A</v>
      </c>
    </row>
    <row r="312">
      <c r="A312" s="64" t="s">
        <v>659</v>
      </c>
      <c r="B312" s="65" t="s">
        <v>634</v>
      </c>
      <c r="C312" s="66">
        <v>42318.0</v>
      </c>
      <c r="D312" s="52" t="e">
        <v>#N/A</v>
      </c>
      <c r="E312" s="52" t="e">
        <v>#N/A</v>
      </c>
      <c r="F312" s="52" t="e">
        <v>#N/A</v>
      </c>
      <c r="G312" s="52" t="e">
        <v>#N/A</v>
      </c>
      <c r="H312" s="52" t="e">
        <v>#N/A</v>
      </c>
    </row>
    <row r="313">
      <c r="A313" s="44" t="s">
        <v>2693</v>
      </c>
      <c r="B313" s="45" t="s">
        <v>2694</v>
      </c>
      <c r="C313" s="46">
        <v>42329.0</v>
      </c>
      <c r="D313" s="52" t="e">
        <v>#N/A</v>
      </c>
      <c r="E313" s="52" t="e">
        <v>#N/A</v>
      </c>
      <c r="F313" s="52" t="e">
        <v>#N/A</v>
      </c>
      <c r="G313" s="52" t="e">
        <v>#N/A</v>
      </c>
      <c r="H313" s="52" t="e">
        <v>#N/A</v>
      </c>
    </row>
    <row r="314">
      <c r="A314" s="64" t="s">
        <v>2699</v>
      </c>
      <c r="B314" s="65" t="s">
        <v>2701</v>
      </c>
      <c r="C314" s="66">
        <v>42324.0</v>
      </c>
      <c r="D314" s="52" t="e">
        <v>#N/A</v>
      </c>
      <c r="E314" s="52" t="e">
        <v>#N/A</v>
      </c>
      <c r="F314" s="52" t="e">
        <v>#N/A</v>
      </c>
      <c r="G314" s="52" t="e">
        <v>#N/A</v>
      </c>
      <c r="H314" s="52" t="e">
        <v>#N/A</v>
      </c>
    </row>
    <row r="315">
      <c r="A315" s="44" t="s">
        <v>2705</v>
      </c>
      <c r="B315" s="45" t="s">
        <v>2707</v>
      </c>
      <c r="C315" s="46">
        <v>42323.0</v>
      </c>
      <c r="D315" s="52" t="e">
        <v>#N/A</v>
      </c>
      <c r="E315" s="52" t="e">
        <v>#N/A</v>
      </c>
      <c r="F315" s="52" t="e">
        <v>#N/A</v>
      </c>
      <c r="G315" s="52" t="e">
        <v>#N/A</v>
      </c>
      <c r="H315" s="52" t="e">
        <v>#N/A</v>
      </c>
    </row>
    <row r="316">
      <c r="A316" s="67" t="s">
        <v>2712</v>
      </c>
      <c r="B316" s="68" t="s">
        <v>2714</v>
      </c>
      <c r="C316" s="69">
        <v>42310.0</v>
      </c>
      <c r="D316" s="52" t="e">
        <v>#N/A</v>
      </c>
      <c r="E316" s="52" t="e">
        <v>#N/A</v>
      </c>
      <c r="F316" s="52" t="e">
        <v>#N/A</v>
      </c>
      <c r="G316" s="52" t="e">
        <v>#N/A</v>
      </c>
      <c r="H316" s="52" t="e">
        <v>#N/A</v>
      </c>
    </row>
    <row r="317">
      <c r="A317" s="44" t="s">
        <v>2718</v>
      </c>
      <c r="B317" s="45" t="s">
        <v>2719</v>
      </c>
      <c r="C317" s="46">
        <v>42321.0</v>
      </c>
      <c r="D317" s="52" t="e">
        <v>#N/A</v>
      </c>
      <c r="E317" s="52" t="e">
        <v>#N/A</v>
      </c>
      <c r="F317" s="52" t="e">
        <v>#N/A</v>
      </c>
      <c r="G317" s="52" t="e">
        <v>#N/A</v>
      </c>
      <c r="H317" s="52" t="e">
        <v>#N/A</v>
      </c>
    </row>
    <row r="318">
      <c r="A318" s="64" t="s">
        <v>2725</v>
      </c>
      <c r="B318" s="65" t="s">
        <v>2727</v>
      </c>
      <c r="C318" s="66">
        <v>42333.0</v>
      </c>
      <c r="D318" s="52" t="e">
        <v>#N/A</v>
      </c>
      <c r="E318" s="52" t="e">
        <v>#N/A</v>
      </c>
      <c r="F318" s="52" t="e">
        <v>#N/A</v>
      </c>
      <c r="G318" s="52" t="e">
        <v>#N/A</v>
      </c>
      <c r="H318" s="52" t="e">
        <v>#N/A</v>
      </c>
    </row>
    <row r="319">
      <c r="A319" s="44" t="s">
        <v>2731</v>
      </c>
      <c r="B319" s="45" t="s">
        <v>2734</v>
      </c>
      <c r="C319" s="46">
        <v>42320.0</v>
      </c>
      <c r="D319" s="52" t="e">
        <v>#N/A</v>
      </c>
      <c r="E319" s="52" t="e">
        <v>#N/A</v>
      </c>
      <c r="F319" s="52" t="e">
        <v>#N/A</v>
      </c>
      <c r="G319" s="52" t="e">
        <v>#N/A</v>
      </c>
      <c r="H319" s="52" t="e">
        <v>#N/A</v>
      </c>
    </row>
    <row r="320">
      <c r="A320" s="64" t="s">
        <v>2739</v>
      </c>
      <c r="B320" s="65" t="s">
        <v>2740</v>
      </c>
      <c r="C320" s="66">
        <v>42330.0</v>
      </c>
      <c r="D320" s="52" t="e">
        <v>#N/A</v>
      </c>
      <c r="E320" s="52" t="e">
        <v>#N/A</v>
      </c>
      <c r="F320" s="52" t="e">
        <v>#N/A</v>
      </c>
      <c r="G320" s="52" t="e">
        <v>#N/A</v>
      </c>
      <c r="H320" s="52" t="e">
        <v>#N/A</v>
      </c>
    </row>
    <row r="321">
      <c r="A321" s="44" t="s">
        <v>2745</v>
      </c>
      <c r="B321" s="45" t="s">
        <v>2746</v>
      </c>
      <c r="C321" s="46">
        <v>42331.0</v>
      </c>
      <c r="D321" s="52" t="e">
        <v>#N/A</v>
      </c>
      <c r="E321" s="52" t="e">
        <v>#N/A</v>
      </c>
      <c r="F321" s="52" t="e">
        <v>#N/A</v>
      </c>
      <c r="G321" s="52" t="e">
        <v>#N/A</v>
      </c>
      <c r="H321" s="52" t="e">
        <v>#N/A</v>
      </c>
    </row>
    <row r="322">
      <c r="A322" s="64" t="s">
        <v>2753</v>
      </c>
      <c r="B322" s="65" t="s">
        <v>2754</v>
      </c>
      <c r="C322" s="66">
        <v>42339.0</v>
      </c>
      <c r="D322" s="52" t="e">
        <v>#N/A</v>
      </c>
      <c r="E322" s="52" t="e">
        <v>#N/A</v>
      </c>
      <c r="F322" s="52" t="e">
        <v>#N/A</v>
      </c>
      <c r="G322" s="52" t="e">
        <v>#N/A</v>
      </c>
      <c r="H322" s="52" t="e">
        <v>#N/A</v>
      </c>
    </row>
    <row r="323">
      <c r="A323" s="44" t="s">
        <v>2759</v>
      </c>
      <c r="B323" s="45" t="s">
        <v>2760</v>
      </c>
      <c r="C323" s="46">
        <v>42331.0</v>
      </c>
      <c r="D323" s="52" t="e">
        <v>#N/A</v>
      </c>
      <c r="E323" s="52" t="e">
        <v>#N/A</v>
      </c>
      <c r="F323" s="52" t="e">
        <v>#N/A</v>
      </c>
      <c r="G323" s="52" t="e">
        <v>#N/A</v>
      </c>
      <c r="H323" s="52" t="e">
        <v>#N/A</v>
      </c>
    </row>
    <row r="324">
      <c r="A324" s="67" t="s">
        <v>2764</v>
      </c>
      <c r="B324" s="68" t="s">
        <v>2765</v>
      </c>
      <c r="C324" s="69">
        <v>42325.0</v>
      </c>
      <c r="D324" s="52" t="e">
        <v>#N/A</v>
      </c>
      <c r="E324" s="52" t="e">
        <v>#N/A</v>
      </c>
      <c r="F324" s="52" t="e">
        <v>#N/A</v>
      </c>
      <c r="G324" s="52" t="e">
        <v>#N/A</v>
      </c>
      <c r="H324" s="52" t="e">
        <v>#N/A</v>
      </c>
    </row>
    <row r="325">
      <c r="A325" s="44" t="s">
        <v>2770</v>
      </c>
      <c r="B325" s="45" t="s">
        <v>2771</v>
      </c>
      <c r="C325" s="46">
        <v>42327.0</v>
      </c>
      <c r="D325" s="52" t="e">
        <v>#N/A</v>
      </c>
      <c r="E325" s="52" t="e">
        <v>#N/A</v>
      </c>
      <c r="F325" s="52" t="e">
        <v>#N/A</v>
      </c>
      <c r="G325" s="52" t="e">
        <v>#N/A</v>
      </c>
      <c r="H325" s="52" t="e">
        <v>#N/A</v>
      </c>
    </row>
    <row r="326">
      <c r="A326" s="44" t="s">
        <v>2778</v>
      </c>
      <c r="B326" s="45" t="s">
        <v>2779</v>
      </c>
      <c r="C326" s="46">
        <v>42331.0</v>
      </c>
      <c r="D326" s="52" t="e">
        <v>#N/A</v>
      </c>
      <c r="E326" s="52" t="e">
        <v>#N/A</v>
      </c>
      <c r="F326" s="52" t="e">
        <v>#N/A</v>
      </c>
      <c r="G326" s="52" t="e">
        <v>#N/A</v>
      </c>
      <c r="H326" s="52" t="e">
        <v>#N/A</v>
      </c>
    </row>
    <row r="327">
      <c r="A327" s="47" t="s">
        <v>2791</v>
      </c>
      <c r="B327" s="48" t="s">
        <v>2795</v>
      </c>
      <c r="C327" s="49">
        <v>42327.0</v>
      </c>
      <c r="D327" s="52" t="e">
        <v>#N/A</v>
      </c>
      <c r="E327" s="52" t="e">
        <v>#N/A</v>
      </c>
      <c r="F327" s="52" t="e">
        <v>#N/A</v>
      </c>
      <c r="G327" s="52" t="e">
        <v>#N/A</v>
      </c>
      <c r="H327" s="52" t="e">
        <v>#N/A</v>
      </c>
    </row>
    <row r="328">
      <c r="A328" s="44" t="s">
        <v>2797</v>
      </c>
      <c r="B328" s="45" t="s">
        <v>2798</v>
      </c>
      <c r="C328" s="46">
        <v>42315.0</v>
      </c>
      <c r="D328" s="52" t="e">
        <v>#N/A</v>
      </c>
      <c r="E328" s="52" t="e">
        <v>#N/A</v>
      </c>
      <c r="F328" s="52" t="e">
        <v>#N/A</v>
      </c>
      <c r="G328" s="52" t="e">
        <v>#N/A</v>
      </c>
      <c r="H328" s="52" t="e">
        <v>#N/A</v>
      </c>
    </row>
    <row r="329">
      <c r="A329" s="47" t="s">
        <v>2799</v>
      </c>
      <c r="B329" s="48" t="s">
        <v>2800</v>
      </c>
      <c r="C329" s="49">
        <v>42328.0</v>
      </c>
      <c r="D329" s="52" t="e">
        <v>#N/A</v>
      </c>
      <c r="E329" s="52" t="e">
        <v>#N/A</v>
      </c>
      <c r="F329" s="52" t="e">
        <v>#N/A</v>
      </c>
      <c r="G329" s="52" t="e">
        <v>#N/A</v>
      </c>
      <c r="H329" s="52" t="e">
        <v>#N/A</v>
      </c>
    </row>
    <row r="330">
      <c r="A330" s="44" t="s">
        <v>2801</v>
      </c>
      <c r="B330" s="45" t="s">
        <v>2802</v>
      </c>
      <c r="C330" s="46">
        <v>42331.0</v>
      </c>
      <c r="D330" s="52" t="e">
        <v>#N/A</v>
      </c>
      <c r="E330" s="52" t="e">
        <v>#N/A</v>
      </c>
      <c r="F330" s="52" t="e">
        <v>#N/A</v>
      </c>
      <c r="G330" s="52" t="e">
        <v>#N/A</v>
      </c>
      <c r="H330" s="52" t="e">
        <v>#N/A</v>
      </c>
    </row>
    <row r="331">
      <c r="A331" s="47" t="s">
        <v>2803</v>
      </c>
      <c r="B331" s="48" t="s">
        <v>2804</v>
      </c>
      <c r="C331" s="49">
        <v>42332.0</v>
      </c>
      <c r="D331" s="52" t="e">
        <v>#N/A</v>
      </c>
      <c r="E331" s="52" t="e">
        <v>#N/A</v>
      </c>
      <c r="F331" s="52" t="e">
        <v>#N/A</v>
      </c>
      <c r="G331" s="52" t="e">
        <v>#N/A</v>
      </c>
      <c r="H331" s="52" t="e">
        <v>#N/A</v>
      </c>
    </row>
    <row r="332">
      <c r="A332" s="53" t="s">
        <v>2805</v>
      </c>
      <c r="B332" s="54" t="s">
        <v>2806</v>
      </c>
      <c r="C332" s="55">
        <v>42320.0</v>
      </c>
      <c r="D332" s="52" t="e">
        <v>#N/A</v>
      </c>
      <c r="E332" s="52" t="e">
        <v>#N/A</v>
      </c>
      <c r="F332" s="52" t="e">
        <v>#N/A</v>
      </c>
      <c r="G332" s="52" t="e">
        <v>#N/A</v>
      </c>
      <c r="H332" s="52" t="e">
        <v>#N/A</v>
      </c>
    </row>
    <row r="333">
      <c r="A333" s="47" t="s">
        <v>2809</v>
      </c>
      <c r="B333" s="48" t="s">
        <v>2810</v>
      </c>
      <c r="C333" s="49">
        <v>42318.0</v>
      </c>
      <c r="D333" s="52" t="e">
        <v>#N/A</v>
      </c>
      <c r="E333" s="52" t="e">
        <v>#N/A</v>
      </c>
      <c r="F333" s="52" t="e">
        <v>#N/A</v>
      </c>
      <c r="G333" s="52" t="e">
        <v>#N/A</v>
      </c>
      <c r="H333" s="52" t="e">
        <v>#N/A</v>
      </c>
    </row>
    <row r="334">
      <c r="A334" s="44" t="s">
        <v>2817</v>
      </c>
      <c r="B334" s="45" t="s">
        <v>2818</v>
      </c>
      <c r="C334" s="46">
        <v>42326.0</v>
      </c>
      <c r="D334" s="52" t="e">
        <v>#N/A</v>
      </c>
      <c r="E334" s="52" t="e">
        <v>#N/A</v>
      </c>
      <c r="F334" s="52" t="e">
        <v>#N/A</v>
      </c>
      <c r="G334" s="52" t="e">
        <v>#N/A</v>
      </c>
      <c r="H334" s="52" t="e">
        <v>#N/A</v>
      </c>
    </row>
    <row r="335">
      <c r="A335" s="47" t="s">
        <v>2819</v>
      </c>
      <c r="B335" s="48" t="s">
        <v>2820</v>
      </c>
      <c r="C335" s="49">
        <v>42318.0</v>
      </c>
      <c r="D335" s="52" t="e">
        <v>#N/A</v>
      </c>
      <c r="E335" s="52" t="e">
        <v>#N/A</v>
      </c>
      <c r="F335" s="52" t="e">
        <v>#N/A</v>
      </c>
      <c r="G335" s="52" t="e">
        <v>#N/A</v>
      </c>
      <c r="H335" s="52" t="e">
        <v>#N/A</v>
      </c>
    </row>
    <row r="336">
      <c r="A336" s="44" t="s">
        <v>2826</v>
      </c>
      <c r="B336" s="45" t="s">
        <v>2828</v>
      </c>
      <c r="C336" s="46">
        <v>42325.0</v>
      </c>
      <c r="D336" s="52" t="e">
        <v>#N/A</v>
      </c>
      <c r="E336" s="52" t="e">
        <v>#N/A</v>
      </c>
      <c r="F336" s="52" t="e">
        <v>#N/A</v>
      </c>
      <c r="G336" s="52" t="e">
        <v>#N/A</v>
      </c>
      <c r="H336" s="52" t="e">
        <v>#N/A</v>
      </c>
    </row>
    <row r="337">
      <c r="A337" s="47" t="s">
        <v>2836</v>
      </c>
      <c r="B337" s="48" t="s">
        <v>2838</v>
      </c>
      <c r="C337" s="49">
        <v>42311.0</v>
      </c>
      <c r="D337" s="52" t="e">
        <v>#N/A</v>
      </c>
      <c r="E337" s="52" t="e">
        <v>#N/A</v>
      </c>
      <c r="F337" s="52" t="e">
        <v>#N/A</v>
      </c>
      <c r="G337" s="52" t="e">
        <v>#N/A</v>
      </c>
      <c r="H337" s="52" t="e">
        <v>#N/A</v>
      </c>
    </row>
    <row r="338">
      <c r="A338" s="44" t="s">
        <v>2845</v>
      </c>
      <c r="B338" s="45" t="s">
        <v>2848</v>
      </c>
      <c r="C338" s="46">
        <v>42326.0</v>
      </c>
      <c r="D338" s="52" t="e">
        <v>#N/A</v>
      </c>
      <c r="E338" s="52" t="e">
        <v>#N/A</v>
      </c>
      <c r="F338" s="52" t="e">
        <v>#N/A</v>
      </c>
      <c r="G338" s="52" t="e">
        <v>#N/A</v>
      </c>
      <c r="H338" s="52" t="e">
        <v>#N/A</v>
      </c>
    </row>
    <row r="339">
      <c r="A339" s="47" t="s">
        <v>2854</v>
      </c>
      <c r="B339" s="48" t="s">
        <v>2848</v>
      </c>
      <c r="C339" s="49">
        <v>42326.0</v>
      </c>
      <c r="D339" s="52" t="e">
        <v>#N/A</v>
      </c>
      <c r="E339" s="52" t="e">
        <v>#N/A</v>
      </c>
      <c r="F339" s="52" t="e">
        <v>#N/A</v>
      </c>
      <c r="G339" s="52" t="e">
        <v>#N/A</v>
      </c>
      <c r="H339" s="52" t="e">
        <v>#N/A</v>
      </c>
    </row>
    <row r="340">
      <c r="A340" s="44" t="s">
        <v>2864</v>
      </c>
      <c r="B340" s="45" t="s">
        <v>2848</v>
      </c>
      <c r="C340" s="46">
        <v>42326.0</v>
      </c>
      <c r="D340" s="52" t="e">
        <v>#N/A</v>
      </c>
      <c r="E340" s="52" t="e">
        <v>#N/A</v>
      </c>
      <c r="F340" s="52" t="e">
        <v>#N/A</v>
      </c>
      <c r="G340" s="52" t="e">
        <v>#N/A</v>
      </c>
      <c r="H340" s="52" t="e">
        <v>#N/A</v>
      </c>
    </row>
    <row r="341">
      <c r="A341" s="47" t="s">
        <v>2872</v>
      </c>
      <c r="B341" s="48" t="s">
        <v>2848</v>
      </c>
      <c r="C341" s="49">
        <v>42326.0</v>
      </c>
      <c r="D341" s="52" t="e">
        <v>#N/A</v>
      </c>
      <c r="E341" s="52" t="e">
        <v>#N/A</v>
      </c>
      <c r="F341" s="52" t="e">
        <v>#N/A</v>
      </c>
      <c r="G341" s="52" t="e">
        <v>#N/A</v>
      </c>
      <c r="H341" s="52" t="e">
        <v>#N/A</v>
      </c>
    </row>
    <row r="342">
      <c r="A342" s="53" t="s">
        <v>2883</v>
      </c>
      <c r="B342" s="54" t="s">
        <v>2848</v>
      </c>
      <c r="C342" s="55">
        <v>42326.0</v>
      </c>
      <c r="D342" s="52" t="e">
        <v>#N/A</v>
      </c>
      <c r="E342" s="52" t="e">
        <v>#N/A</v>
      </c>
      <c r="F342" s="52" t="e">
        <v>#N/A</v>
      </c>
      <c r="G342" s="52" t="e">
        <v>#N/A</v>
      </c>
      <c r="H342" s="52" t="e">
        <v>#N/A</v>
      </c>
    </row>
    <row r="343">
      <c r="A343" s="47" t="s">
        <v>2886</v>
      </c>
      <c r="B343" s="48" t="s">
        <v>2848</v>
      </c>
      <c r="C343" s="49">
        <v>42330.0</v>
      </c>
      <c r="D343" s="52" t="e">
        <v>#N/A</v>
      </c>
      <c r="E343" s="52" t="e">
        <v>#N/A</v>
      </c>
      <c r="F343" s="52" t="e">
        <v>#N/A</v>
      </c>
      <c r="G343" s="52" t="e">
        <v>#N/A</v>
      </c>
      <c r="H343" s="52" t="e">
        <v>#N/A</v>
      </c>
    </row>
    <row r="344">
      <c r="A344" s="44" t="s">
        <v>2888</v>
      </c>
      <c r="B344" s="45" t="s">
        <v>2889</v>
      </c>
      <c r="C344" s="46">
        <v>42318.0</v>
      </c>
      <c r="D344" s="52" t="e">
        <v>#N/A</v>
      </c>
      <c r="E344" s="52" t="e">
        <v>#N/A</v>
      </c>
      <c r="F344" s="52" t="e">
        <v>#N/A</v>
      </c>
      <c r="G344" s="52" t="e">
        <v>#N/A</v>
      </c>
      <c r="H344" s="52" t="e">
        <v>#N/A</v>
      </c>
    </row>
    <row r="345">
      <c r="A345" s="47" t="s">
        <v>2890</v>
      </c>
      <c r="B345" s="48" t="s">
        <v>2891</v>
      </c>
      <c r="C345" s="49">
        <v>42325.0</v>
      </c>
      <c r="D345" s="52" t="e">
        <v>#N/A</v>
      </c>
      <c r="E345" s="52" t="e">
        <v>#N/A</v>
      </c>
      <c r="F345" s="52" t="e">
        <v>#N/A</v>
      </c>
      <c r="G345" s="52" t="e">
        <v>#N/A</v>
      </c>
      <c r="H345" s="52" t="e">
        <v>#N/A</v>
      </c>
    </row>
    <row r="346">
      <c r="A346" s="44" t="s">
        <v>2895</v>
      </c>
      <c r="B346" s="45" t="s">
        <v>2897</v>
      </c>
      <c r="C346" s="46">
        <v>42333.0</v>
      </c>
      <c r="D346" s="52" t="e">
        <v>#N/A</v>
      </c>
      <c r="E346" s="52" t="e">
        <v>#N/A</v>
      </c>
      <c r="F346" s="52" t="e">
        <v>#N/A</v>
      </c>
      <c r="G346" s="52" t="e">
        <v>#N/A</v>
      </c>
      <c r="H346" s="52" t="e">
        <v>#N/A</v>
      </c>
    </row>
    <row r="347">
      <c r="A347" s="47" t="s">
        <v>2902</v>
      </c>
      <c r="B347" s="48" t="s">
        <v>2903</v>
      </c>
      <c r="C347" s="49">
        <v>42324.0</v>
      </c>
      <c r="D347" s="52" t="e">
        <v>#N/A</v>
      </c>
      <c r="E347" s="52" t="e">
        <v>#N/A</v>
      </c>
      <c r="F347" s="52" t="e">
        <v>#N/A</v>
      </c>
      <c r="G347" s="52" t="e">
        <v>#N/A</v>
      </c>
      <c r="H347" s="52" t="e">
        <v>#N/A</v>
      </c>
    </row>
    <row r="348">
      <c r="A348" s="44" t="s">
        <v>2909</v>
      </c>
      <c r="B348" s="45" t="s">
        <v>2911</v>
      </c>
      <c r="C348" s="46">
        <v>42326.0</v>
      </c>
      <c r="D348" s="52" t="e">
        <v>#N/A</v>
      </c>
      <c r="E348" s="52" t="e">
        <v>#N/A</v>
      </c>
      <c r="F348" s="52" t="e">
        <v>#N/A</v>
      </c>
      <c r="G348" s="52" t="e">
        <v>#N/A</v>
      </c>
      <c r="H348" s="52" t="e">
        <v>#N/A</v>
      </c>
    </row>
    <row r="349">
      <c r="A349" s="47" t="s">
        <v>2918</v>
      </c>
      <c r="B349" s="48" t="s">
        <v>2921</v>
      </c>
      <c r="C349" s="49">
        <v>42323.0</v>
      </c>
      <c r="D349" s="52" t="e">
        <v>#N/A</v>
      </c>
      <c r="E349" s="52" t="e">
        <v>#N/A</v>
      </c>
      <c r="F349" s="52" t="e">
        <v>#N/A</v>
      </c>
      <c r="G349" s="52" t="e">
        <v>#N/A</v>
      </c>
      <c r="H349" s="52" t="e">
        <v>#N/A</v>
      </c>
    </row>
    <row r="350">
      <c r="A350" s="44" t="s">
        <v>2931</v>
      </c>
      <c r="B350" s="45" t="s">
        <v>2932</v>
      </c>
      <c r="C350" s="46">
        <v>42331.0</v>
      </c>
      <c r="D350" s="52" t="e">
        <v>#N/A</v>
      </c>
      <c r="E350" s="52" t="e">
        <v>#N/A</v>
      </c>
      <c r="F350" s="52" t="e">
        <v>#N/A</v>
      </c>
      <c r="G350" s="52" t="e">
        <v>#N/A</v>
      </c>
      <c r="H350" s="52" t="e">
        <v>#N/A</v>
      </c>
    </row>
    <row r="351">
      <c r="A351" s="60" t="s">
        <v>2939</v>
      </c>
      <c r="B351" s="61" t="s">
        <v>2941</v>
      </c>
      <c r="C351" s="62">
        <v>42327.0</v>
      </c>
      <c r="D351" s="52" t="e">
        <v>#N/A</v>
      </c>
      <c r="E351" s="52" t="e">
        <v>#N/A</v>
      </c>
      <c r="F351" s="52" t="e">
        <v>#N/A</v>
      </c>
      <c r="G351" s="52" t="e">
        <v>#N/A</v>
      </c>
      <c r="H351" s="52" t="e">
        <v>#N/A</v>
      </c>
    </row>
    <row r="352">
      <c r="A352" s="44" t="s">
        <v>2947</v>
      </c>
      <c r="B352" s="45" t="s">
        <v>2948</v>
      </c>
      <c r="C352" s="46">
        <v>42326.0</v>
      </c>
      <c r="D352" s="52" t="e">
        <v>#N/A</v>
      </c>
      <c r="E352" s="52" t="e">
        <v>#N/A</v>
      </c>
      <c r="F352" s="52" t="e">
        <v>#N/A</v>
      </c>
      <c r="G352" s="52" t="e">
        <v>#N/A</v>
      </c>
      <c r="H352" s="52" t="e">
        <v>#N/A</v>
      </c>
    </row>
    <row r="353">
      <c r="A353" s="47" t="s">
        <v>2954</v>
      </c>
      <c r="B353" s="48" t="s">
        <v>2956</v>
      </c>
      <c r="C353" s="49">
        <v>42310.0</v>
      </c>
      <c r="D353" s="52" t="e">
        <v>#N/A</v>
      </c>
      <c r="E353" s="52" t="e">
        <v>#N/A</v>
      </c>
      <c r="F353" s="52" t="e">
        <v>#N/A</v>
      </c>
      <c r="G353" s="52" t="e">
        <v>#N/A</v>
      </c>
      <c r="H353" s="52" t="e">
        <v>#N/A</v>
      </c>
    </row>
    <row r="354">
      <c r="A354" s="44" t="s">
        <v>2963</v>
      </c>
      <c r="B354" s="45" t="s">
        <v>2965</v>
      </c>
      <c r="C354" s="46">
        <v>42313.0</v>
      </c>
      <c r="D354" s="52" t="e">
        <v>#N/A</v>
      </c>
      <c r="E354" s="52" t="e">
        <v>#N/A</v>
      </c>
      <c r="F354" s="52" t="e">
        <v>#N/A</v>
      </c>
      <c r="G354" s="52" t="e">
        <v>#N/A</v>
      </c>
      <c r="H354" s="52" t="e">
        <v>#N/A</v>
      </c>
    </row>
    <row r="355">
      <c r="A355" s="47" t="s">
        <v>2976</v>
      </c>
      <c r="B355" s="48" t="s">
        <v>2978</v>
      </c>
      <c r="C355" s="49">
        <v>42311.0</v>
      </c>
      <c r="D355" s="52" t="e">
        <v>#N/A</v>
      </c>
      <c r="E355" s="52" t="e">
        <v>#N/A</v>
      </c>
      <c r="F355" s="52" t="e">
        <v>#N/A</v>
      </c>
      <c r="G355" s="52" t="e">
        <v>#N/A</v>
      </c>
      <c r="H355" s="52" t="e">
        <v>#N/A</v>
      </c>
    </row>
    <row r="356">
      <c r="A356" s="44" t="s">
        <v>1049</v>
      </c>
      <c r="B356" s="45" t="s">
        <v>995</v>
      </c>
      <c r="C356" s="46">
        <v>42332.0</v>
      </c>
      <c r="D356" s="52" t="e">
        <v>#N/A</v>
      </c>
      <c r="E356" s="52" t="e">
        <v>#N/A</v>
      </c>
      <c r="F356" s="52" t="e">
        <v>#N/A</v>
      </c>
      <c r="G356" s="52" t="e">
        <v>#N/A</v>
      </c>
      <c r="H356" s="52" t="e">
        <v>#N/A</v>
      </c>
    </row>
    <row r="357">
      <c r="A357" s="47" t="s">
        <v>1241</v>
      </c>
      <c r="B357" s="48" t="s">
        <v>1199</v>
      </c>
      <c r="C357" s="49">
        <v>42314.0</v>
      </c>
      <c r="D357" s="52" t="e">
        <v>#N/A</v>
      </c>
      <c r="E357" s="52" t="e">
        <v>#N/A</v>
      </c>
      <c r="F357" s="52" t="e">
        <v>#N/A</v>
      </c>
      <c r="G357" s="52" t="e">
        <v>#N/A</v>
      </c>
      <c r="H357" s="52" t="e">
        <v>#N/A</v>
      </c>
    </row>
    <row r="358">
      <c r="A358" s="44" t="s">
        <v>3001</v>
      </c>
      <c r="B358" s="45" t="s">
        <v>3002</v>
      </c>
      <c r="C358" s="46">
        <v>42310.0</v>
      </c>
      <c r="D358" s="52" t="e">
        <v>#N/A</v>
      </c>
      <c r="E358" s="52" t="e">
        <v>#N/A</v>
      </c>
      <c r="F358" s="52" t="e">
        <v>#N/A</v>
      </c>
      <c r="G358" s="52" t="e">
        <v>#N/A</v>
      </c>
      <c r="H358" s="52" t="e">
        <v>#N/A</v>
      </c>
    </row>
    <row r="359">
      <c r="A359" s="44" t="s">
        <v>3009</v>
      </c>
      <c r="B359" s="45" t="s">
        <v>3011</v>
      </c>
      <c r="C359" s="46">
        <v>42321.0</v>
      </c>
      <c r="D359" s="52" t="e">
        <v>#N/A</v>
      </c>
      <c r="E359" s="52" t="e">
        <v>#N/A</v>
      </c>
      <c r="F359" s="52" t="e">
        <v>#N/A</v>
      </c>
      <c r="G359" s="52" t="e">
        <v>#N/A</v>
      </c>
      <c r="H359" s="52" t="e">
        <v>#N/A</v>
      </c>
    </row>
    <row r="360">
      <c r="A360" s="67" t="s">
        <v>3022</v>
      </c>
      <c r="B360" s="68" t="s">
        <v>3024</v>
      </c>
      <c r="C360" s="69">
        <v>42312.0</v>
      </c>
      <c r="D360" s="52" t="e">
        <v>#N/A</v>
      </c>
      <c r="E360" s="52" t="e">
        <v>#N/A</v>
      </c>
      <c r="F360" s="52" t="e">
        <v>#N/A</v>
      </c>
      <c r="G360" s="52" t="e">
        <v>#N/A</v>
      </c>
      <c r="H360" s="52" t="e">
        <v>#N/A</v>
      </c>
    </row>
    <row r="361">
      <c r="A361" s="44" t="s">
        <v>317</v>
      </c>
      <c r="B361" s="45" t="s">
        <v>278</v>
      </c>
      <c r="C361" s="46">
        <v>42314.0</v>
      </c>
      <c r="D361" s="52" t="e">
        <v>#N/A</v>
      </c>
      <c r="E361" s="52" t="e">
        <v>#N/A</v>
      </c>
      <c r="F361" s="52" t="e">
        <v>#N/A</v>
      </c>
      <c r="G361" s="52" t="e">
        <v>#N/A</v>
      </c>
      <c r="H361" s="52" t="e">
        <v>#N/A</v>
      </c>
    </row>
    <row r="362">
      <c r="A362" s="71" t="s">
        <v>3045</v>
      </c>
      <c r="B362" s="72" t="s">
        <v>3046</v>
      </c>
      <c r="C362" s="73">
        <v>42328.0</v>
      </c>
      <c r="D362" s="52" t="e">
        <v>#N/A</v>
      </c>
      <c r="E362" s="52" t="e">
        <v>#N/A</v>
      </c>
      <c r="F362" s="52" t="e">
        <v>#N/A</v>
      </c>
      <c r="G362" s="52" t="e">
        <v>#N/A</v>
      </c>
      <c r="H362" s="52" t="e">
        <v>#N/A</v>
      </c>
    </row>
    <row r="363">
      <c r="A363" s="47" t="s">
        <v>3054</v>
      </c>
      <c r="B363" s="48" t="s">
        <v>3055</v>
      </c>
      <c r="C363" s="49">
        <v>42312.0</v>
      </c>
      <c r="D363" s="52" t="e">
        <v>#N/A</v>
      </c>
      <c r="E363" s="52" t="e">
        <v>#N/A</v>
      </c>
      <c r="F363" s="52" t="e">
        <v>#N/A</v>
      </c>
      <c r="G363" s="52" t="e">
        <v>#N/A</v>
      </c>
      <c r="H363" s="52" t="e">
        <v>#N/A</v>
      </c>
    </row>
    <row r="364">
      <c r="A364" s="44" t="s">
        <v>3057</v>
      </c>
      <c r="B364" s="45" t="s">
        <v>3059</v>
      </c>
      <c r="C364" s="46">
        <v>42328.0</v>
      </c>
      <c r="D364" s="52" t="e">
        <v>#N/A</v>
      </c>
      <c r="E364" s="52" t="e">
        <v>#N/A</v>
      </c>
      <c r="F364" s="52" t="e">
        <v>#N/A</v>
      </c>
      <c r="G364" s="52" t="e">
        <v>#N/A</v>
      </c>
      <c r="H364" s="52" t="e">
        <v>#N/A</v>
      </c>
    </row>
    <row r="365">
      <c r="A365" s="47" t="s">
        <v>3066</v>
      </c>
      <c r="B365" s="48" t="s">
        <v>3067</v>
      </c>
      <c r="C365" s="49">
        <v>42327.0</v>
      </c>
      <c r="D365" s="52" t="e">
        <v>#N/A</v>
      </c>
      <c r="E365" s="52" t="e">
        <v>#N/A</v>
      </c>
      <c r="F365" s="52" t="e">
        <v>#N/A</v>
      </c>
      <c r="G365" s="52" t="e">
        <v>#N/A</v>
      </c>
      <c r="H365" s="52" t="e">
        <v>#N/A</v>
      </c>
    </row>
    <row r="366">
      <c r="A366" s="44" t="s">
        <v>1538</v>
      </c>
      <c r="B366" s="45" t="s">
        <v>1510</v>
      </c>
      <c r="C366" s="46">
        <v>42319.0</v>
      </c>
      <c r="D366" s="52" t="e">
        <v>#N/A</v>
      </c>
      <c r="E366" s="52" t="e">
        <v>#N/A</v>
      </c>
      <c r="F366" s="52" t="e">
        <v>#N/A</v>
      </c>
      <c r="G366" s="52" t="e">
        <v>#N/A</v>
      </c>
      <c r="H366" s="52" t="e">
        <v>#N/A</v>
      </c>
    </row>
    <row r="367">
      <c r="A367" s="47" t="s">
        <v>3091</v>
      </c>
      <c r="B367" s="48" t="s">
        <v>3092</v>
      </c>
      <c r="C367" s="49">
        <v>42326.0</v>
      </c>
      <c r="D367" s="52" t="e">
        <v>#N/A</v>
      </c>
      <c r="E367" s="52" t="e">
        <v>#N/A</v>
      </c>
      <c r="F367" s="52" t="e">
        <v>#N/A</v>
      </c>
      <c r="G367" s="52" t="e">
        <v>#N/A</v>
      </c>
      <c r="H367" s="52" t="e">
        <v>#N/A</v>
      </c>
    </row>
    <row r="368">
      <c r="A368" s="53" t="s">
        <v>3099</v>
      </c>
      <c r="B368" s="54" t="s">
        <v>3101</v>
      </c>
      <c r="C368" s="55">
        <v>42318.0</v>
      </c>
      <c r="D368" s="52" t="e">
        <v>#N/A</v>
      </c>
      <c r="E368" s="52" t="e">
        <v>#N/A</v>
      </c>
      <c r="F368" s="52" t="e">
        <v>#N/A</v>
      </c>
      <c r="G368" s="52" t="e">
        <v>#N/A</v>
      </c>
      <c r="H368" s="52" t="e">
        <v>#N/A</v>
      </c>
    </row>
    <row r="369">
      <c r="A369" s="47" t="s">
        <v>3107</v>
      </c>
      <c r="B369" s="48" t="s">
        <v>3110</v>
      </c>
      <c r="C369" s="49">
        <v>42331.0</v>
      </c>
      <c r="D369" s="52" t="e">
        <v>#N/A</v>
      </c>
      <c r="E369" s="52" t="e">
        <v>#N/A</v>
      </c>
      <c r="F369" s="52" t="e">
        <v>#N/A</v>
      </c>
      <c r="G369" s="52" t="e">
        <v>#N/A</v>
      </c>
      <c r="H369" s="52" t="e">
        <v>#N/A</v>
      </c>
    </row>
    <row r="370">
      <c r="A370" s="44" t="s">
        <v>3116</v>
      </c>
      <c r="B370" s="45" t="s">
        <v>3118</v>
      </c>
      <c r="C370" s="46">
        <v>42332.0</v>
      </c>
      <c r="D370" s="52" t="e">
        <v>#N/A</v>
      </c>
      <c r="E370" s="52" t="e">
        <v>#N/A</v>
      </c>
      <c r="F370" s="52" t="e">
        <v>#N/A</v>
      </c>
      <c r="G370" s="52" t="e">
        <v>#N/A</v>
      </c>
      <c r="H370" s="52" t="e">
        <v>#N/A</v>
      </c>
    </row>
    <row r="371">
      <c r="A371" s="47" t="s">
        <v>3126</v>
      </c>
      <c r="B371" s="48" t="s">
        <v>3128</v>
      </c>
      <c r="C371" s="49">
        <v>42326.0</v>
      </c>
      <c r="D371" s="52" t="e">
        <v>#N/A</v>
      </c>
      <c r="E371" s="52" t="e">
        <v>#N/A</v>
      </c>
      <c r="F371" s="52" t="e">
        <v>#N/A</v>
      </c>
      <c r="G371" s="52" t="e">
        <v>#N/A</v>
      </c>
      <c r="H371" s="52" t="e">
        <v>#N/A</v>
      </c>
    </row>
    <row r="372">
      <c r="A372" s="44" t="s">
        <v>3135</v>
      </c>
      <c r="B372" s="45" t="s">
        <v>3137</v>
      </c>
      <c r="C372" s="46">
        <v>42319.0</v>
      </c>
      <c r="D372" s="52" t="e">
        <v>#N/A</v>
      </c>
      <c r="E372" s="52" t="e">
        <v>#N/A</v>
      </c>
      <c r="F372" s="52" t="e">
        <v>#N/A</v>
      </c>
      <c r="G372" s="52" t="e">
        <v>#N/A</v>
      </c>
      <c r="H372" s="52" t="e">
        <v>#N/A</v>
      </c>
    </row>
    <row r="373">
      <c r="A373" s="47" t="s">
        <v>3145</v>
      </c>
      <c r="B373" s="48" t="s">
        <v>3146</v>
      </c>
      <c r="C373" s="49">
        <v>42312.0</v>
      </c>
      <c r="D373" s="52" t="e">
        <v>#N/A</v>
      </c>
      <c r="E373" s="52" t="e">
        <v>#N/A</v>
      </c>
      <c r="F373" s="52" t="e">
        <v>#N/A</v>
      </c>
      <c r="G373" s="52" t="e">
        <v>#N/A</v>
      </c>
      <c r="H373" s="52" t="e">
        <v>#N/A</v>
      </c>
    </row>
    <row r="374">
      <c r="A374" s="44" t="s">
        <v>3145</v>
      </c>
      <c r="B374" s="45" t="s">
        <v>3146</v>
      </c>
      <c r="C374" s="46">
        <v>42313.0</v>
      </c>
      <c r="D374" s="52" t="e">
        <v>#N/A</v>
      </c>
      <c r="E374" s="52" t="e">
        <v>#N/A</v>
      </c>
      <c r="F374" s="52" t="e">
        <v>#N/A</v>
      </c>
      <c r="G374" s="52" t="e">
        <v>#N/A</v>
      </c>
      <c r="H374" s="52" t="e">
        <v>#N/A</v>
      </c>
    </row>
    <row r="375">
      <c r="A375" s="47" t="s">
        <v>3145</v>
      </c>
      <c r="B375" s="48" t="s">
        <v>3146</v>
      </c>
      <c r="C375" s="49">
        <v>42316.0</v>
      </c>
      <c r="D375" s="52" t="e">
        <v>#N/A</v>
      </c>
      <c r="E375" s="52" t="e">
        <v>#N/A</v>
      </c>
      <c r="F375" s="52" t="e">
        <v>#N/A</v>
      </c>
      <c r="G375" s="52" t="e">
        <v>#N/A</v>
      </c>
      <c r="H375" s="52" t="e">
        <v>#N/A</v>
      </c>
    </row>
    <row r="376">
      <c r="A376" s="53" t="s">
        <v>3164</v>
      </c>
      <c r="B376" s="54" t="s">
        <v>3165</v>
      </c>
      <c r="C376" s="55">
        <v>42325.0</v>
      </c>
      <c r="D376" s="52" t="e">
        <v>#N/A</v>
      </c>
      <c r="E376" s="52" t="e">
        <v>#N/A</v>
      </c>
      <c r="F376" s="52" t="e">
        <v>#N/A</v>
      </c>
      <c r="G376" s="52" t="e">
        <v>#N/A</v>
      </c>
      <c r="H376" s="52" t="e">
        <v>#N/A</v>
      </c>
    </row>
    <row r="377">
      <c r="A377" s="47" t="s">
        <v>3172</v>
      </c>
      <c r="B377" s="48" t="s">
        <v>3174</v>
      </c>
      <c r="C377" s="49">
        <v>42332.0</v>
      </c>
      <c r="D377" s="52" t="e">
        <v>#N/A</v>
      </c>
      <c r="E377" s="52" t="e">
        <v>#N/A</v>
      </c>
      <c r="F377" s="52" t="e">
        <v>#N/A</v>
      </c>
      <c r="G377" s="52" t="e">
        <v>#N/A</v>
      </c>
      <c r="H377" s="52" t="e">
        <v>#N/A</v>
      </c>
    </row>
    <row r="378">
      <c r="A378" s="44" t="s">
        <v>3181</v>
      </c>
      <c r="B378" s="45" t="s">
        <v>3183</v>
      </c>
      <c r="C378" s="46">
        <v>42310.0</v>
      </c>
      <c r="D378" s="52" t="e">
        <v>#N/A</v>
      </c>
      <c r="E378" s="52" t="e">
        <v>#N/A</v>
      </c>
      <c r="F378" s="52" t="e">
        <v>#N/A</v>
      </c>
      <c r="G378" s="52" t="e">
        <v>#N/A</v>
      </c>
      <c r="H378" s="52" t="e">
        <v>#N/A</v>
      </c>
    </row>
    <row r="379">
      <c r="A379" s="47" t="s">
        <v>3191</v>
      </c>
      <c r="B379" s="48" t="s">
        <v>3194</v>
      </c>
      <c r="C379" s="49">
        <v>42319.0</v>
      </c>
      <c r="D379" s="52" t="e">
        <v>#N/A</v>
      </c>
      <c r="E379" s="52" t="e">
        <v>#N/A</v>
      </c>
      <c r="F379" s="52" t="e">
        <v>#N/A</v>
      </c>
      <c r="G379" s="52" t="e">
        <v>#N/A</v>
      </c>
      <c r="H379" s="52" t="e">
        <v>#N/A</v>
      </c>
    </row>
    <row r="380">
      <c r="A380" s="44" t="s">
        <v>3198</v>
      </c>
      <c r="B380" s="45" t="s">
        <v>3199</v>
      </c>
      <c r="C380" s="46">
        <v>42332.0</v>
      </c>
      <c r="D380" s="52" t="e">
        <v>#N/A</v>
      </c>
      <c r="E380" s="52" t="e">
        <v>#N/A</v>
      </c>
      <c r="F380" s="52" t="e">
        <v>#N/A</v>
      </c>
      <c r="G380" s="52" t="e">
        <v>#N/A</v>
      </c>
      <c r="H380" s="52" t="e">
        <v>#N/A</v>
      </c>
    </row>
    <row r="381">
      <c r="A381" s="47" t="s">
        <v>3210</v>
      </c>
      <c r="B381" s="48" t="s">
        <v>3212</v>
      </c>
      <c r="C381" s="49">
        <v>42318.0</v>
      </c>
      <c r="D381" s="52" t="e">
        <v>#N/A</v>
      </c>
      <c r="E381" s="52" t="e">
        <v>#N/A</v>
      </c>
      <c r="F381" s="52" t="e">
        <v>#N/A</v>
      </c>
      <c r="G381" s="52" t="e">
        <v>#N/A</v>
      </c>
      <c r="H381" s="52" t="e">
        <v>#N/A</v>
      </c>
    </row>
    <row r="382">
      <c r="A382" s="44" t="s">
        <v>3218</v>
      </c>
      <c r="B382" s="45" t="s">
        <v>3221</v>
      </c>
      <c r="C382" s="46">
        <v>42330.0</v>
      </c>
      <c r="D382" s="52" t="e">
        <v>#N/A</v>
      </c>
      <c r="E382" s="52" t="e">
        <v>#N/A</v>
      </c>
      <c r="F382" s="52" t="e">
        <v>#N/A</v>
      </c>
      <c r="G382" s="52" t="e">
        <v>#N/A</v>
      </c>
      <c r="H382" s="52" t="e">
        <v>#N/A</v>
      </c>
    </row>
    <row r="383">
      <c r="A383" s="47" t="s">
        <v>3228</v>
      </c>
      <c r="B383" s="48" t="s">
        <v>3231</v>
      </c>
      <c r="C383" s="49">
        <v>42319.0</v>
      </c>
      <c r="D383" s="52" t="e">
        <v>#N/A</v>
      </c>
      <c r="E383" s="52" t="e">
        <v>#N/A</v>
      </c>
      <c r="F383" s="52" t="e">
        <v>#N/A</v>
      </c>
      <c r="G383" s="52" t="e">
        <v>#N/A</v>
      </c>
      <c r="H383" s="52" t="e">
        <v>#N/A</v>
      </c>
    </row>
    <row r="384">
      <c r="A384" s="44" t="s">
        <v>3240</v>
      </c>
      <c r="B384" s="45" t="s">
        <v>3241</v>
      </c>
      <c r="C384" s="46">
        <v>42330.0</v>
      </c>
      <c r="D384" s="52" t="e">
        <v>#N/A</v>
      </c>
      <c r="E384" s="52" t="e">
        <v>#N/A</v>
      </c>
      <c r="F384" s="52" t="e">
        <v>#N/A</v>
      </c>
      <c r="G384" s="52" t="e">
        <v>#N/A</v>
      </c>
      <c r="H384" s="52" t="e">
        <v>#N/A</v>
      </c>
    </row>
    <row r="385">
      <c r="A385" s="60" t="s">
        <v>3242</v>
      </c>
      <c r="B385" s="61" t="s">
        <v>3243</v>
      </c>
      <c r="C385" s="62">
        <v>42330.0</v>
      </c>
      <c r="D385" s="52" t="e">
        <v>#N/A</v>
      </c>
      <c r="E385" s="52" t="e">
        <v>#N/A</v>
      </c>
      <c r="F385" s="52" t="e">
        <v>#N/A</v>
      </c>
      <c r="G385" s="52" t="e">
        <v>#N/A</v>
      </c>
      <c r="H385" s="52" t="e">
        <v>#N/A</v>
      </c>
    </row>
    <row r="386">
      <c r="A386" s="44" t="s">
        <v>3245</v>
      </c>
      <c r="B386" s="45" t="s">
        <v>3243</v>
      </c>
      <c r="C386" s="46">
        <v>42331.0</v>
      </c>
      <c r="D386" s="52" t="e">
        <v>#N/A</v>
      </c>
      <c r="E386" s="52" t="e">
        <v>#N/A</v>
      </c>
      <c r="F386" s="52" t="e">
        <v>#N/A</v>
      </c>
      <c r="G386" s="52" t="e">
        <v>#N/A</v>
      </c>
      <c r="H386" s="52" t="e">
        <v>#N/A</v>
      </c>
    </row>
    <row r="387">
      <c r="A387" s="47" t="s">
        <v>3246</v>
      </c>
      <c r="B387" s="48" t="s">
        <v>3247</v>
      </c>
      <c r="C387" s="49">
        <v>42331.0</v>
      </c>
      <c r="D387" s="52" t="e">
        <v>#N/A</v>
      </c>
      <c r="E387" s="52" t="e">
        <v>#N/A</v>
      </c>
      <c r="F387" s="52" t="e">
        <v>#N/A</v>
      </c>
      <c r="G387" s="52" t="e">
        <v>#N/A</v>
      </c>
      <c r="H387" s="52" t="e">
        <v>#N/A</v>
      </c>
    </row>
    <row r="388">
      <c r="A388" s="44" t="s">
        <v>3248</v>
      </c>
      <c r="B388" s="45" t="s">
        <v>3249</v>
      </c>
      <c r="C388" s="46">
        <v>42311.0</v>
      </c>
      <c r="D388" s="52" t="e">
        <v>#N/A</v>
      </c>
      <c r="E388" s="52" t="e">
        <v>#N/A</v>
      </c>
      <c r="F388" s="52" t="e">
        <v>#N/A</v>
      </c>
      <c r="G388" s="52" t="e">
        <v>#N/A</v>
      </c>
      <c r="H388" s="52" t="e">
        <v>#N/A</v>
      </c>
    </row>
    <row r="389">
      <c r="A389" s="47" t="s">
        <v>3251</v>
      </c>
      <c r="B389" s="48" t="s">
        <v>3252</v>
      </c>
      <c r="C389" s="49">
        <v>42312.0</v>
      </c>
      <c r="D389" s="52" t="e">
        <v>#N/A</v>
      </c>
      <c r="E389" s="52" t="e">
        <v>#N/A</v>
      </c>
      <c r="F389" s="52" t="e">
        <v>#N/A</v>
      </c>
      <c r="G389" s="52" t="e">
        <v>#N/A</v>
      </c>
      <c r="H389" s="52" t="e">
        <v>#N/A</v>
      </c>
    </row>
    <row r="390">
      <c r="A390" s="44" t="s">
        <v>3255</v>
      </c>
      <c r="B390" s="45" t="s">
        <v>3256</v>
      </c>
      <c r="C390" s="46">
        <v>42330.0</v>
      </c>
      <c r="D390" s="52" t="e">
        <v>#N/A</v>
      </c>
      <c r="E390" s="52" t="e">
        <v>#N/A</v>
      </c>
      <c r="F390" s="52" t="e">
        <v>#N/A</v>
      </c>
      <c r="G390" s="52" t="e">
        <v>#N/A</v>
      </c>
      <c r="H390" s="52" t="e">
        <v>#N/A</v>
      </c>
    </row>
    <row r="391">
      <c r="A391" s="47" t="s">
        <v>3257</v>
      </c>
      <c r="B391" s="48" t="s">
        <v>3258</v>
      </c>
      <c r="C391" s="49">
        <v>42311.0</v>
      </c>
      <c r="D391" s="52" t="e">
        <v>#N/A</v>
      </c>
      <c r="E391" s="52" t="e">
        <v>#N/A</v>
      </c>
      <c r="F391" s="52" t="e">
        <v>#N/A</v>
      </c>
      <c r="G391" s="52" t="e">
        <v>#N/A</v>
      </c>
      <c r="H391" s="52" t="e">
        <v>#N/A</v>
      </c>
    </row>
    <row r="392">
      <c r="A392" s="44" t="s">
        <v>3259</v>
      </c>
      <c r="B392" s="45" t="s">
        <v>3260</v>
      </c>
      <c r="C392" s="46">
        <v>42316.0</v>
      </c>
      <c r="D392" s="52" t="e">
        <v>#N/A</v>
      </c>
      <c r="E392" s="52" t="e">
        <v>#N/A</v>
      </c>
      <c r="F392" s="52" t="e">
        <v>#N/A</v>
      </c>
      <c r="G392" s="52" t="e">
        <v>#N/A</v>
      </c>
      <c r="H392" s="52" t="e">
        <v>#N/A</v>
      </c>
    </row>
    <row r="393">
      <c r="A393" s="60" t="s">
        <v>3261</v>
      </c>
      <c r="B393" s="61" t="s">
        <v>3262</v>
      </c>
      <c r="C393" s="62">
        <v>42326.0</v>
      </c>
      <c r="D393" s="52" t="e">
        <v>#N/A</v>
      </c>
      <c r="E393" s="52" t="e">
        <v>#N/A</v>
      </c>
      <c r="F393" s="52" t="e">
        <v>#N/A</v>
      </c>
      <c r="G393" s="52" t="e">
        <v>#N/A</v>
      </c>
      <c r="H393" s="52" t="e">
        <v>#N/A</v>
      </c>
    </row>
    <row r="394">
      <c r="A394" s="44" t="s">
        <v>3264</v>
      </c>
      <c r="B394" s="45" t="s">
        <v>3265</v>
      </c>
      <c r="C394" s="46">
        <v>42317.0</v>
      </c>
      <c r="D394" s="52" t="e">
        <v>#N/A</v>
      </c>
      <c r="E394" s="52" t="e">
        <v>#N/A</v>
      </c>
      <c r="F394" s="52" t="e">
        <v>#N/A</v>
      </c>
      <c r="G394" s="52" t="e">
        <v>#N/A</v>
      </c>
      <c r="H394" s="52" t="e">
        <v>#N/A</v>
      </c>
    </row>
    <row r="395">
      <c r="A395" s="47" t="s">
        <v>3266</v>
      </c>
      <c r="B395" s="48" t="s">
        <v>3267</v>
      </c>
      <c r="C395" s="49">
        <v>42310.0</v>
      </c>
      <c r="D395" s="52" t="e">
        <v>#N/A</v>
      </c>
      <c r="E395" s="52" t="e">
        <v>#N/A</v>
      </c>
      <c r="F395" s="52" t="e">
        <v>#N/A</v>
      </c>
      <c r="G395" s="52" t="e">
        <v>#N/A</v>
      </c>
      <c r="H395" s="52" t="e">
        <v>#N/A</v>
      </c>
    </row>
    <row r="396">
      <c r="A396" s="44" t="s">
        <v>3268</v>
      </c>
      <c r="B396" s="45" t="s">
        <v>3269</v>
      </c>
      <c r="C396" s="46">
        <v>42310.0</v>
      </c>
      <c r="D396" s="52" t="e">
        <v>#N/A</v>
      </c>
      <c r="E396" s="52" t="e">
        <v>#N/A</v>
      </c>
      <c r="F396" s="52" t="e">
        <v>#N/A</v>
      </c>
      <c r="G396" s="52" t="e">
        <v>#N/A</v>
      </c>
      <c r="H396" s="52" t="e">
        <v>#N/A</v>
      </c>
    </row>
    <row r="397">
      <c r="A397" s="47" t="s">
        <v>3270</v>
      </c>
      <c r="B397" s="48" t="s">
        <v>3271</v>
      </c>
      <c r="C397" s="49">
        <v>42310.0</v>
      </c>
      <c r="D397" s="52" t="e">
        <v>#N/A</v>
      </c>
      <c r="E397" s="52" t="e">
        <v>#N/A</v>
      </c>
      <c r="F397" s="52" t="e">
        <v>#N/A</v>
      </c>
      <c r="G397" s="52" t="e">
        <v>#N/A</v>
      </c>
      <c r="H397" s="52" t="e">
        <v>#N/A</v>
      </c>
    </row>
    <row r="398">
      <c r="A398" s="44" t="s">
        <v>3272</v>
      </c>
      <c r="B398" s="45" t="s">
        <v>3273</v>
      </c>
      <c r="C398" s="46">
        <v>42325.0</v>
      </c>
      <c r="D398" s="52" t="e">
        <v>#N/A</v>
      </c>
      <c r="E398" s="52" t="e">
        <v>#N/A</v>
      </c>
      <c r="F398" s="52" t="e">
        <v>#N/A</v>
      </c>
      <c r="G398" s="52" t="e">
        <v>#N/A</v>
      </c>
      <c r="H398" s="52" t="e">
        <v>#N/A</v>
      </c>
    </row>
    <row r="399">
      <c r="A399" s="47" t="s">
        <v>3274</v>
      </c>
      <c r="B399" s="48" t="s">
        <v>3275</v>
      </c>
      <c r="C399" s="49">
        <v>42329.0</v>
      </c>
      <c r="D399" s="52" t="e">
        <v>#N/A</v>
      </c>
      <c r="E399" s="52" t="e">
        <v>#N/A</v>
      </c>
      <c r="F399" s="52" t="e">
        <v>#N/A</v>
      </c>
      <c r="G399" s="52" t="e">
        <v>#N/A</v>
      </c>
      <c r="H399" s="52" t="e">
        <v>#N/A</v>
      </c>
    </row>
    <row r="400">
      <c r="A400" s="44" t="s">
        <v>3276</v>
      </c>
      <c r="B400" s="45" t="s">
        <v>3277</v>
      </c>
      <c r="C400" s="46">
        <v>42328.0</v>
      </c>
      <c r="D400" s="52" t="e">
        <v>#N/A</v>
      </c>
      <c r="E400" s="52" t="e">
        <v>#N/A</v>
      </c>
      <c r="F400" s="52" t="e">
        <v>#N/A</v>
      </c>
      <c r="G400" s="52" t="e">
        <v>#N/A</v>
      </c>
      <c r="H400" s="52" t="e">
        <v>#N/A</v>
      </c>
    </row>
    <row r="401">
      <c r="A401" s="60" t="s">
        <v>3279</v>
      </c>
      <c r="B401" s="61" t="s">
        <v>3280</v>
      </c>
      <c r="C401" s="62">
        <v>42312.0</v>
      </c>
      <c r="D401" s="52" t="e">
        <v>#N/A</v>
      </c>
      <c r="E401" s="52" t="e">
        <v>#N/A</v>
      </c>
      <c r="F401" s="52" t="e">
        <v>#N/A</v>
      </c>
      <c r="G401" s="52" t="e">
        <v>#N/A</v>
      </c>
      <c r="H401" s="52" t="e">
        <v>#N/A</v>
      </c>
    </row>
    <row r="402">
      <c r="A402" s="44" t="s">
        <v>3283</v>
      </c>
      <c r="B402" s="45" t="s">
        <v>3284</v>
      </c>
      <c r="C402" s="46">
        <v>42311.0</v>
      </c>
      <c r="D402" s="52" t="e">
        <v>#N/A</v>
      </c>
      <c r="E402" s="52" t="e">
        <v>#N/A</v>
      </c>
      <c r="F402" s="52" t="e">
        <v>#N/A</v>
      </c>
      <c r="G402" s="52" t="e">
        <v>#N/A</v>
      </c>
      <c r="H402" s="52" t="e">
        <v>#N/A</v>
      </c>
    </row>
    <row r="403">
      <c r="A403" s="47" t="s">
        <v>3285</v>
      </c>
      <c r="B403" s="48" t="s">
        <v>3286</v>
      </c>
      <c r="C403" s="49">
        <v>42310.0</v>
      </c>
      <c r="D403" s="52" t="e">
        <v>#N/A</v>
      </c>
      <c r="E403" s="52" t="e">
        <v>#N/A</v>
      </c>
      <c r="F403" s="52" t="e">
        <v>#N/A</v>
      </c>
      <c r="G403" s="52" t="e">
        <v>#N/A</v>
      </c>
      <c r="H403" s="52" t="e">
        <v>#N/A</v>
      </c>
    </row>
    <row r="404">
      <c r="A404" s="44" t="s">
        <v>3287</v>
      </c>
      <c r="B404" s="45" t="s">
        <v>3288</v>
      </c>
      <c r="C404" s="46">
        <v>42310.0</v>
      </c>
      <c r="D404" s="52" t="e">
        <v>#N/A</v>
      </c>
      <c r="E404" s="52" t="e">
        <v>#N/A</v>
      </c>
      <c r="F404" s="52" t="e">
        <v>#N/A</v>
      </c>
      <c r="G404" s="52" t="e">
        <v>#N/A</v>
      </c>
      <c r="H404" s="52" t="e">
        <v>#N/A</v>
      </c>
    </row>
    <row r="405">
      <c r="A405" s="47" t="s">
        <v>3289</v>
      </c>
      <c r="B405" s="48" t="s">
        <v>3290</v>
      </c>
      <c r="C405" s="49">
        <v>42325.0</v>
      </c>
      <c r="D405" s="52" t="e">
        <v>#N/A</v>
      </c>
      <c r="E405" s="52" t="e">
        <v>#N/A</v>
      </c>
      <c r="F405" s="52" t="e">
        <v>#N/A</v>
      </c>
      <c r="G405" s="52" t="e">
        <v>#N/A</v>
      </c>
      <c r="H405" s="52" t="e">
        <v>#N/A</v>
      </c>
    </row>
    <row r="406">
      <c r="A406" s="44" t="s">
        <v>3291</v>
      </c>
      <c r="B406" s="45" t="s">
        <v>3292</v>
      </c>
      <c r="C406" s="46">
        <v>42325.0</v>
      </c>
      <c r="D406" s="52" t="e">
        <v>#N/A</v>
      </c>
      <c r="E406" s="52" t="e">
        <v>#N/A</v>
      </c>
      <c r="F406" s="52" t="e">
        <v>#N/A</v>
      </c>
      <c r="G406" s="52" t="e">
        <v>#N/A</v>
      </c>
      <c r="H406" s="52" t="e">
        <v>#N/A</v>
      </c>
    </row>
    <row r="407">
      <c r="A407" s="47" t="s">
        <v>3293</v>
      </c>
      <c r="B407" s="48" t="s">
        <v>3294</v>
      </c>
      <c r="C407" s="49">
        <v>42331.0</v>
      </c>
      <c r="D407" s="52" t="e">
        <v>#N/A</v>
      </c>
      <c r="E407" s="52" t="e">
        <v>#N/A</v>
      </c>
      <c r="F407" s="52" t="e">
        <v>#N/A</v>
      </c>
      <c r="G407" s="52" t="e">
        <v>#N/A</v>
      </c>
      <c r="H407" s="52" t="e">
        <v>#N/A</v>
      </c>
    </row>
    <row r="408">
      <c r="A408" s="44" t="s">
        <v>3295</v>
      </c>
      <c r="B408" s="45" t="s">
        <v>3296</v>
      </c>
      <c r="C408" s="46">
        <v>42328.0</v>
      </c>
      <c r="D408" s="52" t="e">
        <v>#N/A</v>
      </c>
      <c r="E408" s="52" t="e">
        <v>#N/A</v>
      </c>
      <c r="F408" s="52" t="e">
        <v>#N/A</v>
      </c>
      <c r="G408" s="52" t="e">
        <v>#N/A</v>
      </c>
      <c r="H408" s="52" t="e">
        <v>#N/A</v>
      </c>
    </row>
    <row r="409">
      <c r="A409" s="60" t="s">
        <v>3297</v>
      </c>
      <c r="B409" s="61" t="s">
        <v>3298</v>
      </c>
      <c r="C409" s="62">
        <v>42312.0</v>
      </c>
      <c r="D409" s="52" t="e">
        <v>#N/A</v>
      </c>
      <c r="E409" s="52" t="e">
        <v>#N/A</v>
      </c>
      <c r="F409" s="52" t="e">
        <v>#N/A</v>
      </c>
      <c r="G409" s="52" t="e">
        <v>#N/A</v>
      </c>
      <c r="H409" s="52" t="e">
        <v>#N/A</v>
      </c>
    </row>
    <row r="410">
      <c r="A410" s="44" t="s">
        <v>3300</v>
      </c>
      <c r="B410" s="45" t="s">
        <v>3301</v>
      </c>
      <c r="C410" s="46">
        <v>42312.0</v>
      </c>
      <c r="D410" s="52" t="e">
        <v>#N/A</v>
      </c>
      <c r="E410" s="52" t="e">
        <v>#N/A</v>
      </c>
      <c r="F410" s="52" t="e">
        <v>#N/A</v>
      </c>
      <c r="G410" s="52" t="e">
        <v>#N/A</v>
      </c>
      <c r="H410" s="52" t="e">
        <v>#N/A</v>
      </c>
    </row>
    <row r="411">
      <c r="A411" s="47" t="s">
        <v>3302</v>
      </c>
      <c r="B411" s="48" t="s">
        <v>3303</v>
      </c>
      <c r="C411" s="49">
        <v>42321.0</v>
      </c>
      <c r="D411" s="52" t="e">
        <v>#N/A</v>
      </c>
      <c r="E411" s="52" t="e">
        <v>#N/A</v>
      </c>
      <c r="F411" s="52" t="e">
        <v>#N/A</v>
      </c>
      <c r="G411" s="52" t="e">
        <v>#N/A</v>
      </c>
      <c r="H411" s="52" t="e">
        <v>#N/A</v>
      </c>
    </row>
    <row r="412">
      <c r="A412" s="44" t="s">
        <v>3304</v>
      </c>
      <c r="B412" s="45" t="s">
        <v>3305</v>
      </c>
      <c r="C412" s="46">
        <v>42312.0</v>
      </c>
      <c r="D412" s="52" t="e">
        <v>#N/A</v>
      </c>
      <c r="E412" s="52" t="e">
        <v>#N/A</v>
      </c>
      <c r="F412" s="52" t="e">
        <v>#N/A</v>
      </c>
      <c r="G412" s="52" t="e">
        <v>#N/A</v>
      </c>
      <c r="H412" s="52" t="e">
        <v>#N/A</v>
      </c>
    </row>
    <row r="413">
      <c r="A413" s="47" t="s">
        <v>3306</v>
      </c>
      <c r="B413" s="48" t="s">
        <v>3307</v>
      </c>
      <c r="C413" s="49">
        <v>42318.0</v>
      </c>
      <c r="D413" s="52" t="e">
        <v>#N/A</v>
      </c>
      <c r="E413" s="52" t="e">
        <v>#N/A</v>
      </c>
      <c r="F413" s="52" t="e">
        <v>#N/A</v>
      </c>
      <c r="G413" s="52" t="e">
        <v>#N/A</v>
      </c>
      <c r="H413" s="52" t="e">
        <v>#N/A</v>
      </c>
    </row>
    <row r="414">
      <c r="A414" s="44" t="s">
        <v>3308</v>
      </c>
      <c r="B414" s="45" t="s">
        <v>3309</v>
      </c>
      <c r="C414" s="46">
        <v>42324.0</v>
      </c>
      <c r="D414" s="52" t="e">
        <v>#N/A</v>
      </c>
      <c r="E414" s="52" t="e">
        <v>#N/A</v>
      </c>
      <c r="F414" s="52" t="e">
        <v>#N/A</v>
      </c>
      <c r="G414" s="52" t="e">
        <v>#N/A</v>
      </c>
      <c r="H414" s="52" t="e">
        <v>#N/A</v>
      </c>
    </row>
    <row r="415">
      <c r="A415" s="47" t="s">
        <v>3311</v>
      </c>
      <c r="B415" s="48" t="s">
        <v>3312</v>
      </c>
      <c r="C415" s="49">
        <v>42330.0</v>
      </c>
      <c r="D415" s="52" t="e">
        <v>#N/A</v>
      </c>
      <c r="E415" s="52" t="e">
        <v>#N/A</v>
      </c>
      <c r="F415" s="52" t="e">
        <v>#N/A</v>
      </c>
      <c r="G415" s="52" t="e">
        <v>#N/A</v>
      </c>
      <c r="H415" s="52" t="e">
        <v>#N/A</v>
      </c>
    </row>
    <row r="416">
      <c r="A416" s="44" t="s">
        <v>3314</v>
      </c>
      <c r="B416" s="45" t="s">
        <v>3315</v>
      </c>
      <c r="C416" s="46">
        <v>42328.0</v>
      </c>
      <c r="D416" s="52" t="e">
        <v>#N/A</v>
      </c>
      <c r="E416" s="52" t="e">
        <v>#N/A</v>
      </c>
      <c r="F416" s="52" t="e">
        <v>#N/A</v>
      </c>
      <c r="G416" s="52" t="e">
        <v>#N/A</v>
      </c>
      <c r="H416" s="52" t="e">
        <v>#N/A</v>
      </c>
    </row>
    <row r="417">
      <c r="A417" s="60" t="s">
        <v>3316</v>
      </c>
      <c r="B417" s="61" t="s">
        <v>3317</v>
      </c>
      <c r="C417" s="62">
        <v>42326.0</v>
      </c>
      <c r="D417" s="52" t="e">
        <v>#N/A</v>
      </c>
      <c r="E417" s="52" t="e">
        <v>#N/A</v>
      </c>
      <c r="F417" s="52" t="e">
        <v>#N/A</v>
      </c>
      <c r="G417" s="52" t="e">
        <v>#N/A</v>
      </c>
      <c r="H417" s="52" t="e">
        <v>#N/A</v>
      </c>
    </row>
    <row r="418">
      <c r="A418" s="44" t="s">
        <v>3318</v>
      </c>
      <c r="B418" s="45" t="s">
        <v>3319</v>
      </c>
      <c r="C418" s="46">
        <v>42331.0</v>
      </c>
      <c r="D418" s="52" t="e">
        <v>#N/A</v>
      </c>
      <c r="E418" s="52" t="e">
        <v>#N/A</v>
      </c>
      <c r="F418" s="52" t="e">
        <v>#N/A</v>
      </c>
      <c r="G418" s="52" t="e">
        <v>#N/A</v>
      </c>
      <c r="H418" s="52" t="e">
        <v>#N/A</v>
      </c>
    </row>
    <row r="419">
      <c r="A419" s="47" t="s">
        <v>3320</v>
      </c>
      <c r="B419" s="48" t="s">
        <v>3321</v>
      </c>
      <c r="C419" s="49">
        <v>42318.0</v>
      </c>
      <c r="D419" s="52" t="e">
        <v>#N/A</v>
      </c>
      <c r="E419" s="52" t="e">
        <v>#N/A</v>
      </c>
      <c r="F419" s="52" t="e">
        <v>#N/A</v>
      </c>
      <c r="G419" s="52" t="e">
        <v>#N/A</v>
      </c>
      <c r="H419" s="52" t="e">
        <v>#N/A</v>
      </c>
    </row>
    <row r="420">
      <c r="A420" s="44" t="s">
        <v>3322</v>
      </c>
      <c r="B420" s="45" t="s">
        <v>3323</v>
      </c>
      <c r="C420" s="46">
        <v>42310.0</v>
      </c>
      <c r="D420" s="52" t="e">
        <v>#N/A</v>
      </c>
      <c r="E420" s="52" t="e">
        <v>#N/A</v>
      </c>
      <c r="F420" s="52" t="e">
        <v>#N/A</v>
      </c>
      <c r="G420" s="52" t="e">
        <v>#N/A</v>
      </c>
      <c r="H420" s="52" t="e">
        <v>#N/A</v>
      </c>
    </row>
    <row r="421">
      <c r="A421" s="47" t="s">
        <v>3324</v>
      </c>
      <c r="B421" s="48" t="s">
        <v>3325</v>
      </c>
      <c r="C421" s="49">
        <v>42318.0</v>
      </c>
      <c r="D421" s="52" t="e">
        <v>#N/A</v>
      </c>
      <c r="E421" s="52" t="e">
        <v>#N/A</v>
      </c>
      <c r="F421" s="52" t="e">
        <v>#N/A</v>
      </c>
      <c r="G421" s="52" t="e">
        <v>#N/A</v>
      </c>
      <c r="H421" s="52" t="e">
        <v>#N/A</v>
      </c>
    </row>
    <row r="422">
      <c r="A422" s="44" t="s">
        <v>3326</v>
      </c>
      <c r="B422" s="45" t="s">
        <v>3327</v>
      </c>
      <c r="C422" s="46">
        <v>42317.0</v>
      </c>
      <c r="D422" s="52" t="e">
        <v>#N/A</v>
      </c>
      <c r="E422" s="52" t="e">
        <v>#N/A</v>
      </c>
      <c r="F422" s="52" t="e">
        <v>#N/A</v>
      </c>
      <c r="G422" s="52" t="e">
        <v>#N/A</v>
      </c>
      <c r="H422" s="52" t="e">
        <v>#N/A</v>
      </c>
    </row>
    <row r="423">
      <c r="A423" s="47" t="s">
        <v>3328</v>
      </c>
      <c r="B423" s="48" t="s">
        <v>3329</v>
      </c>
      <c r="C423" s="49">
        <v>42331.0</v>
      </c>
      <c r="D423" s="52" t="e">
        <v>#N/A</v>
      </c>
      <c r="E423" s="52" t="e">
        <v>#N/A</v>
      </c>
      <c r="F423" s="52" t="e">
        <v>#N/A</v>
      </c>
      <c r="G423" s="52" t="e">
        <v>#N/A</v>
      </c>
      <c r="H423" s="52" t="e">
        <v>#N/A</v>
      </c>
    </row>
    <row r="424">
      <c r="A424" s="44" t="s">
        <v>3331</v>
      </c>
      <c r="B424" s="45" t="s">
        <v>3333</v>
      </c>
      <c r="C424" s="46">
        <v>42319.0</v>
      </c>
      <c r="D424" s="52" t="e">
        <v>#N/A</v>
      </c>
      <c r="E424" s="52" t="e">
        <v>#N/A</v>
      </c>
      <c r="F424" s="52" t="e">
        <v>#N/A</v>
      </c>
      <c r="G424" s="52" t="e">
        <v>#N/A</v>
      </c>
      <c r="H424" s="52" t="e">
        <v>#N/A</v>
      </c>
    </row>
    <row r="425">
      <c r="A425" s="60" t="s">
        <v>3334</v>
      </c>
      <c r="B425" s="61" t="s">
        <v>3335</v>
      </c>
      <c r="C425" s="62">
        <v>42331.0</v>
      </c>
      <c r="D425" s="52" t="e">
        <v>#N/A</v>
      </c>
      <c r="E425" s="52" t="e">
        <v>#N/A</v>
      </c>
      <c r="F425" s="52" t="e">
        <v>#N/A</v>
      </c>
      <c r="G425" s="52" t="e">
        <v>#N/A</v>
      </c>
      <c r="H425" s="52" t="e">
        <v>#N/A</v>
      </c>
    </row>
    <row r="426">
      <c r="A426" s="44" t="s">
        <v>3336</v>
      </c>
      <c r="B426" s="45" t="s">
        <v>3337</v>
      </c>
      <c r="C426" s="46">
        <v>42323.0</v>
      </c>
      <c r="D426" s="52" t="e">
        <v>#N/A</v>
      </c>
      <c r="E426" s="52" t="e">
        <v>#N/A</v>
      </c>
      <c r="F426" s="52" t="e">
        <v>#N/A</v>
      </c>
      <c r="G426" s="52" t="e">
        <v>#N/A</v>
      </c>
      <c r="H426" s="52" t="e">
        <v>#N/A</v>
      </c>
    </row>
    <row r="427">
      <c r="A427" s="47" t="s">
        <v>3338</v>
      </c>
      <c r="B427" s="48" t="s">
        <v>3339</v>
      </c>
      <c r="C427" s="49">
        <v>42326.0</v>
      </c>
      <c r="D427" s="52" t="e">
        <v>#N/A</v>
      </c>
      <c r="E427" s="52" t="e">
        <v>#N/A</v>
      </c>
      <c r="F427" s="52" t="e">
        <v>#N/A</v>
      </c>
      <c r="G427" s="52" t="e">
        <v>#N/A</v>
      </c>
      <c r="H427" s="52" t="e">
        <v>#N/A</v>
      </c>
    </row>
    <row r="428">
      <c r="A428" s="44" t="s">
        <v>3340</v>
      </c>
      <c r="B428" s="45" t="s">
        <v>3341</v>
      </c>
      <c r="C428" s="46">
        <v>42325.0</v>
      </c>
      <c r="D428" s="52" t="e">
        <v>#N/A</v>
      </c>
      <c r="E428" s="52" t="e">
        <v>#N/A</v>
      </c>
      <c r="F428" s="52" t="e">
        <v>#N/A</v>
      </c>
      <c r="G428" s="52" t="e">
        <v>#N/A</v>
      </c>
      <c r="H428" s="52" t="e">
        <v>#N/A</v>
      </c>
    </row>
    <row r="429">
      <c r="A429" s="47" t="s">
        <v>3342</v>
      </c>
      <c r="B429" s="48" t="s">
        <v>3343</v>
      </c>
      <c r="C429" s="49">
        <v>42317.0</v>
      </c>
      <c r="D429" s="52" t="e">
        <v>#N/A</v>
      </c>
      <c r="E429" s="52" t="e">
        <v>#N/A</v>
      </c>
      <c r="F429" s="52" t="e">
        <v>#N/A</v>
      </c>
      <c r="G429" s="52" t="e">
        <v>#N/A</v>
      </c>
      <c r="H429" s="52" t="e">
        <v>#N/A</v>
      </c>
    </row>
    <row r="430">
      <c r="A430" s="44" t="s">
        <v>3344</v>
      </c>
      <c r="B430" s="45" t="s">
        <v>3345</v>
      </c>
      <c r="C430" s="46">
        <v>42328.0</v>
      </c>
      <c r="D430" s="52" t="e">
        <v>#N/A</v>
      </c>
      <c r="E430" s="52" t="e">
        <v>#N/A</v>
      </c>
      <c r="F430" s="52" t="e">
        <v>#N/A</v>
      </c>
      <c r="G430" s="52" t="e">
        <v>#N/A</v>
      </c>
      <c r="H430" s="52" t="e">
        <v>#N/A</v>
      </c>
    </row>
    <row r="431">
      <c r="A431" s="47" t="s">
        <v>3346</v>
      </c>
      <c r="B431" s="48" t="s">
        <v>3347</v>
      </c>
      <c r="C431" s="49">
        <v>42328.0</v>
      </c>
      <c r="D431" s="52" t="e">
        <v>#N/A</v>
      </c>
      <c r="E431" s="52" t="e">
        <v>#N/A</v>
      </c>
      <c r="F431" s="52" t="e">
        <v>#N/A</v>
      </c>
      <c r="G431" s="52" t="e">
        <v>#N/A</v>
      </c>
      <c r="H431" s="52" t="e">
        <v>#N/A</v>
      </c>
    </row>
    <row r="432">
      <c r="A432" s="44" t="s">
        <v>3348</v>
      </c>
      <c r="B432" s="45" t="s">
        <v>3349</v>
      </c>
      <c r="C432" s="46">
        <v>42312.0</v>
      </c>
      <c r="D432" s="52" t="e">
        <v>#N/A</v>
      </c>
      <c r="E432" s="52" t="e">
        <v>#N/A</v>
      </c>
      <c r="F432" s="52" t="e">
        <v>#N/A</v>
      </c>
      <c r="G432" s="52" t="e">
        <v>#N/A</v>
      </c>
      <c r="H432" s="52" t="e">
        <v>#N/A</v>
      </c>
    </row>
    <row r="433">
      <c r="A433" s="47" t="s">
        <v>3350</v>
      </c>
      <c r="B433" s="48" t="s">
        <v>3351</v>
      </c>
      <c r="C433" s="49">
        <v>42331.0</v>
      </c>
      <c r="D433" s="52" t="e">
        <v>#N/A</v>
      </c>
      <c r="E433" s="52" t="e">
        <v>#N/A</v>
      </c>
      <c r="F433" s="52" t="e">
        <v>#N/A</v>
      </c>
      <c r="G433" s="52" t="e">
        <v>#N/A</v>
      </c>
      <c r="H433" s="52" t="e">
        <v>#N/A</v>
      </c>
    </row>
    <row r="434">
      <c r="A434" s="53" t="s">
        <v>3352</v>
      </c>
      <c r="B434" s="54" t="s">
        <v>3353</v>
      </c>
      <c r="C434" s="55">
        <v>42321.0</v>
      </c>
      <c r="D434" s="52" t="e">
        <v>#N/A</v>
      </c>
      <c r="E434" s="52" t="e">
        <v>#N/A</v>
      </c>
      <c r="F434" s="52" t="e">
        <v>#N/A</v>
      </c>
      <c r="G434" s="52" t="e">
        <v>#N/A</v>
      </c>
      <c r="H434" s="52" t="e">
        <v>#N/A</v>
      </c>
    </row>
    <row r="435">
      <c r="A435" s="47" t="s">
        <v>3355</v>
      </c>
      <c r="B435" s="48" t="s">
        <v>3356</v>
      </c>
      <c r="C435" s="49">
        <v>42332.0</v>
      </c>
      <c r="D435" s="52" t="e">
        <v>#N/A</v>
      </c>
      <c r="E435" s="52" t="e">
        <v>#N/A</v>
      </c>
      <c r="F435" s="52" t="e">
        <v>#N/A</v>
      </c>
      <c r="G435" s="52" t="e">
        <v>#N/A</v>
      </c>
      <c r="H435" s="52" t="e">
        <v>#N/A</v>
      </c>
    </row>
    <row r="436">
      <c r="A436" s="44" t="s">
        <v>3357</v>
      </c>
      <c r="B436" s="45" t="s">
        <v>3358</v>
      </c>
      <c r="C436" s="46">
        <v>42331.0</v>
      </c>
      <c r="D436" s="52" t="e">
        <v>#N/A</v>
      </c>
      <c r="E436" s="52" t="e">
        <v>#N/A</v>
      </c>
      <c r="F436" s="52" t="e">
        <v>#N/A</v>
      </c>
      <c r="G436" s="52" t="e">
        <v>#N/A</v>
      </c>
      <c r="H436" s="52" t="e">
        <v>#N/A</v>
      </c>
    </row>
    <row r="437">
      <c r="A437" s="47" t="s">
        <v>3359</v>
      </c>
      <c r="B437" s="48" t="s">
        <v>3360</v>
      </c>
      <c r="C437" s="49">
        <v>42324.0</v>
      </c>
      <c r="D437" s="52" t="e">
        <v>#N/A</v>
      </c>
      <c r="E437" s="52" t="e">
        <v>#N/A</v>
      </c>
      <c r="F437" s="52" t="e">
        <v>#N/A</v>
      </c>
      <c r="G437" s="52" t="e">
        <v>#N/A</v>
      </c>
      <c r="H437" s="52" t="e">
        <v>#N/A</v>
      </c>
    </row>
    <row r="438">
      <c r="A438" s="44" t="s">
        <v>3361</v>
      </c>
      <c r="B438" s="45" t="s">
        <v>3362</v>
      </c>
      <c r="C438" s="46">
        <v>42324.0</v>
      </c>
      <c r="D438" s="52" t="e">
        <v>#N/A</v>
      </c>
      <c r="E438" s="52" t="e">
        <v>#N/A</v>
      </c>
      <c r="F438" s="52" t="e">
        <v>#N/A</v>
      </c>
      <c r="G438" s="52" t="e">
        <v>#N/A</v>
      </c>
      <c r="H438" s="52" t="e">
        <v>#N/A</v>
      </c>
    </row>
    <row r="439">
      <c r="A439" s="47" t="s">
        <v>3368</v>
      </c>
      <c r="B439" s="48" t="s">
        <v>3369</v>
      </c>
      <c r="C439" s="49">
        <v>42320.0</v>
      </c>
      <c r="D439" s="52" t="e">
        <v>#N/A</v>
      </c>
      <c r="E439" s="52" t="e">
        <v>#N/A</v>
      </c>
      <c r="F439" s="52" t="e">
        <v>#N/A</v>
      </c>
      <c r="G439" s="52" t="e">
        <v>#N/A</v>
      </c>
      <c r="H439" s="52" t="e">
        <v>#N/A</v>
      </c>
    </row>
    <row r="440">
      <c r="A440" s="44" t="s">
        <v>3374</v>
      </c>
      <c r="B440" s="45" t="s">
        <v>3376</v>
      </c>
      <c r="C440" s="46">
        <v>42312.0</v>
      </c>
      <c r="D440" s="52" t="e">
        <v>#N/A</v>
      </c>
      <c r="E440" s="52" t="e">
        <v>#N/A</v>
      </c>
      <c r="F440" s="52" t="e">
        <v>#N/A</v>
      </c>
      <c r="G440" s="52" t="e">
        <v>#N/A</v>
      </c>
      <c r="H440" s="52" t="e">
        <v>#N/A</v>
      </c>
    </row>
    <row r="441">
      <c r="A441" s="47" t="s">
        <v>3383</v>
      </c>
      <c r="B441" s="48" t="s">
        <v>3385</v>
      </c>
      <c r="C441" s="49">
        <v>42329.0</v>
      </c>
      <c r="D441" s="52" t="e">
        <v>#N/A</v>
      </c>
      <c r="E441" s="52" t="e">
        <v>#N/A</v>
      </c>
      <c r="F441" s="52" t="e">
        <v>#N/A</v>
      </c>
      <c r="G441" s="52" t="e">
        <v>#N/A</v>
      </c>
      <c r="H441" s="52" t="e">
        <v>#N/A</v>
      </c>
    </row>
    <row r="442">
      <c r="A442" s="53" t="s">
        <v>3393</v>
      </c>
      <c r="B442" s="54" t="s">
        <v>3395</v>
      </c>
      <c r="C442" s="55">
        <v>42326.0</v>
      </c>
      <c r="D442" s="52" t="e">
        <v>#N/A</v>
      </c>
      <c r="E442" s="52" t="e">
        <v>#N/A</v>
      </c>
      <c r="F442" s="52" t="e">
        <v>#N/A</v>
      </c>
      <c r="G442" s="52" t="e">
        <v>#N/A</v>
      </c>
      <c r="H442" s="52" t="e">
        <v>#N/A</v>
      </c>
    </row>
    <row r="443">
      <c r="A443" s="47" t="s">
        <v>3400</v>
      </c>
      <c r="B443" s="48" t="s">
        <v>3401</v>
      </c>
      <c r="C443" s="49">
        <v>42324.0</v>
      </c>
      <c r="D443" s="52" t="e">
        <v>#N/A</v>
      </c>
      <c r="E443" s="52" t="e">
        <v>#N/A</v>
      </c>
      <c r="F443" s="52" t="e">
        <v>#N/A</v>
      </c>
      <c r="G443" s="52" t="e">
        <v>#N/A</v>
      </c>
      <c r="H443" s="52" t="e">
        <v>#N/A</v>
      </c>
    </row>
    <row r="444">
      <c r="A444" s="44" t="s">
        <v>3405</v>
      </c>
      <c r="B444" s="45" t="s">
        <v>3407</v>
      </c>
      <c r="C444" s="46">
        <v>42326.0</v>
      </c>
      <c r="D444" s="52" t="e">
        <v>#N/A</v>
      </c>
      <c r="E444" s="52" t="e">
        <v>#N/A</v>
      </c>
      <c r="F444" s="52" t="e">
        <v>#N/A</v>
      </c>
      <c r="G444" s="52" t="e">
        <v>#N/A</v>
      </c>
      <c r="H444" s="52" t="e">
        <v>#N/A</v>
      </c>
    </row>
    <row r="445">
      <c r="A445" s="47" t="s">
        <v>3411</v>
      </c>
      <c r="B445" s="48" t="s">
        <v>3414</v>
      </c>
      <c r="C445" s="49">
        <v>42318.0</v>
      </c>
      <c r="D445" s="52" t="e">
        <v>#N/A</v>
      </c>
      <c r="E445" s="52" t="e">
        <v>#N/A</v>
      </c>
      <c r="F445" s="52" t="e">
        <v>#N/A</v>
      </c>
      <c r="G445" s="52" t="e">
        <v>#N/A</v>
      </c>
      <c r="H445" s="52" t="e">
        <v>#N/A</v>
      </c>
    </row>
    <row r="446">
      <c r="A446" s="44" t="s">
        <v>3422</v>
      </c>
      <c r="B446" s="45" t="s">
        <v>3424</v>
      </c>
      <c r="C446" s="46">
        <v>42332.0</v>
      </c>
      <c r="D446" s="52" t="e">
        <v>#N/A</v>
      </c>
      <c r="E446" s="52" t="e">
        <v>#N/A</v>
      </c>
      <c r="F446" s="52" t="e">
        <v>#N/A</v>
      </c>
      <c r="G446" s="52" t="e">
        <v>#N/A</v>
      </c>
      <c r="H446" s="52" t="e">
        <v>#N/A</v>
      </c>
    </row>
    <row r="447">
      <c r="A447" s="47" t="s">
        <v>3444</v>
      </c>
      <c r="B447" s="48" t="s">
        <v>3446</v>
      </c>
      <c r="C447" s="49">
        <v>42331.0</v>
      </c>
      <c r="D447" s="52" t="e">
        <v>#N/A</v>
      </c>
      <c r="E447" s="52" t="e">
        <v>#N/A</v>
      </c>
      <c r="F447" s="52" t="e">
        <v>#N/A</v>
      </c>
      <c r="G447" s="52" t="e">
        <v>#N/A</v>
      </c>
      <c r="H447" s="52" t="e">
        <v>#N/A</v>
      </c>
    </row>
    <row r="448">
      <c r="A448" s="44" t="s">
        <v>3454</v>
      </c>
      <c r="B448" s="45" t="s">
        <v>3456</v>
      </c>
      <c r="C448" s="46">
        <v>42331.0</v>
      </c>
      <c r="D448" s="52" t="e">
        <v>#N/A</v>
      </c>
      <c r="E448" s="52" t="e">
        <v>#N/A</v>
      </c>
      <c r="F448" s="52" t="e">
        <v>#N/A</v>
      </c>
      <c r="G448" s="52" t="e">
        <v>#N/A</v>
      </c>
      <c r="H448" s="52" t="e">
        <v>#N/A</v>
      </c>
    </row>
    <row r="449">
      <c r="A449" s="47" t="s">
        <v>3461</v>
      </c>
      <c r="B449" s="48" t="s">
        <v>3463</v>
      </c>
      <c r="C449" s="49">
        <v>42327.0</v>
      </c>
      <c r="D449" s="52" t="e">
        <v>#N/A</v>
      </c>
      <c r="E449" s="52" t="e">
        <v>#N/A</v>
      </c>
      <c r="F449" s="52" t="e">
        <v>#N/A</v>
      </c>
      <c r="G449" s="52" t="e">
        <v>#N/A</v>
      </c>
      <c r="H449" s="52" t="e">
        <v>#N/A</v>
      </c>
    </row>
    <row r="450">
      <c r="A450" s="53" t="s">
        <v>3470</v>
      </c>
      <c r="B450" s="54" t="s">
        <v>3472</v>
      </c>
      <c r="C450" s="55">
        <v>42332.0</v>
      </c>
      <c r="D450" s="52" t="e">
        <v>#N/A</v>
      </c>
      <c r="E450" s="52" t="e">
        <v>#N/A</v>
      </c>
      <c r="F450" s="52" t="e">
        <v>#N/A</v>
      </c>
      <c r="G450" s="52" t="e">
        <v>#N/A</v>
      </c>
      <c r="H450" s="52" t="e">
        <v>#N/A</v>
      </c>
    </row>
    <row r="451">
      <c r="A451" s="47" t="s">
        <v>3473</v>
      </c>
      <c r="B451" s="48" t="s">
        <v>3474</v>
      </c>
      <c r="C451" s="49">
        <v>42331.0</v>
      </c>
      <c r="D451" s="52" t="e">
        <v>#N/A</v>
      </c>
      <c r="E451" s="52" t="e">
        <v>#N/A</v>
      </c>
      <c r="F451" s="52" t="e">
        <v>#N/A</v>
      </c>
      <c r="G451" s="52" t="e">
        <v>#N/A</v>
      </c>
      <c r="H451" s="52" t="e">
        <v>#N/A</v>
      </c>
    </row>
    <row r="452">
      <c r="A452" s="44" t="s">
        <v>3476</v>
      </c>
      <c r="B452" s="45" t="s">
        <v>3479</v>
      </c>
      <c r="C452" s="46">
        <v>42326.0</v>
      </c>
      <c r="D452" s="52" t="e">
        <v>#N/A</v>
      </c>
      <c r="E452" s="52" t="e">
        <v>#N/A</v>
      </c>
      <c r="F452" s="52" t="e">
        <v>#N/A</v>
      </c>
      <c r="G452" s="52" t="e">
        <v>#N/A</v>
      </c>
      <c r="H452" s="52" t="e">
        <v>#N/A</v>
      </c>
    </row>
    <row r="453">
      <c r="A453" s="47" t="s">
        <v>3487</v>
      </c>
      <c r="B453" s="48" t="s">
        <v>3489</v>
      </c>
      <c r="C453" s="49">
        <v>42332.0</v>
      </c>
      <c r="D453" s="52" t="e">
        <v>#N/A</v>
      </c>
      <c r="E453" s="52" t="e">
        <v>#N/A</v>
      </c>
      <c r="F453" s="52" t="e">
        <v>#N/A</v>
      </c>
      <c r="G453" s="52" t="e">
        <v>#N/A</v>
      </c>
      <c r="H453" s="52" t="e">
        <v>#N/A</v>
      </c>
    </row>
    <row r="454">
      <c r="A454" s="44" t="s">
        <v>3498</v>
      </c>
      <c r="B454" s="45" t="s">
        <v>3500</v>
      </c>
      <c r="C454" s="46">
        <v>42324.0</v>
      </c>
      <c r="D454" s="52" t="e">
        <v>#N/A</v>
      </c>
      <c r="E454" s="52" t="e">
        <v>#N/A</v>
      </c>
      <c r="F454" s="52" t="e">
        <v>#N/A</v>
      </c>
      <c r="G454" s="52" t="e">
        <v>#N/A</v>
      </c>
      <c r="H454" s="52" t="e">
        <v>#N/A</v>
      </c>
    </row>
    <row r="455">
      <c r="A455" s="47" t="s">
        <v>3508</v>
      </c>
      <c r="B455" s="48" t="s">
        <v>3510</v>
      </c>
      <c r="C455" s="49">
        <v>42318.0</v>
      </c>
      <c r="D455" s="52" t="e">
        <v>#N/A</v>
      </c>
      <c r="E455" s="52" t="e">
        <v>#N/A</v>
      </c>
      <c r="F455" s="52" t="e">
        <v>#N/A</v>
      </c>
      <c r="G455" s="52" t="e">
        <v>#N/A</v>
      </c>
      <c r="H455" s="52" t="e">
        <v>#N/A</v>
      </c>
    </row>
    <row r="456">
      <c r="A456" s="44" t="s">
        <v>3519</v>
      </c>
      <c r="B456" s="45" t="s">
        <v>3521</v>
      </c>
      <c r="C456" s="46">
        <v>42312.0</v>
      </c>
      <c r="D456" s="52" t="e">
        <v>#N/A</v>
      </c>
      <c r="E456" s="52" t="e">
        <v>#N/A</v>
      </c>
      <c r="F456" s="52" t="e">
        <v>#N/A</v>
      </c>
      <c r="G456" s="52" t="e">
        <v>#N/A</v>
      </c>
      <c r="H456" s="52" t="e">
        <v>#N/A</v>
      </c>
    </row>
    <row r="457">
      <c r="A457" s="47" t="s">
        <v>3529</v>
      </c>
      <c r="B457" s="48" t="s">
        <v>3530</v>
      </c>
      <c r="C457" s="49">
        <v>42313.0</v>
      </c>
      <c r="D457" s="52" t="e">
        <v>#N/A</v>
      </c>
      <c r="E457" s="52" t="e">
        <v>#N/A</v>
      </c>
      <c r="F457" s="52" t="e">
        <v>#N/A</v>
      </c>
      <c r="G457" s="52" t="e">
        <v>#N/A</v>
      </c>
      <c r="H457" s="52" t="e">
        <v>#N/A</v>
      </c>
    </row>
    <row r="458">
      <c r="A458" s="53" t="s">
        <v>3536</v>
      </c>
      <c r="B458" s="54" t="s">
        <v>3537</v>
      </c>
      <c r="C458" s="55">
        <v>42314.0</v>
      </c>
      <c r="D458" s="52" t="e">
        <v>#N/A</v>
      </c>
      <c r="E458" s="52" t="e">
        <v>#N/A</v>
      </c>
      <c r="F458" s="52" t="e">
        <v>#N/A</v>
      </c>
      <c r="G458" s="52" t="e">
        <v>#N/A</v>
      </c>
      <c r="H458" s="52" t="e">
        <v>#N/A</v>
      </c>
    </row>
    <row r="459">
      <c r="A459" s="47" t="s">
        <v>3544</v>
      </c>
      <c r="B459" s="48" t="s">
        <v>3546</v>
      </c>
      <c r="C459" s="49">
        <v>42333.0</v>
      </c>
      <c r="D459" s="52" t="e">
        <v>#N/A</v>
      </c>
      <c r="E459" s="52" t="e">
        <v>#N/A</v>
      </c>
      <c r="F459" s="52" t="e">
        <v>#N/A</v>
      </c>
      <c r="G459" s="52" t="e">
        <v>#N/A</v>
      </c>
      <c r="H459" s="52" t="e">
        <v>#N/A</v>
      </c>
    </row>
    <row r="460">
      <c r="A460" s="44" t="s">
        <v>3555</v>
      </c>
      <c r="B460" s="45" t="s">
        <v>3558</v>
      </c>
      <c r="C460" s="46">
        <v>42310.0</v>
      </c>
      <c r="D460" s="52" t="e">
        <v>#N/A</v>
      </c>
      <c r="E460" s="52" t="e">
        <v>#N/A</v>
      </c>
      <c r="F460" s="52" t="e">
        <v>#N/A</v>
      </c>
      <c r="G460" s="52" t="e">
        <v>#N/A</v>
      </c>
      <c r="H460" s="52" t="e">
        <v>#N/A</v>
      </c>
    </row>
    <row r="461">
      <c r="A461" s="47" t="s">
        <v>3559</v>
      </c>
      <c r="B461" s="48" t="s">
        <v>3560</v>
      </c>
      <c r="C461" s="49">
        <v>42325.0</v>
      </c>
      <c r="D461" s="52" t="e">
        <v>#N/A</v>
      </c>
      <c r="E461" s="52" t="e">
        <v>#N/A</v>
      </c>
      <c r="F461" s="52" t="e">
        <v>#N/A</v>
      </c>
      <c r="G461" s="52" t="e">
        <v>#N/A</v>
      </c>
      <c r="H461" s="52" t="e">
        <v>#N/A</v>
      </c>
    </row>
    <row r="462">
      <c r="A462" s="44" t="s">
        <v>1746</v>
      </c>
      <c r="B462" s="45" t="s">
        <v>1703</v>
      </c>
      <c r="C462" s="46">
        <v>42325.0</v>
      </c>
      <c r="D462" s="52" t="e">
        <v>#N/A</v>
      </c>
      <c r="E462" s="52" t="e">
        <v>#N/A</v>
      </c>
      <c r="F462" s="52" t="e">
        <v>#N/A</v>
      </c>
      <c r="G462" s="52" t="e">
        <v>#N/A</v>
      </c>
      <c r="H462" s="52" t="e">
        <v>#N/A</v>
      </c>
    </row>
    <row r="463">
      <c r="A463" s="47" t="s">
        <v>3570</v>
      </c>
      <c r="B463" s="48" t="s">
        <v>3571</v>
      </c>
      <c r="C463" s="49">
        <v>42329.0</v>
      </c>
      <c r="D463" s="52" t="e">
        <v>#N/A</v>
      </c>
      <c r="E463" s="52" t="e">
        <v>#N/A</v>
      </c>
      <c r="F463" s="52" t="e">
        <v>#N/A</v>
      </c>
      <c r="G463" s="52" t="e">
        <v>#N/A</v>
      </c>
      <c r="H463" s="52" t="e">
        <v>#N/A</v>
      </c>
    </row>
    <row r="464">
      <c r="A464" s="44" t="s">
        <v>3572</v>
      </c>
      <c r="B464" s="45" t="s">
        <v>3571</v>
      </c>
      <c r="C464" s="46">
        <v>42329.0</v>
      </c>
      <c r="D464" s="52" t="e">
        <v>#N/A</v>
      </c>
      <c r="E464" s="52" t="e">
        <v>#N/A</v>
      </c>
      <c r="F464" s="52" t="e">
        <v>#N/A</v>
      </c>
      <c r="G464" s="52" t="e">
        <v>#N/A</v>
      </c>
      <c r="H464" s="52" t="e">
        <v>#N/A</v>
      </c>
    </row>
    <row r="465">
      <c r="A465" s="47" t="s">
        <v>3573</v>
      </c>
      <c r="B465" s="48" t="s">
        <v>3571</v>
      </c>
      <c r="C465" s="49">
        <v>42331.0</v>
      </c>
      <c r="D465" s="52" t="e">
        <v>#N/A</v>
      </c>
      <c r="E465" s="52" t="e">
        <v>#N/A</v>
      </c>
      <c r="F465" s="52" t="e">
        <v>#N/A</v>
      </c>
      <c r="G465" s="52" t="e">
        <v>#N/A</v>
      </c>
      <c r="H465" s="52" t="e">
        <v>#N/A</v>
      </c>
    </row>
    <row r="466">
      <c r="A466" s="44" t="s">
        <v>3577</v>
      </c>
      <c r="B466" s="45" t="s">
        <v>3578</v>
      </c>
      <c r="C466" s="46">
        <v>42319.0</v>
      </c>
      <c r="D466" s="52" t="e">
        <v>#N/A</v>
      </c>
      <c r="E466" s="52" t="e">
        <v>#N/A</v>
      </c>
      <c r="F466" s="52" t="e">
        <v>#N/A</v>
      </c>
      <c r="G466" s="52" t="e">
        <v>#N/A</v>
      </c>
      <c r="H466" s="52" t="e">
        <v>#N/A</v>
      </c>
    </row>
    <row r="467">
      <c r="A467" s="60" t="s">
        <v>3588</v>
      </c>
      <c r="B467" s="61" t="s">
        <v>3590</v>
      </c>
      <c r="C467" s="62">
        <v>42327.0</v>
      </c>
      <c r="D467" s="52" t="e">
        <v>#N/A</v>
      </c>
      <c r="E467" s="52" t="e">
        <v>#N/A</v>
      </c>
      <c r="F467" s="52" t="e">
        <v>#N/A</v>
      </c>
      <c r="G467" s="52" t="e">
        <v>#N/A</v>
      </c>
      <c r="H467" s="52" t="e">
        <v>#N/A</v>
      </c>
    </row>
    <row r="468">
      <c r="A468" s="44" t="s">
        <v>3597</v>
      </c>
      <c r="B468" s="45" t="s">
        <v>3599</v>
      </c>
      <c r="C468" s="46">
        <v>42318.0</v>
      </c>
      <c r="D468" s="52" t="e">
        <v>#N/A</v>
      </c>
      <c r="E468" s="52" t="e">
        <v>#N/A</v>
      </c>
      <c r="F468" s="52" t="e">
        <v>#N/A</v>
      </c>
      <c r="G468" s="52" t="e">
        <v>#N/A</v>
      </c>
      <c r="H468" s="52" t="e">
        <v>#N/A</v>
      </c>
    </row>
    <row r="469">
      <c r="A469" s="47" t="s">
        <v>3608</v>
      </c>
      <c r="B469" s="48" t="s">
        <v>3610</v>
      </c>
      <c r="C469" s="49">
        <v>42313.0</v>
      </c>
      <c r="D469" s="52" t="e">
        <v>#N/A</v>
      </c>
      <c r="E469" s="52" t="e">
        <v>#N/A</v>
      </c>
      <c r="F469" s="52" t="e">
        <v>#N/A</v>
      </c>
      <c r="G469" s="52" t="e">
        <v>#N/A</v>
      </c>
      <c r="H469" s="52" t="e">
        <v>#N/A</v>
      </c>
    </row>
    <row r="470">
      <c r="A470" s="44" t="s">
        <v>3618</v>
      </c>
      <c r="B470" s="45" t="s">
        <v>3619</v>
      </c>
      <c r="C470" s="46">
        <v>42318.0</v>
      </c>
      <c r="D470" s="52" t="e">
        <v>#N/A</v>
      </c>
      <c r="E470" s="52" t="e">
        <v>#N/A</v>
      </c>
      <c r="F470" s="52" t="e">
        <v>#N/A</v>
      </c>
      <c r="G470" s="52" t="e">
        <v>#N/A</v>
      </c>
      <c r="H470" s="52" t="e">
        <v>#N/A</v>
      </c>
    </row>
    <row r="471">
      <c r="A471" s="47" t="s">
        <v>3630</v>
      </c>
      <c r="B471" s="48" t="s">
        <v>3632</v>
      </c>
      <c r="C471" s="49">
        <v>42312.0</v>
      </c>
      <c r="D471" s="52" t="e">
        <v>#N/A</v>
      </c>
      <c r="E471" s="52" t="e">
        <v>#N/A</v>
      </c>
      <c r="F471" s="52" t="e">
        <v>#N/A</v>
      </c>
      <c r="G471" s="52" t="e">
        <v>#N/A</v>
      </c>
      <c r="H471" s="52" t="e">
        <v>#N/A</v>
      </c>
    </row>
    <row r="472">
      <c r="A472" s="44" t="s">
        <v>3640</v>
      </c>
      <c r="B472" s="45" t="s">
        <v>3641</v>
      </c>
      <c r="C472" s="46">
        <v>42311.0</v>
      </c>
      <c r="D472" s="52" t="e">
        <v>#N/A</v>
      </c>
      <c r="E472" s="52" t="e">
        <v>#N/A</v>
      </c>
      <c r="F472" s="52" t="e">
        <v>#N/A</v>
      </c>
      <c r="G472" s="52" t="e">
        <v>#N/A</v>
      </c>
      <c r="H472" s="52" t="e">
        <v>#N/A</v>
      </c>
    </row>
    <row r="473">
      <c r="A473" s="47" t="s">
        <v>3647</v>
      </c>
      <c r="B473" s="48" t="s">
        <v>3649</v>
      </c>
      <c r="C473" s="49">
        <v>42310.0</v>
      </c>
      <c r="D473" s="52" t="e">
        <v>#N/A</v>
      </c>
      <c r="E473" s="52" t="e">
        <v>#N/A</v>
      </c>
      <c r="F473" s="52" t="e">
        <v>#N/A</v>
      </c>
      <c r="G473" s="52" t="e">
        <v>#N/A</v>
      </c>
      <c r="H473" s="52" t="e">
        <v>#N/A</v>
      </c>
    </row>
    <row r="474">
      <c r="A474" s="44" t="s">
        <v>3658</v>
      </c>
      <c r="B474" s="45" t="s">
        <v>3661</v>
      </c>
      <c r="C474" s="46">
        <v>42319.0</v>
      </c>
      <c r="D474" s="52" t="e">
        <v>#N/A</v>
      </c>
      <c r="E474" s="52" t="e">
        <v>#N/A</v>
      </c>
      <c r="F474" s="52" t="e">
        <v>#N/A</v>
      </c>
      <c r="G474" s="52" t="e">
        <v>#N/A</v>
      </c>
      <c r="H474" s="52" t="e">
        <v>#N/A</v>
      </c>
    </row>
    <row r="475">
      <c r="A475" s="60" t="s">
        <v>3672</v>
      </c>
      <c r="B475" s="61" t="s">
        <v>3674</v>
      </c>
      <c r="C475" s="62">
        <v>42328.0</v>
      </c>
      <c r="D475" s="52" t="e">
        <v>#N/A</v>
      </c>
      <c r="E475" s="52" t="e">
        <v>#N/A</v>
      </c>
      <c r="F475" s="52" t="e">
        <v>#N/A</v>
      </c>
      <c r="G475" s="52" t="e">
        <v>#N/A</v>
      </c>
      <c r="H475" s="52" t="e">
        <v>#N/A</v>
      </c>
    </row>
    <row r="476">
      <c r="A476" s="44" t="s">
        <v>1463</v>
      </c>
      <c r="B476" s="45" t="s">
        <v>1409</v>
      </c>
      <c r="C476" s="46">
        <v>42317.0</v>
      </c>
      <c r="D476" s="52" t="e">
        <v>#N/A</v>
      </c>
      <c r="E476" s="52" t="e">
        <v>#N/A</v>
      </c>
      <c r="F476" s="52" t="e">
        <v>#N/A</v>
      </c>
      <c r="G476" s="52" t="e">
        <v>#N/A</v>
      </c>
      <c r="H476" s="52" t="e">
        <v>#N/A</v>
      </c>
    </row>
    <row r="477">
      <c r="A477" s="47" t="s">
        <v>3696</v>
      </c>
      <c r="B477" s="48" t="s">
        <v>3697</v>
      </c>
      <c r="C477" s="49">
        <v>42311.0</v>
      </c>
      <c r="D477" s="52" t="e">
        <v>#N/A</v>
      </c>
      <c r="E477" s="52" t="e">
        <v>#N/A</v>
      </c>
      <c r="F477" s="52" t="e">
        <v>#N/A</v>
      </c>
      <c r="G477" s="52" t="e">
        <v>#N/A</v>
      </c>
      <c r="H477" s="52" t="e">
        <v>#N/A</v>
      </c>
    </row>
    <row r="478">
      <c r="A478" s="44" t="s">
        <v>3703</v>
      </c>
      <c r="B478" s="45" t="s">
        <v>3704</v>
      </c>
      <c r="C478" s="46">
        <v>42327.0</v>
      </c>
      <c r="D478" s="52" t="e">
        <v>#N/A</v>
      </c>
      <c r="E478" s="52" t="e">
        <v>#N/A</v>
      </c>
      <c r="F478" s="52" t="e">
        <v>#N/A</v>
      </c>
      <c r="G478" s="52" t="e">
        <v>#N/A</v>
      </c>
      <c r="H478" s="52" t="e">
        <v>#N/A</v>
      </c>
    </row>
    <row r="479">
      <c r="A479" s="47" t="s">
        <v>3705</v>
      </c>
      <c r="B479" s="48" t="s">
        <v>3706</v>
      </c>
      <c r="C479" s="49">
        <v>42319.0</v>
      </c>
      <c r="D479" s="52" t="e">
        <v>#N/A</v>
      </c>
      <c r="E479" s="52" t="e">
        <v>#N/A</v>
      </c>
      <c r="F479" s="52" t="e">
        <v>#N/A</v>
      </c>
      <c r="G479" s="52" t="e">
        <v>#N/A</v>
      </c>
      <c r="H479" s="52" t="e">
        <v>#N/A</v>
      </c>
    </row>
    <row r="480">
      <c r="A480" s="44" t="s">
        <v>3707</v>
      </c>
      <c r="B480" s="45" t="s">
        <v>3708</v>
      </c>
      <c r="C480" s="46">
        <v>42317.0</v>
      </c>
      <c r="D480" s="52" t="e">
        <v>#N/A</v>
      </c>
      <c r="E480" s="52" t="e">
        <v>#N/A</v>
      </c>
      <c r="F480" s="52" t="e">
        <v>#N/A</v>
      </c>
      <c r="G480" s="52" t="e">
        <v>#N/A</v>
      </c>
      <c r="H480" s="52" t="e">
        <v>#N/A</v>
      </c>
    </row>
    <row r="481">
      <c r="A481" s="56" t="s">
        <v>3709</v>
      </c>
      <c r="B481" s="57" t="s">
        <v>3710</v>
      </c>
      <c r="C481" s="58">
        <v>42325.0</v>
      </c>
      <c r="D481" s="52" t="e">
        <v>#N/A</v>
      </c>
      <c r="E481" s="52" t="e">
        <v>#N/A</v>
      </c>
      <c r="F481" s="52" t="e">
        <v>#N/A</v>
      </c>
      <c r="G481" s="52" t="e">
        <v>#N/A</v>
      </c>
      <c r="H481" s="52" t="e">
        <v>#N/A</v>
      </c>
    </row>
  </sheetData>
  <hyperlinks>
    <hyperlink r:id="rId1" ref="H89"/>
  </hyperlinks>
  <drawing r:id="rId2"/>
</worksheet>
</file>